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E:\DAFNIL, NOMINATIF &amp; RAPORT PSAT 22-23\"/>
    </mc:Choice>
  </mc:AlternateContent>
  <xr:revisionPtr revIDLastSave="0" documentId="13_ncr:1_{339342E8-BE34-40DB-B92E-51169C60388A}" xr6:coauthVersionLast="47" xr6:coauthVersionMax="47" xr10:uidLastSave="{00000000-0000-0000-0000-000000000000}"/>
  <bookViews>
    <workbookView xWindow="-108" yWindow="-108" windowWidth="23256" windowHeight="12456" tabRatio="724" activeTab="3" xr2:uid="{00000000-000D-0000-FFFF-FFFF00000000}"/>
  </bookViews>
  <sheets>
    <sheet name="Daftar Peserta Didik" sheetId="1" r:id="rId1"/>
    <sheet name="Sheet1" sheetId="19" r:id="rId2"/>
    <sheet name="jumlah total" sheetId="18" r:id="rId3"/>
    <sheet name="X AKL 1" sheetId="2" r:id="rId4"/>
    <sheet name="X AKL 2" sheetId="13" r:id="rId5"/>
    <sheet name="X RPL 1" sheetId="14" r:id="rId6"/>
    <sheet name="X RPL 2" sheetId="15" r:id="rId7"/>
    <sheet name="X RPL 3" sheetId="16" r:id="rId8"/>
    <sheet name="X RPL 4" sheetId="17" r:id="rId9"/>
    <sheet name="XI AKL 1" sheetId="3" r:id="rId10"/>
    <sheet name="XI AKL 2" sheetId="4" r:id="rId11"/>
    <sheet name="XI RPL 1" sheetId="5" r:id="rId12"/>
    <sheet name="XI RPL 2" sheetId="6" r:id="rId13"/>
    <sheet name="XI RPL 3" sheetId="7" r:id="rId14"/>
    <sheet name="XII AKL 1" sheetId="8" r:id="rId15"/>
    <sheet name="XII AKL 2" sheetId="9" r:id="rId16"/>
    <sheet name="XII RPL 1" sheetId="10" r:id="rId17"/>
    <sheet name="XII RPL 2" sheetId="11" r:id="rId18"/>
    <sheet name="XII RPL 3" sheetId="12" r:id="rId19"/>
  </sheets>
  <definedNames>
    <definedName name="_xlnm._FilterDatabase" localSheetId="0" hidden="1">'Daftar Peserta Didik'!$A$5:$BU$431</definedName>
    <definedName name="_xlnm._FilterDatabase" localSheetId="1" hidden="1">Sheet1!$A$3:$E$151</definedName>
    <definedName name="_xlnm._FilterDatabase" localSheetId="3" hidden="1">'X AKL 1'!$A$5:$BS$31</definedName>
    <definedName name="_xlnm._FilterDatabase" localSheetId="4" hidden="1">'X AKL 2'!$A$5:$BO$27</definedName>
    <definedName name="_xlnm._FilterDatabase" localSheetId="5" hidden="1">'X RPL 1'!$A$5:$BP$35</definedName>
    <definedName name="_xlnm._FilterDatabase" localSheetId="6" hidden="1">'X RPL 2'!$A$5:$BO$32</definedName>
    <definedName name="_xlnm._FilterDatabase" localSheetId="7" hidden="1">'X RPL 3'!$A$5:$BO$33</definedName>
    <definedName name="_xlnm._FilterDatabase" localSheetId="8" hidden="1">'X RPL 4'!$A$5:$BO$36</definedName>
    <definedName name="_xlnm._FilterDatabase" localSheetId="9" hidden="1">'XI AKL 1'!$A$6:$BN$26</definedName>
    <definedName name="_xlnm._FilterDatabase" localSheetId="10" hidden="1">'XI AKL 2'!$A$6:$BN$26</definedName>
    <definedName name="_xlnm._FilterDatabase" localSheetId="11" hidden="1">'XI RPL 1'!$A$6:$BN$31</definedName>
    <definedName name="_xlnm._FilterDatabase" localSheetId="12" hidden="1">'XI RPL 2'!$A$6:$BN$30</definedName>
    <definedName name="_xlnm._FilterDatabase" localSheetId="13" hidden="1">'XI RPL 3'!$A$6:$BN$29</definedName>
    <definedName name="_xlnm._FilterDatabase" localSheetId="14" hidden="1">'XII AKL 1'!$A$6:$BN$6</definedName>
    <definedName name="_xlnm._FilterDatabase" localSheetId="16" hidden="1">'XII RPL 1'!$A$6:$BN$40</definedName>
    <definedName name="_xlnm._FilterDatabase" localSheetId="17" hidden="1">'XII RPL 2'!$A$6:$BN$40</definedName>
    <definedName name="_xlnm._FilterDatabase" localSheetId="18" hidden="1">'XII RPL 3'!$A$6:$BN$41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427" i="1" l="1"/>
  <c r="AL425" i="1"/>
  <c r="AL420" i="1"/>
  <c r="AL418" i="1"/>
  <c r="AL416" i="1"/>
  <c r="AL412" i="1"/>
  <c r="AL410" i="1"/>
  <c r="AL409" i="1"/>
  <c r="AL408" i="1"/>
  <c r="AL405" i="1"/>
  <c r="AL400" i="1"/>
  <c r="AL396" i="1"/>
  <c r="AL395" i="1"/>
  <c r="AL394" i="1"/>
  <c r="AL393" i="1"/>
  <c r="AL391" i="1"/>
  <c r="AL390" i="1"/>
  <c r="AL388" i="1"/>
  <c r="AL386" i="1"/>
  <c r="AL382" i="1"/>
  <c r="AL381" i="1"/>
  <c r="AL380" i="1"/>
  <c r="AL377" i="1"/>
  <c r="AL376" i="1"/>
  <c r="AL375" i="1"/>
  <c r="AL372" i="1"/>
  <c r="AL370" i="1"/>
  <c r="AL366" i="1"/>
  <c r="AL364" i="1"/>
  <c r="AL362" i="1"/>
  <c r="AL361" i="1"/>
  <c r="AL349" i="1"/>
  <c r="AL345" i="1"/>
  <c r="AL344" i="1"/>
  <c r="AL343" i="1"/>
  <c r="AL341" i="1"/>
  <c r="AL334" i="1"/>
  <c r="AL328" i="1"/>
  <c r="AL327" i="1"/>
  <c r="AL321" i="1"/>
  <c r="AL320" i="1"/>
  <c r="AL313" i="1"/>
  <c r="AL311" i="1"/>
  <c r="AL310" i="1"/>
  <c r="AL308" i="1"/>
  <c r="AL305" i="1"/>
  <c r="AL303" i="1"/>
  <c r="AL302" i="1"/>
  <c r="AL301" i="1"/>
  <c r="AL298" i="1"/>
  <c r="AL294" i="1"/>
  <c r="AL292" i="1"/>
  <c r="AL291" i="1"/>
  <c r="AL288" i="1"/>
  <c r="AL287" i="1"/>
  <c r="AL282" i="1"/>
  <c r="AL280" i="1"/>
  <c r="AL275" i="1"/>
  <c r="AL273" i="1"/>
  <c r="AL272" i="1"/>
  <c r="AL271" i="1"/>
  <c r="AL270" i="1"/>
  <c r="AL269" i="1"/>
  <c r="AL264" i="1"/>
  <c r="AL263" i="1"/>
  <c r="AL260" i="1"/>
  <c r="AL257" i="1"/>
  <c r="AL250" i="1"/>
  <c r="AL249" i="1"/>
  <c r="AL245" i="1"/>
  <c r="AL242" i="1"/>
  <c r="AL241" i="1"/>
  <c r="AL239" i="1"/>
  <c r="AL236" i="1"/>
  <c r="AL234" i="1"/>
  <c r="AL230" i="1"/>
  <c r="AL227" i="1"/>
  <c r="AL224" i="1"/>
  <c r="AL223" i="1"/>
  <c r="AL215" i="1"/>
  <c r="AL214" i="1"/>
  <c r="AL213" i="1"/>
  <c r="AL209" i="1"/>
  <c r="AL206" i="1"/>
  <c r="AL202" i="1"/>
  <c r="AL201" i="1"/>
  <c r="AL197" i="1"/>
  <c r="AL195" i="1"/>
  <c r="AL193" i="1"/>
  <c r="AL186" i="1"/>
  <c r="AL185" i="1"/>
  <c r="AL177" i="1"/>
  <c r="AL175" i="1"/>
  <c r="AL165" i="1"/>
  <c r="AL164" i="1"/>
  <c r="AL158" i="1"/>
  <c r="AL157" i="1"/>
  <c r="AL152" i="1"/>
  <c r="AL150" i="1"/>
  <c r="AL149" i="1"/>
  <c r="AL147" i="1"/>
  <c r="AL145" i="1"/>
  <c r="AL141" i="1"/>
  <c r="AL138" i="1"/>
  <c r="AL137" i="1"/>
  <c r="AL133" i="1"/>
  <c r="AL132" i="1"/>
  <c r="AL131" i="1"/>
  <c r="AL126" i="1"/>
  <c r="AL124" i="1"/>
  <c r="AL121" i="1"/>
  <c r="AL116" i="1"/>
  <c r="AL113" i="1"/>
  <c r="AL112" i="1"/>
  <c r="AL111" i="1"/>
  <c r="AL108" i="1"/>
  <c r="AL106" i="1"/>
  <c r="AL104" i="1"/>
  <c r="AL102" i="1"/>
  <c r="AL97" i="1"/>
  <c r="AL90" i="1"/>
  <c r="AL85" i="1"/>
  <c r="AL82" i="1"/>
  <c r="AL81" i="1"/>
  <c r="AL80" i="1"/>
  <c r="AL76" i="1"/>
  <c r="AL70" i="1"/>
  <c r="AL63" i="1"/>
  <c r="AL61" i="1"/>
  <c r="AL60" i="1"/>
  <c r="AL58" i="1"/>
  <c r="AL56" i="1"/>
  <c r="AL48" i="1"/>
  <c r="AL47" i="1"/>
  <c r="AL46" i="1"/>
  <c r="AL37" i="1"/>
  <c r="AL33" i="1"/>
  <c r="AL31" i="1"/>
  <c r="AL26" i="1"/>
  <c r="AL25" i="1"/>
  <c r="AL22" i="1"/>
  <c r="AL21" i="1"/>
  <c r="AL20" i="1"/>
  <c r="AL19" i="1"/>
  <c r="AL18" i="1"/>
  <c r="AL15" i="1"/>
  <c r="AL14" i="1"/>
  <c r="AL12" i="1"/>
  <c r="AL8" i="1"/>
  <c r="AE427" i="1"/>
  <c r="AE425" i="1"/>
  <c r="AE420" i="1"/>
  <c r="AE418" i="1"/>
  <c r="AE416" i="1"/>
  <c r="AE412" i="1"/>
  <c r="AE410" i="1"/>
  <c r="AE409" i="1"/>
  <c r="AE408" i="1"/>
  <c r="AE405" i="1"/>
  <c r="AE400" i="1"/>
  <c r="AE396" i="1"/>
  <c r="AE395" i="1"/>
  <c r="AE394" i="1"/>
  <c r="AE393" i="1"/>
  <c r="AE391" i="1"/>
  <c r="AE390" i="1"/>
  <c r="AE388" i="1"/>
  <c r="AE386" i="1"/>
  <c r="AE382" i="1"/>
  <c r="AE381" i="1"/>
  <c r="AE380" i="1"/>
  <c r="AE377" i="1"/>
  <c r="AE376" i="1"/>
  <c r="AE375" i="1"/>
  <c r="AE372" i="1"/>
  <c r="AE370" i="1"/>
  <c r="AE366" i="1"/>
  <c r="AE364" i="1"/>
  <c r="AE362" i="1"/>
  <c r="AE361" i="1"/>
  <c r="AE349" i="1"/>
  <c r="AE345" i="1"/>
  <c r="AE344" i="1"/>
  <c r="AE343" i="1"/>
  <c r="AE341" i="1"/>
  <c r="AE334" i="1"/>
  <c r="AE328" i="1"/>
  <c r="AE327" i="1"/>
  <c r="AE321" i="1"/>
  <c r="AE320" i="1"/>
  <c r="AE313" i="1"/>
  <c r="AE311" i="1"/>
  <c r="AE310" i="1"/>
  <c r="AE308" i="1"/>
  <c r="AE305" i="1"/>
  <c r="AE303" i="1"/>
  <c r="AE302" i="1"/>
  <c r="AE301" i="1"/>
  <c r="AE298" i="1"/>
  <c r="AE294" i="1"/>
  <c r="AE292" i="1"/>
  <c r="AE291" i="1"/>
  <c r="AE288" i="1"/>
  <c r="AE287" i="1"/>
  <c r="AE282" i="1"/>
  <c r="AE280" i="1"/>
  <c r="AE275" i="1"/>
  <c r="AE273" i="1"/>
  <c r="AE272" i="1"/>
  <c r="AE271" i="1"/>
  <c r="AE270" i="1"/>
  <c r="AE269" i="1"/>
  <c r="AE264" i="1"/>
  <c r="AE263" i="1"/>
  <c r="AE260" i="1"/>
  <c r="AE257" i="1"/>
  <c r="AE250" i="1"/>
  <c r="AE249" i="1"/>
  <c r="AE245" i="1"/>
  <c r="AE242" i="1"/>
  <c r="AE241" i="1"/>
  <c r="AE239" i="1"/>
  <c r="AE236" i="1"/>
  <c r="AE234" i="1"/>
  <c r="AE230" i="1"/>
  <c r="AE227" i="1"/>
  <c r="AE224" i="1"/>
  <c r="AE223" i="1"/>
  <c r="AE215" i="1"/>
  <c r="AE214" i="1"/>
  <c r="AE213" i="1"/>
  <c r="AE209" i="1"/>
  <c r="AE206" i="1"/>
  <c r="AE202" i="1"/>
  <c r="AE201" i="1"/>
  <c r="AE197" i="1"/>
  <c r="AE195" i="1"/>
  <c r="AE193" i="1"/>
  <c r="AE186" i="1"/>
  <c r="AE185" i="1"/>
  <c r="AE177" i="1"/>
  <c r="AE175" i="1"/>
  <c r="AE165" i="1"/>
  <c r="AE164" i="1"/>
  <c r="AE158" i="1"/>
  <c r="AE157" i="1"/>
  <c r="AE152" i="1"/>
  <c r="AE150" i="1"/>
  <c r="AE149" i="1"/>
  <c r="AE147" i="1"/>
  <c r="AE145" i="1"/>
  <c r="AE141" i="1"/>
  <c r="AE138" i="1"/>
  <c r="AE137" i="1"/>
  <c r="AE133" i="1"/>
  <c r="AE132" i="1"/>
  <c r="AE131" i="1"/>
  <c r="AE126" i="1"/>
  <c r="AE124" i="1"/>
  <c r="AE121" i="1"/>
  <c r="AE116" i="1"/>
  <c r="AE113" i="1"/>
  <c r="AE112" i="1"/>
  <c r="AE111" i="1"/>
  <c r="AE108" i="1"/>
  <c r="AE106" i="1"/>
  <c r="AE104" i="1"/>
  <c r="AE102" i="1"/>
  <c r="AE97" i="1"/>
  <c r="AE90" i="1"/>
  <c r="AE85" i="1"/>
  <c r="AE82" i="1"/>
  <c r="AE81" i="1"/>
  <c r="AE80" i="1"/>
  <c r="AE76" i="1"/>
  <c r="AE70" i="1"/>
  <c r="AE63" i="1"/>
  <c r="AE61" i="1"/>
  <c r="AE60" i="1"/>
  <c r="AE58" i="1"/>
  <c r="AE56" i="1"/>
  <c r="AE48" i="1"/>
  <c r="AE47" i="1"/>
  <c r="AE46" i="1"/>
  <c r="AE37" i="1"/>
  <c r="AE33" i="1"/>
  <c r="AE31" i="1"/>
  <c r="AE26" i="1"/>
  <c r="AE25" i="1"/>
  <c r="AE22" i="1"/>
  <c r="AE21" i="1"/>
  <c r="AE20" i="1"/>
  <c r="AE19" i="1"/>
  <c r="AE18" i="1"/>
  <c r="AE15" i="1"/>
  <c r="AE14" i="1"/>
  <c r="AE12" i="1"/>
  <c r="AE8" i="1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121" i="19"/>
  <c r="G122" i="19"/>
  <c r="G123" i="19"/>
  <c r="G124" i="19"/>
  <c r="G125" i="19"/>
  <c r="G126" i="19"/>
  <c r="G127" i="19"/>
  <c r="G128" i="19"/>
  <c r="G129" i="19"/>
  <c r="G130" i="19"/>
  <c r="G131" i="19"/>
  <c r="G132" i="19"/>
  <c r="G133" i="19"/>
  <c r="G134" i="19"/>
  <c r="G135" i="19"/>
  <c r="G136" i="19"/>
  <c r="G137" i="19"/>
  <c r="G138" i="19"/>
  <c r="G139" i="19"/>
  <c r="G140" i="19"/>
  <c r="G141" i="19"/>
  <c r="G142" i="19"/>
  <c r="G143" i="19"/>
  <c r="G144" i="19"/>
  <c r="G145" i="19"/>
  <c r="G146" i="19"/>
  <c r="G147" i="19"/>
  <c r="G148" i="19"/>
  <c r="G149" i="19"/>
  <c r="G150" i="19"/>
  <c r="G151" i="19"/>
  <c r="G4" i="19"/>
  <c r="G5" i="19"/>
  <c r="G6" i="19"/>
  <c r="G3" i="19"/>
  <c r="S427" i="1"/>
  <c r="S425" i="1"/>
  <c r="S420" i="1"/>
  <c r="S418" i="1"/>
  <c r="S416" i="1"/>
  <c r="S412" i="1"/>
  <c r="S410" i="1"/>
  <c r="S409" i="1"/>
  <c r="S408" i="1"/>
  <c r="S405" i="1"/>
  <c r="S400" i="1"/>
  <c r="S396" i="1"/>
  <c r="S395" i="1"/>
  <c r="S394" i="1"/>
  <c r="S393" i="1"/>
  <c r="S391" i="1"/>
  <c r="S390" i="1"/>
  <c r="S388" i="1"/>
  <c r="S386" i="1"/>
  <c r="S382" i="1"/>
  <c r="S381" i="1"/>
  <c r="S380" i="1"/>
  <c r="S377" i="1"/>
  <c r="S376" i="1"/>
  <c r="S375" i="1"/>
  <c r="S372" i="1"/>
  <c r="S370" i="1"/>
  <c r="S366" i="1"/>
  <c r="S364" i="1"/>
  <c r="S362" i="1"/>
  <c r="S361" i="1"/>
  <c r="S349" i="1"/>
  <c r="S345" i="1"/>
  <c r="S344" i="1"/>
  <c r="S343" i="1"/>
  <c r="S341" i="1"/>
  <c r="S334" i="1"/>
  <c r="S328" i="1"/>
  <c r="S327" i="1"/>
  <c r="S321" i="1"/>
  <c r="S320" i="1"/>
  <c r="S313" i="1"/>
  <c r="S311" i="1"/>
  <c r="S310" i="1"/>
  <c r="S308" i="1"/>
  <c r="S305" i="1"/>
  <c r="S303" i="1"/>
  <c r="S302" i="1"/>
  <c r="S301" i="1"/>
  <c r="S298" i="1"/>
  <c r="S294" i="1"/>
  <c r="S292" i="1"/>
  <c r="S291" i="1"/>
  <c r="S288" i="1"/>
  <c r="S287" i="1"/>
  <c r="S282" i="1"/>
  <c r="S280" i="1"/>
  <c r="S275" i="1"/>
  <c r="S273" i="1"/>
  <c r="S272" i="1"/>
  <c r="S271" i="1"/>
  <c r="S270" i="1"/>
  <c r="S269" i="1"/>
  <c r="S264" i="1"/>
  <c r="S263" i="1"/>
  <c r="S260" i="1"/>
  <c r="S257" i="1"/>
  <c r="S250" i="1"/>
  <c r="S249" i="1"/>
  <c r="S245" i="1"/>
  <c r="S242" i="1"/>
  <c r="S241" i="1"/>
  <c r="S239" i="1"/>
  <c r="S236" i="1"/>
  <c r="S234" i="1"/>
  <c r="S230" i="1"/>
  <c r="S227" i="1"/>
  <c r="S224" i="1"/>
  <c r="S223" i="1"/>
  <c r="S215" i="1"/>
  <c r="S214" i="1"/>
  <c r="S213" i="1"/>
  <c r="S209" i="1"/>
  <c r="S206" i="1"/>
  <c r="S202" i="1"/>
  <c r="S201" i="1"/>
  <c r="S197" i="1"/>
  <c r="S195" i="1"/>
  <c r="S193" i="1"/>
  <c r="S186" i="1"/>
  <c r="S185" i="1"/>
  <c r="S177" i="1"/>
  <c r="S175" i="1"/>
  <c r="S165" i="1"/>
  <c r="S164" i="1"/>
  <c r="S158" i="1"/>
  <c r="S157" i="1"/>
  <c r="S152" i="1"/>
  <c r="S150" i="1"/>
  <c r="S149" i="1"/>
  <c r="S147" i="1"/>
  <c r="S145" i="1"/>
  <c r="S141" i="1"/>
  <c r="S138" i="1"/>
  <c r="S137" i="1"/>
  <c r="S133" i="1"/>
  <c r="S132" i="1"/>
  <c r="S131" i="1"/>
  <c r="S126" i="1"/>
  <c r="S124" i="1"/>
  <c r="S121" i="1"/>
  <c r="S116" i="1"/>
  <c r="S113" i="1"/>
  <c r="S112" i="1"/>
  <c r="S111" i="1"/>
  <c r="S108" i="1"/>
  <c r="S106" i="1"/>
  <c r="S104" i="1"/>
  <c r="S102" i="1"/>
  <c r="S97" i="1"/>
  <c r="S90" i="1"/>
  <c r="S85" i="1"/>
  <c r="S82" i="1"/>
  <c r="S81" i="1"/>
  <c r="S80" i="1"/>
  <c r="S76" i="1"/>
  <c r="S70" i="1"/>
  <c r="S63" i="1"/>
  <c r="S61" i="1"/>
  <c r="S60" i="1"/>
  <c r="S58" i="1"/>
  <c r="S56" i="1"/>
  <c r="S48" i="1"/>
  <c r="S47" i="1"/>
  <c r="S46" i="1"/>
  <c r="S37" i="1"/>
  <c r="S33" i="1"/>
  <c r="S31" i="1"/>
  <c r="S26" i="1"/>
  <c r="S25" i="1"/>
  <c r="S22" i="1"/>
  <c r="S21" i="1"/>
  <c r="S20" i="1"/>
  <c r="S19" i="1"/>
  <c r="S18" i="1"/>
  <c r="S15" i="1"/>
  <c r="S14" i="1"/>
  <c r="S12" i="1"/>
  <c r="S8" i="1"/>
  <c r="Q427" i="1"/>
  <c r="Q425" i="1"/>
  <c r="Q420" i="1"/>
  <c r="Q418" i="1"/>
  <c r="Q416" i="1"/>
  <c r="Q412" i="1"/>
  <c r="Q410" i="1"/>
  <c r="Q409" i="1"/>
  <c r="Q408" i="1"/>
  <c r="Q405" i="1"/>
  <c r="Q400" i="1"/>
  <c r="Q396" i="1"/>
  <c r="Q395" i="1"/>
  <c r="Q394" i="1"/>
  <c r="Q393" i="1"/>
  <c r="Q391" i="1"/>
  <c r="Q390" i="1"/>
  <c r="Q388" i="1"/>
  <c r="Q386" i="1"/>
  <c r="Q382" i="1"/>
  <c r="Q381" i="1"/>
  <c r="Q380" i="1"/>
  <c r="Q377" i="1"/>
  <c r="Q376" i="1"/>
  <c r="Q375" i="1"/>
  <c r="Q372" i="1"/>
  <c r="Q370" i="1"/>
  <c r="Q366" i="1"/>
  <c r="Q364" i="1"/>
  <c r="Q362" i="1"/>
  <c r="Q361" i="1"/>
  <c r="Q349" i="1"/>
  <c r="Q345" i="1"/>
  <c r="Q344" i="1"/>
  <c r="Q343" i="1"/>
  <c r="Q341" i="1"/>
  <c r="Q334" i="1"/>
  <c r="Q328" i="1"/>
  <c r="Q327" i="1"/>
  <c r="Q321" i="1"/>
  <c r="Q320" i="1"/>
  <c r="Q313" i="1"/>
  <c r="Q311" i="1"/>
  <c r="Q310" i="1"/>
  <c r="Q308" i="1"/>
  <c r="Q305" i="1"/>
  <c r="Q303" i="1"/>
  <c r="Q302" i="1"/>
  <c r="Q301" i="1"/>
  <c r="Q298" i="1"/>
  <c r="Q294" i="1"/>
  <c r="Q292" i="1"/>
  <c r="Q291" i="1"/>
  <c r="Q288" i="1"/>
  <c r="Q287" i="1"/>
  <c r="Q282" i="1"/>
  <c r="Q280" i="1"/>
  <c r="Q275" i="1"/>
  <c r="Q273" i="1"/>
  <c r="Q272" i="1"/>
  <c r="Q271" i="1"/>
  <c r="Q270" i="1"/>
  <c r="Q269" i="1"/>
  <c r="Q264" i="1"/>
  <c r="Q263" i="1"/>
  <c r="Q260" i="1"/>
  <c r="Q257" i="1"/>
  <c r="Q250" i="1"/>
  <c r="Q249" i="1"/>
  <c r="Q245" i="1"/>
  <c r="Q242" i="1"/>
  <c r="Q241" i="1"/>
  <c r="Q239" i="1"/>
  <c r="Q236" i="1"/>
  <c r="Q234" i="1"/>
  <c r="Q230" i="1"/>
  <c r="Q227" i="1"/>
  <c r="Q224" i="1"/>
  <c r="Q223" i="1"/>
  <c r="Q215" i="1"/>
  <c r="Q214" i="1"/>
  <c r="Q213" i="1"/>
  <c r="Q209" i="1"/>
  <c r="Q206" i="1"/>
  <c r="Q202" i="1"/>
  <c r="Q201" i="1"/>
  <c r="Q197" i="1"/>
  <c r="Q195" i="1"/>
  <c r="Q193" i="1"/>
  <c r="Q186" i="1"/>
  <c r="Q185" i="1"/>
  <c r="Q177" i="1"/>
  <c r="Q175" i="1"/>
  <c r="Q165" i="1"/>
  <c r="Q164" i="1"/>
  <c r="Q158" i="1"/>
  <c r="Q157" i="1"/>
  <c r="Q152" i="1"/>
  <c r="Q150" i="1"/>
  <c r="Q149" i="1"/>
  <c r="Q147" i="1"/>
  <c r="Q145" i="1"/>
  <c r="Q141" i="1"/>
  <c r="Q138" i="1"/>
  <c r="Q137" i="1"/>
  <c r="Q133" i="1"/>
  <c r="Q132" i="1"/>
  <c r="Q131" i="1"/>
  <c r="Q126" i="1"/>
  <c r="Q124" i="1"/>
  <c r="Q121" i="1"/>
  <c r="Q116" i="1"/>
  <c r="Q113" i="1"/>
  <c r="Q112" i="1"/>
  <c r="Q111" i="1"/>
  <c r="Q108" i="1"/>
  <c r="Q106" i="1"/>
  <c r="Q104" i="1"/>
  <c r="Q102" i="1"/>
  <c r="Q97" i="1"/>
  <c r="Q90" i="1"/>
  <c r="Q85" i="1"/>
  <c r="Q82" i="1"/>
  <c r="Q81" i="1"/>
  <c r="Q80" i="1"/>
  <c r="Q76" i="1"/>
  <c r="Q70" i="1"/>
  <c r="Q63" i="1"/>
  <c r="Q61" i="1"/>
  <c r="Q60" i="1"/>
  <c r="Q58" i="1"/>
  <c r="Q56" i="1"/>
  <c r="Q48" i="1"/>
  <c r="Q47" i="1"/>
  <c r="Q46" i="1"/>
  <c r="Q37" i="1"/>
  <c r="Q33" i="1"/>
  <c r="Q31" i="1"/>
  <c r="Q26" i="1"/>
  <c r="Q25" i="1"/>
  <c r="Q22" i="1"/>
  <c r="Q21" i="1"/>
  <c r="Q20" i="1"/>
  <c r="Q19" i="1"/>
  <c r="Q18" i="1"/>
  <c r="Q15" i="1"/>
  <c r="Q14" i="1"/>
  <c r="Q12" i="1"/>
  <c r="Q8" i="1"/>
  <c r="H427" i="1"/>
  <c r="I427" i="1" s="1"/>
  <c r="H425" i="1"/>
  <c r="I425" i="1" s="1"/>
  <c r="H420" i="1"/>
  <c r="I420" i="1" s="1"/>
  <c r="H418" i="1"/>
  <c r="I418" i="1" s="1"/>
  <c r="H416" i="1"/>
  <c r="I416" i="1" s="1"/>
  <c r="H412" i="1"/>
  <c r="I412" i="1" s="1"/>
  <c r="H410" i="1"/>
  <c r="I410" i="1" s="1"/>
  <c r="H409" i="1"/>
  <c r="I409" i="1" s="1"/>
  <c r="H408" i="1"/>
  <c r="I408" i="1" s="1"/>
  <c r="H405" i="1"/>
  <c r="I405" i="1" s="1"/>
  <c r="H400" i="1"/>
  <c r="I400" i="1" s="1"/>
  <c r="H396" i="1"/>
  <c r="I396" i="1" s="1"/>
  <c r="H395" i="1"/>
  <c r="I395" i="1" s="1"/>
  <c r="H394" i="1"/>
  <c r="I394" i="1" s="1"/>
  <c r="H393" i="1"/>
  <c r="I393" i="1" s="1"/>
  <c r="H391" i="1"/>
  <c r="I391" i="1" s="1"/>
  <c r="H390" i="1"/>
  <c r="I390" i="1" s="1"/>
  <c r="H388" i="1"/>
  <c r="I388" i="1" s="1"/>
  <c r="H386" i="1"/>
  <c r="I386" i="1" s="1"/>
  <c r="H382" i="1"/>
  <c r="I382" i="1" s="1"/>
  <c r="H381" i="1"/>
  <c r="I381" i="1" s="1"/>
  <c r="H380" i="1"/>
  <c r="I380" i="1" s="1"/>
  <c r="H377" i="1"/>
  <c r="I377" i="1" s="1"/>
  <c r="H376" i="1"/>
  <c r="I376" i="1" s="1"/>
  <c r="H375" i="1"/>
  <c r="I375" i="1" s="1"/>
  <c r="H372" i="1"/>
  <c r="I372" i="1" s="1"/>
  <c r="H370" i="1"/>
  <c r="I370" i="1" s="1"/>
  <c r="H366" i="1"/>
  <c r="I366" i="1" s="1"/>
  <c r="H364" i="1"/>
  <c r="I364" i="1" s="1"/>
  <c r="H362" i="1"/>
  <c r="I362" i="1" s="1"/>
  <c r="H361" i="1"/>
  <c r="I361" i="1" s="1"/>
  <c r="H349" i="1"/>
  <c r="I349" i="1" s="1"/>
  <c r="H345" i="1"/>
  <c r="I345" i="1" s="1"/>
  <c r="H344" i="1"/>
  <c r="I344" i="1" s="1"/>
  <c r="H343" i="1"/>
  <c r="I343" i="1" s="1"/>
  <c r="H341" i="1"/>
  <c r="I341" i="1" s="1"/>
  <c r="H334" i="1"/>
  <c r="I334" i="1" s="1"/>
  <c r="H328" i="1"/>
  <c r="I328" i="1" s="1"/>
  <c r="H327" i="1"/>
  <c r="I327" i="1" s="1"/>
  <c r="H321" i="1"/>
  <c r="I321" i="1" s="1"/>
  <c r="H320" i="1"/>
  <c r="I320" i="1" s="1"/>
  <c r="H313" i="1"/>
  <c r="I313" i="1" s="1"/>
  <c r="H311" i="1"/>
  <c r="I311" i="1" s="1"/>
  <c r="H310" i="1"/>
  <c r="I310" i="1" s="1"/>
  <c r="H308" i="1"/>
  <c r="I308" i="1" s="1"/>
  <c r="H305" i="1"/>
  <c r="I305" i="1" s="1"/>
  <c r="H303" i="1"/>
  <c r="I303" i="1" s="1"/>
  <c r="H302" i="1"/>
  <c r="I302" i="1" s="1"/>
  <c r="H301" i="1"/>
  <c r="I301" i="1" s="1"/>
  <c r="H298" i="1"/>
  <c r="I298" i="1" s="1"/>
  <c r="H294" i="1"/>
  <c r="I294" i="1" s="1"/>
  <c r="H292" i="1"/>
  <c r="I292" i="1" s="1"/>
  <c r="H291" i="1"/>
  <c r="I291" i="1" s="1"/>
  <c r="H288" i="1"/>
  <c r="I288" i="1" s="1"/>
  <c r="H287" i="1"/>
  <c r="I287" i="1" s="1"/>
  <c r="H282" i="1"/>
  <c r="I282" i="1" s="1"/>
  <c r="H280" i="1"/>
  <c r="I280" i="1" s="1"/>
  <c r="H275" i="1"/>
  <c r="I275" i="1" s="1"/>
  <c r="H273" i="1"/>
  <c r="I273" i="1" s="1"/>
  <c r="H272" i="1"/>
  <c r="I272" i="1" s="1"/>
  <c r="H271" i="1"/>
  <c r="I271" i="1" s="1"/>
  <c r="H270" i="1"/>
  <c r="I270" i="1" s="1"/>
  <c r="H269" i="1"/>
  <c r="I269" i="1" s="1"/>
  <c r="H264" i="1"/>
  <c r="I264" i="1" s="1"/>
  <c r="H263" i="1"/>
  <c r="I263" i="1" s="1"/>
  <c r="H260" i="1"/>
  <c r="I260" i="1" s="1"/>
  <c r="H257" i="1"/>
  <c r="I257" i="1" s="1"/>
  <c r="H250" i="1"/>
  <c r="I250" i="1" s="1"/>
  <c r="H249" i="1"/>
  <c r="I249" i="1" s="1"/>
  <c r="H245" i="1"/>
  <c r="I245" i="1" s="1"/>
  <c r="H242" i="1"/>
  <c r="I242" i="1" s="1"/>
  <c r="H241" i="1"/>
  <c r="I241" i="1" s="1"/>
  <c r="H239" i="1"/>
  <c r="I239" i="1" s="1"/>
  <c r="H236" i="1"/>
  <c r="I236" i="1" s="1"/>
  <c r="H234" i="1"/>
  <c r="I234" i="1" s="1"/>
  <c r="H230" i="1"/>
  <c r="I230" i="1" s="1"/>
  <c r="H227" i="1"/>
  <c r="I227" i="1" s="1"/>
  <c r="H224" i="1"/>
  <c r="I224" i="1" s="1"/>
  <c r="H223" i="1"/>
  <c r="I223" i="1" s="1"/>
  <c r="H215" i="1"/>
  <c r="I215" i="1" s="1"/>
  <c r="H214" i="1"/>
  <c r="I214" i="1" s="1"/>
  <c r="H213" i="1"/>
  <c r="I213" i="1" s="1"/>
  <c r="H209" i="1"/>
  <c r="I209" i="1" s="1"/>
  <c r="H206" i="1"/>
  <c r="I206" i="1" s="1"/>
  <c r="H202" i="1"/>
  <c r="I202" i="1" s="1"/>
  <c r="H201" i="1"/>
  <c r="I201" i="1" s="1"/>
  <c r="H197" i="1"/>
  <c r="I197" i="1" s="1"/>
  <c r="H195" i="1"/>
  <c r="I195" i="1" s="1"/>
  <c r="H193" i="1"/>
  <c r="I193" i="1" s="1"/>
  <c r="H186" i="1"/>
  <c r="I186" i="1" s="1"/>
  <c r="H185" i="1"/>
  <c r="I185" i="1" s="1"/>
  <c r="H177" i="1"/>
  <c r="I177" i="1" s="1"/>
  <c r="H175" i="1"/>
  <c r="I175" i="1" s="1"/>
  <c r="H165" i="1"/>
  <c r="I165" i="1" s="1"/>
  <c r="H164" i="1"/>
  <c r="I164" i="1" s="1"/>
  <c r="H158" i="1"/>
  <c r="I158" i="1" s="1"/>
  <c r="H157" i="1"/>
  <c r="I157" i="1" s="1"/>
  <c r="H152" i="1"/>
  <c r="I152" i="1" s="1"/>
  <c r="H150" i="1"/>
  <c r="I150" i="1" s="1"/>
  <c r="H149" i="1"/>
  <c r="I149" i="1" s="1"/>
  <c r="H147" i="1"/>
  <c r="I147" i="1" s="1"/>
  <c r="H145" i="1"/>
  <c r="I145" i="1" s="1"/>
  <c r="H141" i="1"/>
  <c r="I141" i="1" s="1"/>
  <c r="H138" i="1"/>
  <c r="I138" i="1" s="1"/>
  <c r="H137" i="1"/>
  <c r="I137" i="1" s="1"/>
  <c r="H133" i="1"/>
  <c r="I133" i="1" s="1"/>
  <c r="H132" i="1"/>
  <c r="I132" i="1" s="1"/>
  <c r="H131" i="1"/>
  <c r="I131" i="1" s="1"/>
  <c r="H126" i="1"/>
  <c r="I126" i="1" s="1"/>
  <c r="H124" i="1"/>
  <c r="I124" i="1" s="1"/>
  <c r="H121" i="1"/>
  <c r="I121" i="1" s="1"/>
  <c r="H116" i="1"/>
  <c r="I116" i="1" s="1"/>
  <c r="H113" i="1"/>
  <c r="I113" i="1" s="1"/>
  <c r="H112" i="1"/>
  <c r="I112" i="1" s="1"/>
  <c r="H111" i="1"/>
  <c r="I111" i="1" s="1"/>
  <c r="H108" i="1"/>
  <c r="I108" i="1" s="1"/>
  <c r="H106" i="1"/>
  <c r="I106" i="1" s="1"/>
  <c r="H104" i="1"/>
  <c r="I104" i="1" s="1"/>
  <c r="H102" i="1"/>
  <c r="I102" i="1" s="1"/>
  <c r="H97" i="1"/>
  <c r="I97" i="1" s="1"/>
  <c r="H90" i="1"/>
  <c r="I90" i="1" s="1"/>
  <c r="H85" i="1"/>
  <c r="I85" i="1" s="1"/>
  <c r="H82" i="1"/>
  <c r="I82" i="1" s="1"/>
  <c r="H81" i="1"/>
  <c r="I81" i="1" s="1"/>
  <c r="H80" i="1"/>
  <c r="I80" i="1" s="1"/>
  <c r="H76" i="1"/>
  <c r="I76" i="1" s="1"/>
  <c r="H70" i="1"/>
  <c r="I70" i="1" s="1"/>
  <c r="H63" i="1"/>
  <c r="I63" i="1" s="1"/>
  <c r="H61" i="1"/>
  <c r="I61" i="1" s="1"/>
  <c r="H60" i="1"/>
  <c r="I60" i="1" s="1"/>
  <c r="H58" i="1"/>
  <c r="I58" i="1" s="1"/>
  <c r="H56" i="1"/>
  <c r="I56" i="1" s="1"/>
  <c r="H48" i="1"/>
  <c r="I48" i="1" s="1"/>
  <c r="H47" i="1"/>
  <c r="I47" i="1" s="1"/>
  <c r="H46" i="1"/>
  <c r="I46" i="1" s="1"/>
  <c r="H37" i="1"/>
  <c r="I37" i="1" s="1"/>
  <c r="H33" i="1"/>
  <c r="I33" i="1" s="1"/>
  <c r="H31" i="1"/>
  <c r="I31" i="1" s="1"/>
  <c r="H26" i="1"/>
  <c r="I26" i="1" s="1"/>
  <c r="H25" i="1"/>
  <c r="I25" i="1" s="1"/>
  <c r="H22" i="1"/>
  <c r="I22" i="1" s="1"/>
  <c r="H21" i="1"/>
  <c r="I21" i="1" s="1"/>
  <c r="H20" i="1"/>
  <c r="I20" i="1" s="1"/>
  <c r="H19" i="1"/>
  <c r="I19" i="1" s="1"/>
  <c r="H18" i="1"/>
  <c r="I18" i="1" s="1"/>
  <c r="H15" i="1"/>
  <c r="I15" i="1" s="1"/>
  <c r="H14" i="1"/>
  <c r="I14" i="1" s="1"/>
  <c r="H12" i="1"/>
  <c r="I12" i="1" s="1"/>
  <c r="H8" i="1"/>
  <c r="I8" i="1" s="1"/>
  <c r="E425" i="1"/>
  <c r="E420" i="1"/>
  <c r="E416" i="1"/>
  <c r="E409" i="1"/>
  <c r="E408" i="1"/>
  <c r="E405" i="1"/>
  <c r="E400" i="1"/>
  <c r="E391" i="1"/>
  <c r="E390" i="1"/>
  <c r="E388" i="1"/>
  <c r="E386" i="1"/>
  <c r="E381" i="1"/>
  <c r="E380" i="1"/>
  <c r="E376" i="1"/>
  <c r="E375" i="1"/>
  <c r="E372" i="1"/>
  <c r="E370" i="1"/>
  <c r="E364" i="1"/>
  <c r="E362" i="1"/>
  <c r="E361" i="1"/>
  <c r="E345" i="1"/>
  <c r="E343" i="1"/>
  <c r="E334" i="1"/>
  <c r="E328" i="1"/>
  <c r="E327" i="1"/>
  <c r="E320" i="1"/>
  <c r="E313" i="1"/>
  <c r="E310" i="1"/>
  <c r="E308" i="1"/>
  <c r="E305" i="1"/>
  <c r="E303" i="1"/>
  <c r="E301" i="1"/>
  <c r="E291" i="1"/>
  <c r="E282" i="1"/>
  <c r="E280" i="1"/>
  <c r="E275" i="1"/>
  <c r="E273" i="1"/>
  <c r="E272" i="1"/>
  <c r="E264" i="1"/>
  <c r="E263" i="1"/>
  <c r="E260" i="1"/>
  <c r="E257" i="1"/>
  <c r="E250" i="1"/>
  <c r="E245" i="1"/>
  <c r="E242" i="1"/>
  <c r="E239" i="1"/>
  <c r="E234" i="1"/>
  <c r="E227" i="1"/>
  <c r="E223" i="1"/>
  <c r="E215" i="1"/>
  <c r="E213" i="1"/>
  <c r="E209" i="1"/>
  <c r="E206" i="1"/>
  <c r="E201" i="1"/>
  <c r="E197" i="1"/>
  <c r="E195" i="1"/>
  <c r="E186" i="1"/>
  <c r="E177" i="1"/>
  <c r="E165" i="1"/>
  <c r="E164" i="1"/>
  <c r="E158" i="1"/>
  <c r="E157" i="1"/>
  <c r="E152" i="1"/>
  <c r="E149" i="1"/>
  <c r="E147" i="1"/>
  <c r="E145" i="1"/>
  <c r="E141" i="1"/>
  <c r="E138" i="1"/>
  <c r="E137" i="1"/>
  <c r="E85" i="1"/>
  <c r="E8" i="1"/>
  <c r="E427" i="1"/>
  <c r="E418" i="1"/>
  <c r="E412" i="1"/>
  <c r="E410" i="1"/>
  <c r="E396" i="1"/>
  <c r="E395" i="1"/>
  <c r="E394" i="1"/>
  <c r="E393" i="1"/>
  <c r="E382" i="1"/>
  <c r="E377" i="1"/>
  <c r="E366" i="1"/>
  <c r="E349" i="1"/>
  <c r="E344" i="1"/>
  <c r="E341" i="1"/>
  <c r="E321" i="1"/>
  <c r="E311" i="1"/>
  <c r="E302" i="1"/>
  <c r="E298" i="1"/>
  <c r="E294" i="1"/>
  <c r="E292" i="1"/>
  <c r="E288" i="1"/>
  <c r="E287" i="1"/>
  <c r="E271" i="1"/>
  <c r="E270" i="1"/>
  <c r="E269" i="1"/>
  <c r="E249" i="1"/>
  <c r="E241" i="1"/>
  <c r="E236" i="1"/>
  <c r="E230" i="1"/>
  <c r="E224" i="1"/>
  <c r="E214" i="1"/>
  <c r="E202" i="1"/>
  <c r="E193" i="1"/>
  <c r="E185" i="1"/>
  <c r="E175" i="1"/>
  <c r="E150" i="1"/>
  <c r="E133" i="1"/>
  <c r="E132" i="1"/>
  <c r="E131" i="1"/>
  <c r="E126" i="1"/>
  <c r="E124" i="1"/>
  <c r="E121" i="1"/>
  <c r="E116" i="1"/>
  <c r="E113" i="1"/>
  <c r="E112" i="1"/>
  <c r="E111" i="1"/>
  <c r="E108" i="1"/>
  <c r="E106" i="1"/>
  <c r="E104" i="1"/>
  <c r="E102" i="1"/>
  <c r="E97" i="1"/>
  <c r="E90" i="1"/>
  <c r="E82" i="1"/>
  <c r="E81" i="1"/>
  <c r="E80" i="1"/>
  <c r="E76" i="1"/>
  <c r="E70" i="1"/>
  <c r="E63" i="1"/>
  <c r="E61" i="1"/>
  <c r="E60" i="1"/>
  <c r="E58" i="1"/>
  <c r="E56" i="1"/>
  <c r="E48" i="1"/>
  <c r="E47" i="1"/>
  <c r="E46" i="1"/>
  <c r="E37" i="1"/>
  <c r="E33" i="1"/>
  <c r="E31" i="1"/>
  <c r="E26" i="1"/>
  <c r="E25" i="1"/>
  <c r="E22" i="1"/>
  <c r="E21" i="1"/>
  <c r="E20" i="1"/>
  <c r="E19" i="1"/>
  <c r="E18" i="1"/>
  <c r="E15" i="1"/>
  <c r="E14" i="1"/>
  <c r="E12" i="1"/>
  <c r="C3" i="18" l="1"/>
  <c r="F45" i="12"/>
  <c r="F44" i="12"/>
  <c r="F46" i="12" s="1"/>
  <c r="F44" i="11"/>
  <c r="F43" i="11"/>
  <c r="F44" i="10"/>
  <c r="G5" i="18" s="1"/>
  <c r="F43" i="10"/>
  <c r="F31" i="9"/>
  <c r="F30" i="9"/>
  <c r="B5" i="18" s="1"/>
  <c r="F33" i="8"/>
  <c r="C5" i="18" s="1"/>
  <c r="F32" i="8"/>
  <c r="F33" i="7"/>
  <c r="F32" i="7"/>
  <c r="F34" i="6"/>
  <c r="F33" i="6"/>
  <c r="C36" i="5"/>
  <c r="F35" i="5"/>
  <c r="F34" i="5"/>
  <c r="C32" i="4"/>
  <c r="F31" i="4"/>
  <c r="C4" i="18" s="1"/>
  <c r="F30" i="4"/>
  <c r="F32" i="4" s="1"/>
  <c r="C31" i="3"/>
  <c r="F30" i="3"/>
  <c r="F29" i="3"/>
  <c r="C41" i="17"/>
  <c r="F40" i="17"/>
  <c r="F39" i="17"/>
  <c r="C39" i="16"/>
  <c r="F38" i="16"/>
  <c r="F37" i="16"/>
  <c r="C37" i="15"/>
  <c r="F36" i="15"/>
  <c r="F35" i="15"/>
  <c r="F39" i="14"/>
  <c r="F38" i="14"/>
  <c r="F31" i="13"/>
  <c r="F30" i="13"/>
  <c r="F36" i="2"/>
  <c r="F35" i="2"/>
  <c r="C40" i="14"/>
  <c r="C32" i="13"/>
  <c r="C37" i="2"/>
  <c r="C35" i="6"/>
  <c r="C34" i="7"/>
  <c r="C34" i="8"/>
  <c r="C32" i="9"/>
  <c r="C45" i="10"/>
  <c r="C45" i="11"/>
  <c r="C46" i="12"/>
  <c r="F36" i="5" l="1"/>
  <c r="F45" i="11"/>
  <c r="G4" i="18"/>
  <c r="F32" i="13"/>
  <c r="B4" i="18"/>
  <c r="D4" i="18" s="1"/>
  <c r="F34" i="7"/>
  <c r="F37" i="2"/>
  <c r="F3" i="18"/>
  <c r="G3" i="18"/>
  <c r="B3" i="18"/>
  <c r="B6" i="18" s="1"/>
  <c r="F40" i="14"/>
  <c r="F41" i="17"/>
  <c r="F35" i="6"/>
  <c r="F34" i="8"/>
  <c r="F45" i="10"/>
  <c r="F4" i="18"/>
  <c r="F5" i="18"/>
  <c r="H5" i="18" s="1"/>
  <c r="C6" i="18"/>
  <c r="D5" i="18"/>
  <c r="F32" i="9"/>
  <c r="F31" i="3"/>
  <c r="F39" i="16"/>
  <c r="F37" i="15"/>
  <c r="G6" i="18" l="1"/>
  <c r="H3" i="18"/>
  <c r="F6" i="18"/>
  <c r="H4" i="18"/>
  <c r="D3" i="18"/>
  <c r="D6" i="18" s="1"/>
  <c r="I5" i="18"/>
  <c r="H6" i="18" l="1"/>
  <c r="I6" i="18" s="1"/>
  <c r="I4" i="18"/>
  <c r="I3" i="18"/>
  <c r="N8" i="18" l="1"/>
</calcChain>
</file>

<file path=xl/sharedStrings.xml><?xml version="1.0" encoding="utf-8"?>
<sst xmlns="http://schemas.openxmlformats.org/spreadsheetml/2006/main" count="30205" uniqueCount="5073">
  <si>
    <t>Daftar Peserta Didik</t>
  </si>
  <si>
    <t>SMKS PANCASILA 8 SLOGOHIMO</t>
  </si>
  <si>
    <t>Kecamatan Kec. Slogohimo, Kabupaten Kab. Wonogiri, Provinsi Prov. Jawa Tengah</t>
  </si>
  <si>
    <t>Tanggal Unduh: 2022-08-10 10:39:10</t>
  </si>
  <si>
    <t>Pengunduh: Wahyudi (smkp8_slog@yahoo.co.id)</t>
  </si>
  <si>
    <t>No</t>
  </si>
  <si>
    <t>Nama</t>
  </si>
  <si>
    <t>NIPD</t>
  </si>
  <si>
    <t>JK</t>
  </si>
  <si>
    <t>NISN</t>
  </si>
  <si>
    <t>Tempat Lahir</t>
  </si>
  <si>
    <t>Tanggal Lahir</t>
  </si>
  <si>
    <t>NIK</t>
  </si>
  <si>
    <t>Agama</t>
  </si>
  <si>
    <t>Alamat</t>
  </si>
  <si>
    <t>RT</t>
  </si>
  <si>
    <t>RW</t>
  </si>
  <si>
    <t>Dusun</t>
  </si>
  <si>
    <t>Kelurahan</t>
  </si>
  <si>
    <t>Kecamatan</t>
  </si>
  <si>
    <t>Kode Pos</t>
  </si>
  <si>
    <t>Jenis Tinggal</t>
  </si>
  <si>
    <t>Alat Transportasi</t>
  </si>
  <si>
    <t>Telepon</t>
  </si>
  <si>
    <t>HP</t>
  </si>
  <si>
    <t>E-Mail</t>
  </si>
  <si>
    <t>SKHUN</t>
  </si>
  <si>
    <t>Penerima KPS</t>
  </si>
  <si>
    <t>No. KPS</t>
  </si>
  <si>
    <t>Data Ayah</t>
  </si>
  <si>
    <t>Data Ibu</t>
  </si>
  <si>
    <t>Data Wali</t>
  </si>
  <si>
    <t>Rombel Saat Ini</t>
  </si>
  <si>
    <t>No Peserta Ujian Nasional</t>
  </si>
  <si>
    <t>No Seri Ijazah</t>
  </si>
  <si>
    <t>Penerima KIP</t>
  </si>
  <si>
    <t>Nomor KIP</t>
  </si>
  <si>
    <t>Nama di KIP</t>
  </si>
  <si>
    <t>Nomor KKS</t>
  </si>
  <si>
    <t>No Registrasi Akta Lahir</t>
  </si>
  <si>
    <t>Bank</t>
  </si>
  <si>
    <t>Nomor Rekening Bank</t>
  </si>
  <si>
    <t>Rekening Atas Nama</t>
  </si>
  <si>
    <t>Layak PIP (usulan dari sekolah)</t>
  </si>
  <si>
    <t>Alasan Layak PIP</t>
  </si>
  <si>
    <t>Kebutuhan Khusus</t>
  </si>
  <si>
    <t>Sekolah Asal</t>
  </si>
  <si>
    <t>Anak ke-berapa</t>
  </si>
  <si>
    <t>Lintang</t>
  </si>
  <si>
    <t>Bujur</t>
  </si>
  <si>
    <t>No KK</t>
  </si>
  <si>
    <t>Berat Badan</t>
  </si>
  <si>
    <t>Tinggi Badan</t>
  </si>
  <si>
    <t>Lingkar Kepala</t>
  </si>
  <si>
    <t>Jml. Saudara
Kandung</t>
  </si>
  <si>
    <t>Jarak Rumah
ke Sekolah (KM)</t>
  </si>
  <si>
    <t>Tahun Lahir</t>
  </si>
  <si>
    <t>Jenjang Pendidikan</t>
  </si>
  <si>
    <t>Pekerjaan</t>
  </si>
  <si>
    <t>Penghasilan</t>
  </si>
  <si>
    <t>ABI WIDYONO</t>
  </si>
  <si>
    <t>L</t>
  </si>
  <si>
    <t>0049845303</t>
  </si>
  <si>
    <t>Wonogiri</t>
  </si>
  <si>
    <t>2004-06-09</t>
  </si>
  <si>
    <t>3312190906040001</t>
  </si>
  <si>
    <t>Islam</t>
  </si>
  <si>
    <t>Gambiran, Randusari</t>
  </si>
  <si>
    <t>Randusari</t>
  </si>
  <si>
    <t>Kec. Slogohimo</t>
  </si>
  <si>
    <t>Bersama orang tua</t>
  </si>
  <si>
    <t>Jalan kaki</t>
  </si>
  <si>
    <t>082261629349</t>
  </si>
  <si>
    <t>abiwidy04@gmail.com</t>
  </si>
  <si>
    <t>Ya</t>
  </si>
  <si>
    <t>PJQLRW</t>
  </si>
  <si>
    <t>Sugeng Riyadi</t>
  </si>
  <si>
    <t>SD / sederajat</t>
  </si>
  <si>
    <t>Wiraswasta</t>
  </si>
  <si>
    <t>Kurang dari Rp. 500,000</t>
  </si>
  <si>
    <t>3312191105650001</t>
  </si>
  <si>
    <t>Pariyem</t>
  </si>
  <si>
    <t>Petani</t>
  </si>
  <si>
    <t>3312194107730015</t>
  </si>
  <si>
    <t>XII RPL 2</t>
  </si>
  <si>
    <t xml:space="preserve">0                     </t>
  </si>
  <si>
    <t>5603/2004</t>
  </si>
  <si>
    <t>BANK BRI</t>
  </si>
  <si>
    <t>695601001826505</t>
  </si>
  <si>
    <t>Pemegang PKH/KPS/KKS</t>
  </si>
  <si>
    <t>Tidak ada</t>
  </si>
  <si>
    <t>SMP Negeri 3 Jatisrono</t>
  </si>
  <si>
    <t>3312191908057100</t>
  </si>
  <si>
    <t>ADAM DWI ARDIANSYAH</t>
  </si>
  <si>
    <t>0062193064</t>
  </si>
  <si>
    <t>WONOGIRI</t>
  </si>
  <si>
    <t>2006-03-05</t>
  </si>
  <si>
    <t>3312190503060001</t>
  </si>
  <si>
    <t>SLOGOHIMO-PURWANTORO</t>
  </si>
  <si>
    <t>SENAYU</t>
  </si>
  <si>
    <t>TUNGGUR</t>
  </si>
  <si>
    <t>Angkutan umum/bus/pete-pete</t>
  </si>
  <si>
    <t>0895395245051</t>
  </si>
  <si>
    <t>T063JH</t>
  </si>
  <si>
    <t>EDI WIYONO</t>
  </si>
  <si>
    <t>Karyawan Swasta</t>
  </si>
  <si>
    <t>3312191712650001</t>
  </si>
  <si>
    <t>LAMINEM</t>
  </si>
  <si>
    <t>3312194710680001</t>
  </si>
  <si>
    <t>XI RPL 3</t>
  </si>
  <si>
    <t>T065JH</t>
  </si>
  <si>
    <t>K2LZ5A</t>
  </si>
  <si>
    <t>2098/2006</t>
  </si>
  <si>
    <t>695601001485503</t>
  </si>
  <si>
    <t>SMP PGRI 17 Slogohimo</t>
  </si>
  <si>
    <t>3312191908058798</t>
  </si>
  <si>
    <t>ADHILAH SUCI RAHMADHANI</t>
  </si>
  <si>
    <t>P</t>
  </si>
  <si>
    <t>0049063776</t>
  </si>
  <si>
    <t>2004-11-12</t>
  </si>
  <si>
    <t>3312195211040002</t>
  </si>
  <si>
    <t>DELES</t>
  </si>
  <si>
    <t>WATUSOMO</t>
  </si>
  <si>
    <t>085742724696</t>
  </si>
  <si>
    <t>adhilahsuci1@gmail.com</t>
  </si>
  <si>
    <t>Tidak</t>
  </si>
  <si>
    <t>TUKIJO</t>
  </si>
  <si>
    <t>Sudah Meninggal</t>
  </si>
  <si>
    <t>Tidak Berpenghasilan</t>
  </si>
  <si>
    <t>3312190701600001</t>
  </si>
  <si>
    <t>SAKIJEM</t>
  </si>
  <si>
    <t>3312195504610001</t>
  </si>
  <si>
    <t>T096F8</t>
  </si>
  <si>
    <t>10695/2004</t>
  </si>
  <si>
    <t>695601001551508</t>
  </si>
  <si>
    <t>3312190507180002</t>
  </si>
  <si>
    <t>ADITYA DWI SETIAWAN</t>
  </si>
  <si>
    <t>0048517352</t>
  </si>
  <si>
    <t>2004-03-03</t>
  </si>
  <si>
    <t>3312190303040001</t>
  </si>
  <si>
    <t>Mojodipo</t>
  </si>
  <si>
    <t>mojodipo</t>
  </si>
  <si>
    <t>081229073235</t>
  </si>
  <si>
    <t>aditstiawan761@gmail.com</t>
  </si>
  <si>
    <t>Suyanto</t>
  </si>
  <si>
    <t>3312190606690002</t>
  </si>
  <si>
    <t>Saminem</t>
  </si>
  <si>
    <t>Tidak bekerja</t>
  </si>
  <si>
    <t>3312194405720001</t>
  </si>
  <si>
    <t>2524/2004</t>
  </si>
  <si>
    <t>Siswa Miskin/Rentan Miskin</t>
  </si>
  <si>
    <t>SMP Negeri 1 Slogohimo</t>
  </si>
  <si>
    <t>3312191908057261</t>
  </si>
  <si>
    <t>ADITYA WAHYU SEJATI</t>
  </si>
  <si>
    <t>0052554658</t>
  </si>
  <si>
    <t>2005-04-15</t>
  </si>
  <si>
    <t>3312191504050001</t>
  </si>
  <si>
    <t>SAMBIREJO</t>
  </si>
  <si>
    <t>Mobil/bus antar jemput</t>
  </si>
  <si>
    <t>083144915971</t>
  </si>
  <si>
    <t>adityawahyuxgamerz@gmail.com</t>
  </si>
  <si>
    <t>SUMINTO</t>
  </si>
  <si>
    <t>SMA / sederajat</t>
  </si>
  <si>
    <t>3671071202670005</t>
  </si>
  <si>
    <t>JUMIYEM</t>
  </si>
  <si>
    <t>3312195011680001</t>
  </si>
  <si>
    <t>Tidak sekolah</t>
  </si>
  <si>
    <t>3531/2005</t>
  </si>
  <si>
    <t>SMP Negeri 4 Purwantoro</t>
  </si>
  <si>
    <t>3312191908051938</t>
  </si>
  <si>
    <t>AFMALA INSAN QOIRUNISA</t>
  </si>
  <si>
    <t>0059023845</t>
  </si>
  <si>
    <t>2005-10-06</t>
  </si>
  <si>
    <t>3312174610050002</t>
  </si>
  <si>
    <t>PAGERSARI</t>
  </si>
  <si>
    <t>PURWANTORO</t>
  </si>
  <si>
    <t>Kec. Purwantoro</t>
  </si>
  <si>
    <t>Wali</t>
  </si>
  <si>
    <t xml:space="preserve">                </t>
  </si>
  <si>
    <t>SUKIYAMTI</t>
  </si>
  <si>
    <t>XI AKL 1</t>
  </si>
  <si>
    <t>9745/2005</t>
  </si>
  <si>
    <t>MTs Negeri 3 Wonogiri</t>
  </si>
  <si>
    <t>3312147170805287</t>
  </si>
  <si>
    <t>AGUNG JAYADI</t>
  </si>
  <si>
    <t>0049835572</t>
  </si>
  <si>
    <t>2004-09-28</t>
  </si>
  <si>
    <t>3312172809040002</t>
  </si>
  <si>
    <t>NADI</t>
  </si>
  <si>
    <t>TALESAN</t>
  </si>
  <si>
    <t>081326121619</t>
  </si>
  <si>
    <t>agungjayadi28904@gmail.com</t>
  </si>
  <si>
    <t>PUY5DN</t>
  </si>
  <si>
    <t>KARDI</t>
  </si>
  <si>
    <t>3312170905660001</t>
  </si>
  <si>
    <t>ENI LUSIYANTI</t>
  </si>
  <si>
    <t>SMP / sederajat</t>
  </si>
  <si>
    <t>3312175612760001</t>
  </si>
  <si>
    <t>XII RPL 1</t>
  </si>
  <si>
    <t>Gbieac</t>
  </si>
  <si>
    <t>9927/2004</t>
  </si>
  <si>
    <t>359501002996502</t>
  </si>
  <si>
    <t>SMP NEGERI 4 PURWANTORO</t>
  </si>
  <si>
    <t>3312171708054401</t>
  </si>
  <si>
    <t>AGUNG PRASETYA</t>
  </si>
  <si>
    <t>3021032031</t>
  </si>
  <si>
    <t>2002-09-22</t>
  </si>
  <si>
    <t>3312192209020001</t>
  </si>
  <si>
    <t>GABLOK</t>
  </si>
  <si>
    <t>SEDAYU</t>
  </si>
  <si>
    <t>Sepeda motor</t>
  </si>
  <si>
    <t>081326119105</t>
  </si>
  <si>
    <t>ngpjrsty@gmail.com</t>
  </si>
  <si>
    <t>MULYADI</t>
  </si>
  <si>
    <t>3312192808750001</t>
  </si>
  <si>
    <t>KARSINAH</t>
  </si>
  <si>
    <t>3312194409830002</t>
  </si>
  <si>
    <t>9959/2002</t>
  </si>
  <si>
    <t>MTs AR RAHMAN SLOGOHIMO</t>
  </si>
  <si>
    <t>3312191908059638</t>
  </si>
  <si>
    <t>AGUS KURNIAWAN</t>
  </si>
  <si>
    <t>0045436801</t>
  </si>
  <si>
    <t>2004-08-07</t>
  </si>
  <si>
    <t>3312190708040001</t>
  </si>
  <si>
    <t>BULUREJO</t>
  </si>
  <si>
    <t>KLUNGGEN</t>
  </si>
  <si>
    <t>083840976236</t>
  </si>
  <si>
    <t>kagus6262@gmail.com</t>
  </si>
  <si>
    <t>SUNARTO</t>
  </si>
  <si>
    <t>Buruh</t>
  </si>
  <si>
    <t>3312190312530001</t>
  </si>
  <si>
    <t>YEKTI</t>
  </si>
  <si>
    <t>3312194706700001</t>
  </si>
  <si>
    <t>7426/2004</t>
  </si>
  <si>
    <t>SMP PGRI 17 SLOGOHIMO</t>
  </si>
  <si>
    <t>3312191908057004</t>
  </si>
  <si>
    <t>Agustina Irhamna</t>
  </si>
  <si>
    <t>0053249346</t>
  </si>
  <si>
    <t>2005-08-30</t>
  </si>
  <si>
    <t>3312197008050001</t>
  </si>
  <si>
    <t>Bulusari</t>
  </si>
  <si>
    <t>BULUSARI</t>
  </si>
  <si>
    <t>081244839947</t>
  </si>
  <si>
    <t>agustinairhamna@gmail.com</t>
  </si>
  <si>
    <t>Rakimanto</t>
  </si>
  <si>
    <t>3312190906670001</t>
  </si>
  <si>
    <t>Sukimiyati</t>
  </si>
  <si>
    <t>3312195505690002</t>
  </si>
  <si>
    <t>XII RPL 3</t>
  </si>
  <si>
    <t>8538/2005</t>
  </si>
  <si>
    <t>3312191908053915</t>
  </si>
  <si>
    <t>AHMAD SHOLEH MUBAROK</t>
  </si>
  <si>
    <t>0052554656</t>
  </si>
  <si>
    <t>2005-04-12</t>
  </si>
  <si>
    <t>3312191204050002</t>
  </si>
  <si>
    <t>TANJUNG</t>
  </si>
  <si>
    <t>PANDAN</t>
  </si>
  <si>
    <t>081238263225</t>
  </si>
  <si>
    <t>asmbrk1245@gmail.com</t>
  </si>
  <si>
    <t>P72IML</t>
  </si>
  <si>
    <t>SRI WIDODO</t>
  </si>
  <si>
    <t>SUKIYEM</t>
  </si>
  <si>
    <t>3312195408760001</t>
  </si>
  <si>
    <t>3ASEDE</t>
  </si>
  <si>
    <t>4442/2005</t>
  </si>
  <si>
    <t>3312191908051591</t>
  </si>
  <si>
    <t>Aisah Fitri Hanifah</t>
  </si>
  <si>
    <t>0058836657</t>
  </si>
  <si>
    <t>2005-11-16</t>
  </si>
  <si>
    <t>3312195611050003</t>
  </si>
  <si>
    <t>Gemawang</t>
  </si>
  <si>
    <t>081226811527</t>
  </si>
  <si>
    <t>P2PI66</t>
  </si>
  <si>
    <t>Sukidi</t>
  </si>
  <si>
    <t>3312191103720001</t>
  </si>
  <si>
    <t>Warsi</t>
  </si>
  <si>
    <t>3312194803720001</t>
  </si>
  <si>
    <t>(tidak diisi)</t>
  </si>
  <si>
    <t>XI RPL 1</t>
  </si>
  <si>
    <t>10565/2005</t>
  </si>
  <si>
    <t>695601001622503</t>
  </si>
  <si>
    <t>AISAH FITRI HANIFAH</t>
  </si>
  <si>
    <t>3312191908054022</t>
  </si>
  <si>
    <t>AISAH ROSDIANA SARI</t>
  </si>
  <si>
    <t>0064346676</t>
  </si>
  <si>
    <t>2006-05-13</t>
  </si>
  <si>
    <t>3312195305060001</t>
  </si>
  <si>
    <t>DOLOGAN</t>
  </si>
  <si>
    <t>085876120717</t>
  </si>
  <si>
    <t>Aisah Rosdiana</t>
  </si>
  <si>
    <t>3312190101740001</t>
  </si>
  <si>
    <t>SUSILOWATI</t>
  </si>
  <si>
    <t>3312195003860001</t>
  </si>
  <si>
    <t>4469/2006</t>
  </si>
  <si>
    <t>3312190605060542</t>
  </si>
  <si>
    <t>Aji Pranoto</t>
  </si>
  <si>
    <t>0047771714</t>
  </si>
  <si>
    <t>2004-08-28</t>
  </si>
  <si>
    <t>3312182808040002</t>
  </si>
  <si>
    <t>Nadi Kidul</t>
  </si>
  <si>
    <t>Nadi</t>
  </si>
  <si>
    <t>Kec. Bulukerto</t>
  </si>
  <si>
    <t>081225379005</t>
  </si>
  <si>
    <t>ajipranoto974@gmail.com</t>
  </si>
  <si>
    <t>Sutristianto</t>
  </si>
  <si>
    <t>3312183012690002</t>
  </si>
  <si>
    <t>Sriani</t>
  </si>
  <si>
    <t>3312185907710003</t>
  </si>
  <si>
    <t>8006/2004</t>
  </si>
  <si>
    <t>SMP Negeri 2 Bulukerto</t>
  </si>
  <si>
    <t>3312182411060003</t>
  </si>
  <si>
    <t>Aji Saputra</t>
  </si>
  <si>
    <t>0044659222</t>
  </si>
  <si>
    <t>Semarang</t>
  </si>
  <si>
    <t>2004-12-17</t>
  </si>
  <si>
    <t>3312191712040002</t>
  </si>
  <si>
    <t>Mojoduwur</t>
  </si>
  <si>
    <t>MOJODUWUR</t>
  </si>
  <si>
    <t>Klunggen</t>
  </si>
  <si>
    <t>083829929073</t>
  </si>
  <si>
    <t>ajis03696@gmail.com</t>
  </si>
  <si>
    <t>331.221.001.3001.69</t>
  </si>
  <si>
    <t>SENEN</t>
  </si>
  <si>
    <t>Pedagang Kecil</t>
  </si>
  <si>
    <t>3312190507720002</t>
  </si>
  <si>
    <t>TARNI</t>
  </si>
  <si>
    <t>3312194502740001</t>
  </si>
  <si>
    <t>PMX4FE</t>
  </si>
  <si>
    <t>6113/TP/2007</t>
  </si>
  <si>
    <t>695601001993506</t>
  </si>
  <si>
    <t>AJI SAPUTRA</t>
  </si>
  <si>
    <t>3312191908059924</t>
  </si>
  <si>
    <t>ALEXANDER NICHOLAS ZOE</t>
  </si>
  <si>
    <t>0059236790</t>
  </si>
  <si>
    <t>MAGETAN</t>
  </si>
  <si>
    <t>2007-04-10</t>
  </si>
  <si>
    <t>3312171004070001</t>
  </si>
  <si>
    <t>KEPYAR</t>
  </si>
  <si>
    <t>WIJI ASTUTI</t>
  </si>
  <si>
    <t>XI RPL 2</t>
  </si>
  <si>
    <t>10789/D/2010</t>
  </si>
  <si>
    <t>3312171808051425</t>
  </si>
  <si>
    <t>Algeka Zara Darmayu</t>
  </si>
  <si>
    <t>0068734116</t>
  </si>
  <si>
    <t>2006-04-19</t>
  </si>
  <si>
    <t>3312195904060001</t>
  </si>
  <si>
    <t>Ngemplak</t>
  </si>
  <si>
    <t>Made</t>
  </si>
  <si>
    <t>081230046344</t>
  </si>
  <si>
    <t>Segeng</t>
  </si>
  <si>
    <t>3312190312740001</t>
  </si>
  <si>
    <t>karti</t>
  </si>
  <si>
    <t>3312195503790003</t>
  </si>
  <si>
    <t>XI AKL 2</t>
  </si>
  <si>
    <t>1562/TP/2008</t>
  </si>
  <si>
    <t>3312190605060409</t>
  </si>
  <si>
    <t>Ali Rahmadani</t>
  </si>
  <si>
    <t>0053816488</t>
  </si>
  <si>
    <t>2005-10-24</t>
  </si>
  <si>
    <t>3312202410050002</t>
  </si>
  <si>
    <t>Klempung</t>
  </si>
  <si>
    <t>klempung</t>
  </si>
  <si>
    <t>Semen</t>
  </si>
  <si>
    <t>Kec. Jatisrono</t>
  </si>
  <si>
    <t>082242414368</t>
  </si>
  <si>
    <t>Suyatno</t>
  </si>
  <si>
    <t>Rp. 1,000,000 - Rp. 1,999,999</t>
  </si>
  <si>
    <t>3312201407760001</t>
  </si>
  <si>
    <t>Marsini</t>
  </si>
  <si>
    <t>3312205107790002</t>
  </si>
  <si>
    <t>18648/TP/2008</t>
  </si>
  <si>
    <t>3312202108053537</t>
  </si>
  <si>
    <t>ALIEF BANU NUR RAHMAH</t>
  </si>
  <si>
    <t>0067172714</t>
  </si>
  <si>
    <t>2005-06-26</t>
  </si>
  <si>
    <t>3312152606050002</t>
  </si>
  <si>
    <t>GUNO LOR</t>
  </si>
  <si>
    <t>GUNO</t>
  </si>
  <si>
    <t>Kec. Jatiroto</t>
  </si>
  <si>
    <t>083820935978</t>
  </si>
  <si>
    <t>aliefyoo34@gmail.com</t>
  </si>
  <si>
    <t>PARMO</t>
  </si>
  <si>
    <t>3312151507750002</t>
  </si>
  <si>
    <t>PARMINI</t>
  </si>
  <si>
    <t>3312155108820001</t>
  </si>
  <si>
    <t>6504/2005</t>
  </si>
  <si>
    <t>MTs GUPPI Jatiroto</t>
  </si>
  <si>
    <t>ALIFAH AMMANULLOH AZMI</t>
  </si>
  <si>
    <t>0067962280</t>
  </si>
  <si>
    <t>2006-01-11</t>
  </si>
  <si>
    <t>3312195101060002</t>
  </si>
  <si>
    <t>Sawo</t>
  </si>
  <si>
    <t>SAWO</t>
  </si>
  <si>
    <t>Sambirejo</t>
  </si>
  <si>
    <t>088239160363</t>
  </si>
  <si>
    <t>Narmin</t>
  </si>
  <si>
    <t>Rp. 500,000 - Rp. 999,999</t>
  </si>
  <si>
    <t>3312192101740003</t>
  </si>
  <si>
    <t>LARTI</t>
  </si>
  <si>
    <t>3312195411800002</t>
  </si>
  <si>
    <t>796/2006</t>
  </si>
  <si>
    <t>3312190706060195</t>
  </si>
  <si>
    <t>Alifah Isna Anggraini</t>
  </si>
  <si>
    <t>0039817697</t>
  </si>
  <si>
    <t>2003-08-21</t>
  </si>
  <si>
    <t>3312196108030002</t>
  </si>
  <si>
    <t>Geneng Padarangin</t>
  </si>
  <si>
    <t>Geneng</t>
  </si>
  <si>
    <t>Padarangin</t>
  </si>
  <si>
    <t>081391757369</t>
  </si>
  <si>
    <t>alifahisnaanggraini@gmail.com</t>
  </si>
  <si>
    <t>Sutarto</t>
  </si>
  <si>
    <t>3312190702750001</t>
  </si>
  <si>
    <t>Sri Hardini</t>
  </si>
  <si>
    <t>3312196905770001</t>
  </si>
  <si>
    <t>9296/2003</t>
  </si>
  <si>
    <t>SMP Negeri 3 Slogohimo</t>
  </si>
  <si>
    <t>3312191908050086</t>
  </si>
  <si>
    <t>Alin Ramanda Dani</t>
  </si>
  <si>
    <t>0068379062</t>
  </si>
  <si>
    <t>2006-08-14</t>
  </si>
  <si>
    <t>3312195408060003</t>
  </si>
  <si>
    <t>Jati</t>
  </si>
  <si>
    <t>088806507734</t>
  </si>
  <si>
    <t>Laman</t>
  </si>
  <si>
    <t>3312192108650002</t>
  </si>
  <si>
    <t>Sarti</t>
  </si>
  <si>
    <t>3312195312630001</t>
  </si>
  <si>
    <t>K - Kesulitan Belajar</t>
  </si>
  <si>
    <t>3312190605060389</t>
  </si>
  <si>
    <t>Alya Fitri Ananda</t>
  </si>
  <si>
    <t>0046059658</t>
  </si>
  <si>
    <t>2004-11-13</t>
  </si>
  <si>
    <t>3312195311040001</t>
  </si>
  <si>
    <t>Tanjung</t>
  </si>
  <si>
    <t>Pandan</t>
  </si>
  <si>
    <t>088221228735</t>
  </si>
  <si>
    <t>alyafitri1104@gmail.com</t>
  </si>
  <si>
    <t>PGGJG7</t>
  </si>
  <si>
    <t>Giyanto</t>
  </si>
  <si>
    <t>3312190609760002</t>
  </si>
  <si>
    <t>Sularmi</t>
  </si>
  <si>
    <t>3312196303800001</t>
  </si>
  <si>
    <t>XII AKL 2</t>
  </si>
  <si>
    <t>3ase8r</t>
  </si>
  <si>
    <t>10259/2004</t>
  </si>
  <si>
    <t>3312192104060010</t>
  </si>
  <si>
    <t>AMANDA SURYANI</t>
  </si>
  <si>
    <t>0056723282</t>
  </si>
  <si>
    <t>2005-09-14</t>
  </si>
  <si>
    <t>3312155409050001</t>
  </si>
  <si>
    <t>GEMAWANG</t>
  </si>
  <si>
    <t>BRENGGOLO</t>
  </si>
  <si>
    <t>083838799645</t>
  </si>
  <si>
    <t>GIMAN</t>
  </si>
  <si>
    <t>YATI</t>
  </si>
  <si>
    <t>8682/2005</t>
  </si>
  <si>
    <t>SMP Negeri 3 Satu Atap Jatiroto</t>
  </si>
  <si>
    <t>3312151508058215</t>
  </si>
  <si>
    <t>Andika Restu Saputra</t>
  </si>
  <si>
    <t>0042081273</t>
  </si>
  <si>
    <t>2004-09-17</t>
  </si>
  <si>
    <t>3312191709040003</t>
  </si>
  <si>
    <t>Dongol</t>
  </si>
  <si>
    <t>Sedayu</t>
  </si>
  <si>
    <t>085600334478</t>
  </si>
  <si>
    <t>Katino</t>
  </si>
  <si>
    <t>3312190108780001</t>
  </si>
  <si>
    <t>dwi haryanti</t>
  </si>
  <si>
    <t>3312195609790002</t>
  </si>
  <si>
    <t>884/2004</t>
  </si>
  <si>
    <t>SMP Negeri 2 Slogohimo</t>
  </si>
  <si>
    <t>3312193107060005</t>
  </si>
  <si>
    <t>Andrean Budi Prasetya</t>
  </si>
  <si>
    <t>0053325405</t>
  </si>
  <si>
    <t>2005-08-05</t>
  </si>
  <si>
    <t>3576020508050002</t>
  </si>
  <si>
    <t>Bungurasih tengah</t>
  </si>
  <si>
    <t>Bungurasih</t>
  </si>
  <si>
    <t>bungurasih</t>
  </si>
  <si>
    <t>Kec. Waru</t>
  </si>
  <si>
    <t>081779338047</t>
  </si>
  <si>
    <t>Amin Aryono</t>
  </si>
  <si>
    <t>Sutini</t>
  </si>
  <si>
    <t>7551/2005</t>
  </si>
  <si>
    <t>SMP Negeri 1 Jatipurno</t>
  </si>
  <si>
    <t>3578220101082983</t>
  </si>
  <si>
    <t>Andrew Prasetya Adianto</t>
  </si>
  <si>
    <t>0054987826</t>
  </si>
  <si>
    <t>2005-03-08</t>
  </si>
  <si>
    <t>3312190803050004</t>
  </si>
  <si>
    <t>JL. KANDANGAN</t>
  </si>
  <si>
    <t>Karang</t>
  </si>
  <si>
    <t>087876125501</t>
  </si>
  <si>
    <t>endruprasetyaa@gmail.com</t>
  </si>
  <si>
    <t>Suwanto</t>
  </si>
  <si>
    <t>3312190901800001</t>
  </si>
  <si>
    <t>SRI DJAMIYATI</t>
  </si>
  <si>
    <t>3312198701810001</t>
  </si>
  <si>
    <t>2851/2005</t>
  </si>
  <si>
    <t>SMP Negeri 1 Cengkareng</t>
  </si>
  <si>
    <t>3312190901060016</t>
  </si>
  <si>
    <t>Andrian Wahyu Rahmadani</t>
  </si>
  <si>
    <t>0057224784</t>
  </si>
  <si>
    <t>2005-10-15</t>
  </si>
  <si>
    <t>3312191510050001</t>
  </si>
  <si>
    <t>081327564791</t>
  </si>
  <si>
    <t>andrianw790@gmail.com</t>
  </si>
  <si>
    <t>Marno</t>
  </si>
  <si>
    <t>3312190102710001</t>
  </si>
  <si>
    <t>Wijianti</t>
  </si>
  <si>
    <t>3312196612840001</t>
  </si>
  <si>
    <t>10189/2005</t>
  </si>
  <si>
    <t>SMP Pancasila 5 Slogohimo</t>
  </si>
  <si>
    <t>3312191908052232</t>
  </si>
  <si>
    <t>ANGELICA PUTRI SALSABILA</t>
  </si>
  <si>
    <t>0056392694</t>
  </si>
  <si>
    <t>2005-07-21</t>
  </si>
  <si>
    <t>3312196107050001</t>
  </si>
  <si>
    <t>watusomo</t>
  </si>
  <si>
    <t>085715442651</t>
  </si>
  <si>
    <t>angelicaputri30176@gmail.com</t>
  </si>
  <si>
    <t>SUWARJONO</t>
  </si>
  <si>
    <t>3173031509730006</t>
  </si>
  <si>
    <t>KARSINI</t>
  </si>
  <si>
    <t>3312195512800004</t>
  </si>
  <si>
    <t>7663/2005</t>
  </si>
  <si>
    <t>3312190605060490</t>
  </si>
  <si>
    <t>ANGGA APRILIANTO</t>
  </si>
  <si>
    <t>0052554655</t>
  </si>
  <si>
    <t>2005-04-07</t>
  </si>
  <si>
    <t>3312190704050001</t>
  </si>
  <si>
    <t>SEMANDING</t>
  </si>
  <si>
    <t>088802898357</t>
  </si>
  <si>
    <t>PAIMAN</t>
  </si>
  <si>
    <t>3312190109580001</t>
  </si>
  <si>
    <t>REMI</t>
  </si>
  <si>
    <t>3312194802620001</t>
  </si>
  <si>
    <t>3533/2005</t>
  </si>
  <si>
    <t>3312191908052062</t>
  </si>
  <si>
    <t>Anggi Dyah Nurcahyani</t>
  </si>
  <si>
    <t>0061604194</t>
  </si>
  <si>
    <t>2006-08-18</t>
  </si>
  <si>
    <t>3312195808060002</t>
  </si>
  <si>
    <t>Bendo</t>
  </si>
  <si>
    <t>082140586341</t>
  </si>
  <si>
    <t>DB6S3Z57694007-P</t>
  </si>
  <si>
    <t>Seman</t>
  </si>
  <si>
    <t>Suyati</t>
  </si>
  <si>
    <t>X RPL 1</t>
  </si>
  <si>
    <t>T17ABB</t>
  </si>
  <si>
    <t>7666/TP/2008</t>
  </si>
  <si>
    <t>695601001752502</t>
  </si>
  <si>
    <t>ANGGI DYAH NUR CAHYANI</t>
  </si>
  <si>
    <t>SMP NEGERI 1 SLOGOHIMO</t>
  </si>
  <si>
    <t>ANGKY SAPUTRA</t>
  </si>
  <si>
    <t>0053757599</t>
  </si>
  <si>
    <t>2005-11-30</t>
  </si>
  <si>
    <t>3312193011020003</t>
  </si>
  <si>
    <t>082135683529</t>
  </si>
  <si>
    <t>YADI</t>
  </si>
  <si>
    <t>3312191306600001</t>
  </si>
  <si>
    <t>WARIJEM</t>
  </si>
  <si>
    <t>3312194707640001</t>
  </si>
  <si>
    <t>11.305/2005</t>
  </si>
  <si>
    <t>3312191908051754</t>
  </si>
  <si>
    <t>ANI RISTI WIJAYANTI</t>
  </si>
  <si>
    <t>0069324536</t>
  </si>
  <si>
    <t>2006-06-27</t>
  </si>
  <si>
    <t>3312156706060002</t>
  </si>
  <si>
    <t>0881023159891</t>
  </si>
  <si>
    <t>RHTC58</t>
  </si>
  <si>
    <t>SUGIYARNO</t>
  </si>
  <si>
    <t>JANI</t>
  </si>
  <si>
    <t>696601001128502</t>
  </si>
  <si>
    <t>SMP NEGERI 3 JATIROTO (SATAP)</t>
  </si>
  <si>
    <t>Anisa Prasetyawati</t>
  </si>
  <si>
    <t>0067861313</t>
  </si>
  <si>
    <t>2006-11-03</t>
  </si>
  <si>
    <t>3312194311060001</t>
  </si>
  <si>
    <t>087828674947</t>
  </si>
  <si>
    <t>Sugiatno</t>
  </si>
  <si>
    <t>Suwarti</t>
  </si>
  <si>
    <t>10515/2006</t>
  </si>
  <si>
    <t>3312190504070001</t>
  </si>
  <si>
    <t>Anisa Rahmawati</t>
  </si>
  <si>
    <t>0051341390</t>
  </si>
  <si>
    <t>2005-08-07</t>
  </si>
  <si>
    <t>3312194708050001</t>
  </si>
  <si>
    <t>088239408303</t>
  </si>
  <si>
    <t>anisarhmwt785@gmail.com</t>
  </si>
  <si>
    <t>PCPPJB</t>
  </si>
  <si>
    <t>Tarman</t>
  </si>
  <si>
    <t>3312190303730004</t>
  </si>
  <si>
    <t>3312195812790002</t>
  </si>
  <si>
    <t>7396/2005</t>
  </si>
  <si>
    <t>695601001534506</t>
  </si>
  <si>
    <t>ANISA RAHMAWATI</t>
  </si>
  <si>
    <t>3312190706060104</t>
  </si>
  <si>
    <t>ANNAS AULIA RESTU BUMMI</t>
  </si>
  <si>
    <t>0045178474</t>
  </si>
  <si>
    <t>2004-12-21</t>
  </si>
  <si>
    <t>3175012112041001</t>
  </si>
  <si>
    <t>JL KAYU MANIS I BARU</t>
  </si>
  <si>
    <t>KAYUMANIS</t>
  </si>
  <si>
    <t>Kec. Jatinegara</t>
  </si>
  <si>
    <t>082133838862</t>
  </si>
  <si>
    <t>annasauliarestubummi@gmail.com</t>
  </si>
  <si>
    <t>DARYANTO</t>
  </si>
  <si>
    <t>3175012302780004</t>
  </si>
  <si>
    <t>SRI WARTINI</t>
  </si>
  <si>
    <t>3520116909710003</t>
  </si>
  <si>
    <t>6384/BL/2004</t>
  </si>
  <si>
    <t>3175010901096052</t>
  </si>
  <si>
    <t>Apriliana</t>
  </si>
  <si>
    <t>0052044704</t>
  </si>
  <si>
    <t>2005-04-19</t>
  </si>
  <si>
    <t>3312205904050001</t>
  </si>
  <si>
    <t>Kerjo</t>
  </si>
  <si>
    <t>Pule</t>
  </si>
  <si>
    <t>085290693532</t>
  </si>
  <si>
    <t>ayuminaila123@gmail.com</t>
  </si>
  <si>
    <t>3 asi bv 57691 004</t>
  </si>
  <si>
    <t>Fauzan</t>
  </si>
  <si>
    <t>3312200509760001</t>
  </si>
  <si>
    <t>Wiji Lestari</t>
  </si>
  <si>
    <t>3312205309840002</t>
  </si>
  <si>
    <t>3758/2005</t>
  </si>
  <si>
    <t>3312202008057505</t>
  </si>
  <si>
    <t>Ardi Mulyadinata</t>
  </si>
  <si>
    <t>0052553668</t>
  </si>
  <si>
    <t>2005-10-13</t>
  </si>
  <si>
    <t>3312191310050002</t>
  </si>
  <si>
    <t>JLN. DUSUN POJOK</t>
  </si>
  <si>
    <t>POJOK</t>
  </si>
  <si>
    <t>PADARAGIN</t>
  </si>
  <si>
    <t>085876298639</t>
  </si>
  <si>
    <t>ardimulyadinata344@gmail.com</t>
  </si>
  <si>
    <t>PURWANTO</t>
  </si>
  <si>
    <t>3312191606720001</t>
  </si>
  <si>
    <t>Sri Yanti</t>
  </si>
  <si>
    <t>3312194503750001</t>
  </si>
  <si>
    <t>10859/2005</t>
  </si>
  <si>
    <t>3312191908050693</t>
  </si>
  <si>
    <t>Arin Nadia Intan Nuraini</t>
  </si>
  <si>
    <t>0066136714</t>
  </si>
  <si>
    <t>2006-01-03</t>
  </si>
  <si>
    <t>3312194301060001</t>
  </si>
  <si>
    <t>Tunggur</t>
  </si>
  <si>
    <t>088221092025</t>
  </si>
  <si>
    <t>Panut</t>
  </si>
  <si>
    <t>3312191101800001</t>
  </si>
  <si>
    <t>Partini</t>
  </si>
  <si>
    <t>Lainnya</t>
  </si>
  <si>
    <t>3312194504840001</t>
  </si>
  <si>
    <t>221/2006</t>
  </si>
  <si>
    <t>3312191908053056</t>
  </si>
  <si>
    <t>ARINDA ICHA PRAMESTHI</t>
  </si>
  <si>
    <t>0052554226</t>
  </si>
  <si>
    <t>2005-01-24</t>
  </si>
  <si>
    <t>3312196401050001</t>
  </si>
  <si>
    <t>BULAK WETAN</t>
  </si>
  <si>
    <t>GUNAN</t>
  </si>
  <si>
    <t>085741735129</t>
  </si>
  <si>
    <t>arindaicha1234@gmail.com</t>
  </si>
  <si>
    <t>SUPARNO</t>
  </si>
  <si>
    <t>3312190811690002</t>
  </si>
  <si>
    <t>SUMIYATI</t>
  </si>
  <si>
    <t>3312196012780001</t>
  </si>
  <si>
    <t>XII AKL 1</t>
  </si>
  <si>
    <t>1218/2005</t>
  </si>
  <si>
    <t>Mts Negeri 3 Wonogiri</t>
  </si>
  <si>
    <t>3312191908059232</t>
  </si>
  <si>
    <t>Arry Sakti Maulena Nugrahesa</t>
  </si>
  <si>
    <t>0075939509</t>
  </si>
  <si>
    <t>2007-01-23</t>
  </si>
  <si>
    <t>3312196301070001</t>
  </si>
  <si>
    <t>jagir</t>
  </si>
  <si>
    <t>randusari</t>
  </si>
  <si>
    <t>081228826636</t>
  </si>
  <si>
    <t>iswahyudi</t>
  </si>
  <si>
    <t>Maryuni</t>
  </si>
  <si>
    <t>1522/LB/G/2007</t>
  </si>
  <si>
    <t>SMP NEGERI 2 SLOGOHIMO</t>
  </si>
  <si>
    <t>Arum Seftiana</t>
  </si>
  <si>
    <t>0061516690</t>
  </si>
  <si>
    <t>2006-09-09</t>
  </si>
  <si>
    <t>3312194909060002</t>
  </si>
  <si>
    <t>085342931597</t>
  </si>
  <si>
    <t>Warjo</t>
  </si>
  <si>
    <t>3312191808720003</t>
  </si>
  <si>
    <t>Katmi</t>
  </si>
  <si>
    <t>3312196108770002</t>
  </si>
  <si>
    <t>8668/2006</t>
  </si>
  <si>
    <t>3312192305060178</t>
  </si>
  <si>
    <t>Aurinisa Cindy Nariswari</t>
  </si>
  <si>
    <t>0053773016</t>
  </si>
  <si>
    <t>2005-04-09</t>
  </si>
  <si>
    <t>3312214904050001</t>
  </si>
  <si>
    <t>Ngleses</t>
  </si>
  <si>
    <t>Mangunharjo</t>
  </si>
  <si>
    <t>Kec. Jatipurno</t>
  </si>
  <si>
    <t>081227064857</t>
  </si>
  <si>
    <t>aurinisacindynariswari@gmail.com</t>
  </si>
  <si>
    <t>Sartono</t>
  </si>
  <si>
    <t>1609090408820002</t>
  </si>
  <si>
    <t>Tutik</t>
  </si>
  <si>
    <t>3312214103800001</t>
  </si>
  <si>
    <t>3734/2005</t>
  </si>
  <si>
    <t>SMP Negeri 3 Satu Atap Jatipurno</t>
  </si>
  <si>
    <t>3312210506170003</t>
  </si>
  <si>
    <t>Ayuk Ameilia</t>
  </si>
  <si>
    <t>0068374071</t>
  </si>
  <si>
    <t>2006-05-28</t>
  </si>
  <si>
    <t>3312196805060002</t>
  </si>
  <si>
    <t>082325762391</t>
  </si>
  <si>
    <t>3asebe57694009</t>
  </si>
  <si>
    <t>Sarto</t>
  </si>
  <si>
    <t>3312190510770002</t>
  </si>
  <si>
    <t>Marni</t>
  </si>
  <si>
    <t>3312192105830001</t>
  </si>
  <si>
    <t>5583/2006</t>
  </si>
  <si>
    <t>3312191908050002</t>
  </si>
  <si>
    <t>AZIZAH ROSSI REVALINA</t>
  </si>
  <si>
    <t>0067320020</t>
  </si>
  <si>
    <t>2006-01-26</t>
  </si>
  <si>
    <t>3312196601060001</t>
  </si>
  <si>
    <t>081326135964</t>
  </si>
  <si>
    <t>3312190412770003</t>
  </si>
  <si>
    <t>SUMI</t>
  </si>
  <si>
    <t>3312194405800001</t>
  </si>
  <si>
    <t>1.076/2006</t>
  </si>
  <si>
    <t>3312191908058859</t>
  </si>
  <si>
    <t>BAGAS FEBRYAN</t>
  </si>
  <si>
    <t>0053711251</t>
  </si>
  <si>
    <t>2005-02-10</t>
  </si>
  <si>
    <t>3312191002050001</t>
  </si>
  <si>
    <t>WARU</t>
  </si>
  <si>
    <t>Waru</t>
  </si>
  <si>
    <t>0881025739764</t>
  </si>
  <si>
    <t>SUWARNO</t>
  </si>
  <si>
    <t>3312191408720001</t>
  </si>
  <si>
    <t>TRI HATMINI</t>
  </si>
  <si>
    <t>3312195707860003</t>
  </si>
  <si>
    <t>1582/2005</t>
  </si>
  <si>
    <t>3312192305060060</t>
  </si>
  <si>
    <t>BAYU DWI CAHYO</t>
  </si>
  <si>
    <t>0044458089</t>
  </si>
  <si>
    <t>2004-08-19</t>
  </si>
  <si>
    <t>3312191908040001</t>
  </si>
  <si>
    <t>DONGOL</t>
  </si>
  <si>
    <t>088238193498</t>
  </si>
  <si>
    <t>sidoil21lekeng@gemail.com</t>
  </si>
  <si>
    <t>SUKIRNO</t>
  </si>
  <si>
    <t>3312191012680006</t>
  </si>
  <si>
    <t>KASMIYATUN</t>
  </si>
  <si>
    <t>3312194606760003</t>
  </si>
  <si>
    <t>8800/2004</t>
  </si>
  <si>
    <t>3312191908055305</t>
  </si>
  <si>
    <t>BAYU ENDI SETIAWAN</t>
  </si>
  <si>
    <t>0056000419</t>
  </si>
  <si>
    <t>2005-10-22</t>
  </si>
  <si>
    <t>3312192210050001</t>
  </si>
  <si>
    <t>DONDONG SENAYU</t>
  </si>
  <si>
    <t>085713345426</t>
  </si>
  <si>
    <t>RQANHI</t>
  </si>
  <si>
    <t>SUKIMAN</t>
  </si>
  <si>
    <t>3312190107710002</t>
  </si>
  <si>
    <t>WAHYUNI</t>
  </si>
  <si>
    <t>3312194908790001</t>
  </si>
  <si>
    <t>10387/2005</t>
  </si>
  <si>
    <t>3312191908052721</t>
  </si>
  <si>
    <t>BELA PUSPITA</t>
  </si>
  <si>
    <t>0072530908</t>
  </si>
  <si>
    <t>2007-04-24</t>
  </si>
  <si>
    <t>3312196404070003</t>
  </si>
  <si>
    <t>SETREN</t>
  </si>
  <si>
    <t>088239070849</t>
  </si>
  <si>
    <t>KASIYONO</t>
  </si>
  <si>
    <t>MURWANI</t>
  </si>
  <si>
    <t>Bela Yuliana Astuti</t>
  </si>
  <si>
    <t>0043958162</t>
  </si>
  <si>
    <t>2004-07-15</t>
  </si>
  <si>
    <t>3312195507040002</t>
  </si>
  <si>
    <t>Gunan</t>
  </si>
  <si>
    <t>DUREN</t>
  </si>
  <si>
    <t>085602652099</t>
  </si>
  <si>
    <t>belayuliana33@gmail.com</t>
  </si>
  <si>
    <t>T1XHME</t>
  </si>
  <si>
    <t>Saidi</t>
  </si>
  <si>
    <t>Putus SD</t>
  </si>
  <si>
    <t>3312190607660002</t>
  </si>
  <si>
    <t>Sarwini</t>
  </si>
  <si>
    <t>3312194208760001</t>
  </si>
  <si>
    <t>K63YD7</t>
  </si>
  <si>
    <t>7039/2004</t>
  </si>
  <si>
    <t>695601001552504</t>
  </si>
  <si>
    <t>BELA YULIANA ASTUTI</t>
  </si>
  <si>
    <t>3312191908054482</t>
  </si>
  <si>
    <t>BELLA APRILIA MENGGA PUTRI</t>
  </si>
  <si>
    <t>0068265034</t>
  </si>
  <si>
    <t>2005-04-24</t>
  </si>
  <si>
    <t>3312196404050001</t>
  </si>
  <si>
    <t>KLAJON</t>
  </si>
  <si>
    <t>085769946638</t>
  </si>
  <si>
    <t>yantobesily@gmail.com</t>
  </si>
  <si>
    <t>SUYANTO</t>
  </si>
  <si>
    <t>3312190403810006</t>
  </si>
  <si>
    <t>TUTIK</t>
  </si>
  <si>
    <t>3312194910820002</t>
  </si>
  <si>
    <t>3795/2005</t>
  </si>
  <si>
    <t>3312191805060002</t>
  </si>
  <si>
    <t>Bella Destyana Pertiwi</t>
  </si>
  <si>
    <t>0048196872</t>
  </si>
  <si>
    <t>2004-12-19</t>
  </si>
  <si>
    <t>3312195912040001</t>
  </si>
  <si>
    <t>JLN. DUSUN DELES</t>
  </si>
  <si>
    <t>085879054035</t>
  </si>
  <si>
    <t>belladestyanapertiwidestyanape@gmail.com</t>
  </si>
  <si>
    <t>331221000260034</t>
  </si>
  <si>
    <t>TIMAN</t>
  </si>
  <si>
    <t>3312191602760001</t>
  </si>
  <si>
    <t>welas</t>
  </si>
  <si>
    <t>3312195503790002</t>
  </si>
  <si>
    <t>346/2005</t>
  </si>
  <si>
    <t>3312191908051028</t>
  </si>
  <si>
    <t>Bella Febriyan</t>
  </si>
  <si>
    <t>0063121607</t>
  </si>
  <si>
    <t>2006-02-04</t>
  </si>
  <si>
    <t>3312194402060001</t>
  </si>
  <si>
    <t>Badut</t>
  </si>
  <si>
    <t>085216490976</t>
  </si>
  <si>
    <t>Warjono</t>
  </si>
  <si>
    <t>3312191002770001</t>
  </si>
  <si>
    <t>Parni</t>
  </si>
  <si>
    <t>3312195908810001</t>
  </si>
  <si>
    <t>1035/2006</t>
  </si>
  <si>
    <t>3312191908057432</t>
  </si>
  <si>
    <t>Budiarto</t>
  </si>
  <si>
    <t>0043957575</t>
  </si>
  <si>
    <t>2004-01-28</t>
  </si>
  <si>
    <t>3312192801040003</t>
  </si>
  <si>
    <t>Bulurejo</t>
  </si>
  <si>
    <t>088802959021</t>
  </si>
  <si>
    <t>buudiarrrto@gmail.com</t>
  </si>
  <si>
    <t>WAIMAN</t>
  </si>
  <si>
    <t>Narti</t>
  </si>
  <si>
    <t>1629/2004</t>
  </si>
  <si>
    <t>CAMELIA LULU SEKAR ANGGRAINI</t>
  </si>
  <si>
    <t>0053815999</t>
  </si>
  <si>
    <t>2005-07-24</t>
  </si>
  <si>
    <t>3312206407050002</t>
  </si>
  <si>
    <t>NGROMPAK</t>
  </si>
  <si>
    <t>Ngrompak</t>
  </si>
  <si>
    <t>MARINO</t>
  </si>
  <si>
    <t>3312201802820002</t>
  </si>
  <si>
    <t>3312205609840004</t>
  </si>
  <si>
    <t>DN-03/D-SMP/13/0893125</t>
  </si>
  <si>
    <t>18367/DIS/2010</t>
  </si>
  <si>
    <t>3312201601180006</t>
  </si>
  <si>
    <t>Candra Alvino Putra</t>
  </si>
  <si>
    <t>0044414803</t>
  </si>
  <si>
    <t>2004-10-31</t>
  </si>
  <si>
    <t>3312193110040001</t>
  </si>
  <si>
    <t>Banjar</t>
  </si>
  <si>
    <t>089520317449</t>
  </si>
  <si>
    <t>Suwito</t>
  </si>
  <si>
    <t>3312190107780004</t>
  </si>
  <si>
    <t>Dwi Maryani</t>
  </si>
  <si>
    <t>3312195106870001</t>
  </si>
  <si>
    <t>10180/2004</t>
  </si>
  <si>
    <t>3312191908053557</t>
  </si>
  <si>
    <t>CANDRA NINGTYAS</t>
  </si>
  <si>
    <t>0062239918</t>
  </si>
  <si>
    <t>2006-04-28</t>
  </si>
  <si>
    <t>3312196804060001</t>
  </si>
  <si>
    <t>081329614900</t>
  </si>
  <si>
    <t>SUPARMIN</t>
  </si>
  <si>
    <t>3312192207640001</t>
  </si>
  <si>
    <t>SUYATI</t>
  </si>
  <si>
    <t>3312197003690001</t>
  </si>
  <si>
    <t>3722/2006</t>
  </si>
  <si>
    <t>3312191908051718</t>
  </si>
  <si>
    <t>CANTIKA FATTAH ANJANI</t>
  </si>
  <si>
    <t>0072143430</t>
  </si>
  <si>
    <t>2007-02-13</t>
  </si>
  <si>
    <t>3312195302070002</t>
  </si>
  <si>
    <t>08886612500</t>
  </si>
  <si>
    <t>T21TGH</t>
  </si>
  <si>
    <t>Paryono</t>
  </si>
  <si>
    <t>3312190707820004</t>
  </si>
  <si>
    <t>Tugi</t>
  </si>
  <si>
    <t>3312194506820004</t>
  </si>
  <si>
    <t>Jlnhzt</t>
  </si>
  <si>
    <t>2173/LB/G/2007</t>
  </si>
  <si>
    <t>695601001851500</t>
  </si>
  <si>
    <t>SMPN 3 SLOGOHIMO</t>
  </si>
  <si>
    <t>Cesa Risky Ardita</t>
  </si>
  <si>
    <t>0059087874</t>
  </si>
  <si>
    <t>2005-08-28</t>
  </si>
  <si>
    <t>3312196808050002</t>
  </si>
  <si>
    <t>Kembar</t>
  </si>
  <si>
    <t>081910283619</t>
  </si>
  <si>
    <t>riskycesa@gmail.com</t>
  </si>
  <si>
    <t>Sarta</t>
  </si>
  <si>
    <t>Triwiyati</t>
  </si>
  <si>
    <t>3312196909790001</t>
  </si>
  <si>
    <t>8534/2005</t>
  </si>
  <si>
    <t>3312191908051074</t>
  </si>
  <si>
    <t>CHATRIN AGESTA CAHYANI</t>
  </si>
  <si>
    <t>0069633119</t>
  </si>
  <si>
    <t>2006-08-21</t>
  </si>
  <si>
    <t>3312196108060001</t>
  </si>
  <si>
    <t>087713578115</t>
  </si>
  <si>
    <t>EKO PRIYANTO</t>
  </si>
  <si>
    <t>3312191801780001</t>
  </si>
  <si>
    <t>MULYANI</t>
  </si>
  <si>
    <t>3312195901850002</t>
  </si>
  <si>
    <t>7736/2006</t>
  </si>
  <si>
    <t>3312192009060001</t>
  </si>
  <si>
    <t>Chindy Amelia</t>
  </si>
  <si>
    <t>0065823393</t>
  </si>
  <si>
    <t>2006-07-06</t>
  </si>
  <si>
    <t>3312194607060003</t>
  </si>
  <si>
    <t>081228002560</t>
  </si>
  <si>
    <t>Giyarsono</t>
  </si>
  <si>
    <t>3312191512700002</t>
  </si>
  <si>
    <t>Suwarni</t>
  </si>
  <si>
    <t>3312194102720003</t>
  </si>
  <si>
    <t>6527/2006</t>
  </si>
  <si>
    <t>3312192803060026</t>
  </si>
  <si>
    <t>CHINTIA WIDYA PUTRI</t>
  </si>
  <si>
    <t>0064862293</t>
  </si>
  <si>
    <t>2006-07-03</t>
  </si>
  <si>
    <t>3312174307060002</t>
  </si>
  <si>
    <t>Wotglinggang</t>
  </si>
  <si>
    <t>Joho</t>
  </si>
  <si>
    <t>083843600650</t>
  </si>
  <si>
    <t>3as8bc57695000</t>
  </si>
  <si>
    <t>Suprapto</t>
  </si>
  <si>
    <t>3312171902870001</t>
  </si>
  <si>
    <t>Eti Sumarliyah</t>
  </si>
  <si>
    <t>3312175112860001</t>
  </si>
  <si>
    <t>6504/2006</t>
  </si>
  <si>
    <t>3312172409090001</t>
  </si>
  <si>
    <t>Cindy Dyah Permata</t>
  </si>
  <si>
    <t>0087665331</t>
  </si>
  <si>
    <t>2006-07-26</t>
  </si>
  <si>
    <t>3312196607060001</t>
  </si>
  <si>
    <t>087833456398</t>
  </si>
  <si>
    <t>Saridi</t>
  </si>
  <si>
    <t>3312192210700002</t>
  </si>
  <si>
    <t>3312195401740001</t>
  </si>
  <si>
    <t>7997/2006</t>
  </si>
  <si>
    <t>3312193107060001</t>
  </si>
  <si>
    <t>DAFA ANTONY PUTRA</t>
  </si>
  <si>
    <t>0052791637</t>
  </si>
  <si>
    <t>BATAM</t>
  </si>
  <si>
    <t>2005-03-19</t>
  </si>
  <si>
    <t>3312171903050003</t>
  </si>
  <si>
    <t>NGLOGUNG</t>
  </si>
  <si>
    <t>SUKOMANGU</t>
  </si>
  <si>
    <t>089652960049</t>
  </si>
  <si>
    <t>dafap5288@gmail.com</t>
  </si>
  <si>
    <t>EDI YANTO</t>
  </si>
  <si>
    <t>S1</t>
  </si>
  <si>
    <t>SRI WAHYUNI</t>
  </si>
  <si>
    <t>3312176505770002</t>
  </si>
  <si>
    <t>1273/KU-CS-BMT/2005</t>
  </si>
  <si>
    <t>3312170612180002</t>
  </si>
  <si>
    <t>DANANG INDRIYANTO</t>
  </si>
  <si>
    <t>0051202826</t>
  </si>
  <si>
    <t>2005-12-18</t>
  </si>
  <si>
    <t>3312191812050001</t>
  </si>
  <si>
    <t>DONDONG</t>
  </si>
  <si>
    <t>PARDI</t>
  </si>
  <si>
    <t>MARYANTI</t>
  </si>
  <si>
    <t>3312195510820002</t>
  </si>
  <si>
    <t>T26G53</t>
  </si>
  <si>
    <t>K2LZ3F</t>
  </si>
  <si>
    <t>165/2006</t>
  </si>
  <si>
    <t>695601001629505</t>
  </si>
  <si>
    <t>3312190308160006</t>
  </si>
  <si>
    <t>DAVINA AZAHRA</t>
  </si>
  <si>
    <t>0063299654</t>
  </si>
  <si>
    <t>BANDUNG</t>
  </si>
  <si>
    <t>2005-07-03</t>
  </si>
  <si>
    <t>3312194307050002</t>
  </si>
  <si>
    <t>SLOGOHIMO</t>
  </si>
  <si>
    <t>0895397688886</t>
  </si>
  <si>
    <t>RIRI NELDI</t>
  </si>
  <si>
    <t>LIA ANASTASIA CHANDRA</t>
  </si>
  <si>
    <t>3312194609750005</t>
  </si>
  <si>
    <t>14.099/2005</t>
  </si>
  <si>
    <t>3312190604210001</t>
  </si>
  <si>
    <t>DAYANA PUTRI ASTUTI</t>
  </si>
  <si>
    <t>0055803805</t>
  </si>
  <si>
    <t>2005-05-23</t>
  </si>
  <si>
    <t>3312196305050001</t>
  </si>
  <si>
    <t>082329012321</t>
  </si>
  <si>
    <t>Dayanaastuti78@gmail.com</t>
  </si>
  <si>
    <t>PN3OC6</t>
  </si>
  <si>
    <t>YANTO</t>
  </si>
  <si>
    <t>3312190911770002</t>
  </si>
  <si>
    <t>NARSI</t>
  </si>
  <si>
    <t>3312194406800003</t>
  </si>
  <si>
    <t>5273/2005</t>
  </si>
  <si>
    <t>695601002042502</t>
  </si>
  <si>
    <t>3312190605060841</t>
  </si>
  <si>
    <t>DEA ABELLINA RAHMADHANI</t>
  </si>
  <si>
    <t>0051317827</t>
  </si>
  <si>
    <t>2005-12-30</t>
  </si>
  <si>
    <t>3312177012050001</t>
  </si>
  <si>
    <t>JATEN</t>
  </si>
  <si>
    <t>MIRICINDE</t>
  </si>
  <si>
    <t>MARLINA</t>
  </si>
  <si>
    <t>809/2006</t>
  </si>
  <si>
    <t>3312171708053051</t>
  </si>
  <si>
    <t>Dea Agustia</t>
  </si>
  <si>
    <t>0043761857</t>
  </si>
  <si>
    <t>2004-08-29</t>
  </si>
  <si>
    <t>3312196908040001</t>
  </si>
  <si>
    <t>Jatipurno-Slogohimo</t>
  </si>
  <si>
    <t>Bulak Kulon</t>
  </si>
  <si>
    <t>0895397720903</t>
  </si>
  <si>
    <t>deaagustia2@gmail.com</t>
  </si>
  <si>
    <t>Wardi</t>
  </si>
  <si>
    <t>3312192612690002</t>
  </si>
  <si>
    <t>Riyatni</t>
  </si>
  <si>
    <t>3312194707760001</t>
  </si>
  <si>
    <t>8282/2004</t>
  </si>
  <si>
    <t>SMP NEGERI 1 JATIPURNO</t>
  </si>
  <si>
    <t>3312191908054196</t>
  </si>
  <si>
    <t>Dea Aprilia</t>
  </si>
  <si>
    <t>0074972439</t>
  </si>
  <si>
    <t>2007-04-22</t>
  </si>
  <si>
    <t>3312156404070001</t>
  </si>
  <si>
    <t>Brenggolo</t>
  </si>
  <si>
    <t>brenggolo</t>
  </si>
  <si>
    <t>085211052205</t>
  </si>
  <si>
    <t>PDO6IR</t>
  </si>
  <si>
    <t>Sukino</t>
  </si>
  <si>
    <t>Tarmi</t>
  </si>
  <si>
    <t>696601001330507</t>
  </si>
  <si>
    <t>DEA APRILIA</t>
  </si>
  <si>
    <t>Dea Asian Nisa</t>
  </si>
  <si>
    <t>0053773117</t>
  </si>
  <si>
    <t>2005-06-06</t>
  </si>
  <si>
    <t>3312194606050002</t>
  </si>
  <si>
    <t>Slogohimo-Jatipurno</t>
  </si>
  <si>
    <t>Kecik</t>
  </si>
  <si>
    <t>089685385754</t>
  </si>
  <si>
    <t>deaasian@gmail.com</t>
  </si>
  <si>
    <t>T29ORP</t>
  </si>
  <si>
    <t>Wisnu Malela</t>
  </si>
  <si>
    <t>3312190607850001</t>
  </si>
  <si>
    <t>Sriyani</t>
  </si>
  <si>
    <t>3312195305870001</t>
  </si>
  <si>
    <t>T29ORO</t>
  </si>
  <si>
    <t>K2LZS9</t>
  </si>
  <si>
    <t>5545/2005</t>
  </si>
  <si>
    <t>694701001073501</t>
  </si>
  <si>
    <t>DEA ASIAN NISA</t>
  </si>
  <si>
    <t>3312191908057892</t>
  </si>
  <si>
    <t>DEA FITRIASARI</t>
  </si>
  <si>
    <t>0057034244</t>
  </si>
  <si>
    <t>2005-12-11</t>
  </si>
  <si>
    <t>3312195112050001</t>
  </si>
  <si>
    <t>SOKOBOYO</t>
  </si>
  <si>
    <t>KEMBANG</t>
  </si>
  <si>
    <t>081215475335</t>
  </si>
  <si>
    <t>KARJO</t>
  </si>
  <si>
    <t>KARNI</t>
  </si>
  <si>
    <t>T29QWA</t>
  </si>
  <si>
    <t>11.490/2005</t>
  </si>
  <si>
    <t>695601001569501</t>
  </si>
  <si>
    <t>3312191908058019</t>
  </si>
  <si>
    <t>DEFA SETIAWAN</t>
  </si>
  <si>
    <t>0057415521</t>
  </si>
  <si>
    <t>2005-12-03</t>
  </si>
  <si>
    <t>3312190312050001</t>
  </si>
  <si>
    <t>JLN. DUSUN TUMPUK</t>
  </si>
  <si>
    <t>TUMPUK</t>
  </si>
  <si>
    <t>PADARANGIN</t>
  </si>
  <si>
    <t>085875613958</t>
  </si>
  <si>
    <t>devasetiawan032@gmail.com</t>
  </si>
  <si>
    <t>331221000160035</t>
  </si>
  <si>
    <t>Giyem</t>
  </si>
  <si>
    <t>3312194511830002</t>
  </si>
  <si>
    <t>T2C5PF</t>
  </si>
  <si>
    <t>Bqv6ub</t>
  </si>
  <si>
    <t>1826/TP/2017</t>
  </si>
  <si>
    <t>695601001581503</t>
  </si>
  <si>
    <t>3312190803080001</t>
  </si>
  <si>
    <t>DELIA TRI ASTUTI</t>
  </si>
  <si>
    <t>0051684703</t>
  </si>
  <si>
    <t>2005-08-22</t>
  </si>
  <si>
    <t>3312196208050003</t>
  </si>
  <si>
    <t>BONDALEM</t>
  </si>
  <si>
    <t>085642428247</t>
  </si>
  <si>
    <t>P8BI6H</t>
  </si>
  <si>
    <t>SUGIMIN</t>
  </si>
  <si>
    <t>3312190807690001</t>
  </si>
  <si>
    <t>TASNI</t>
  </si>
  <si>
    <t>3312194501740003</t>
  </si>
  <si>
    <t>9423/2005</t>
  </si>
  <si>
    <t>695601001568505</t>
  </si>
  <si>
    <t>3312191908055095</t>
  </si>
  <si>
    <t xml:space="preserve">DELLA LESTARI </t>
  </si>
  <si>
    <t>0069484048</t>
  </si>
  <si>
    <t>2006-12-06</t>
  </si>
  <si>
    <t>3312194612060002</t>
  </si>
  <si>
    <t>082221015428</t>
  </si>
  <si>
    <t>T2D6ZW</t>
  </si>
  <si>
    <t>TARMIN</t>
  </si>
  <si>
    <t>PANIYEM</t>
  </si>
  <si>
    <t>3312195103730001</t>
  </si>
  <si>
    <t>767/LB/G/2006</t>
  </si>
  <si>
    <t>695601001563505</t>
  </si>
  <si>
    <t>DELLA LESTARI</t>
  </si>
  <si>
    <t>3312191112130001</t>
  </si>
  <si>
    <t>DENDRA HENGKY WIBOWO</t>
  </si>
  <si>
    <t>0066896171</t>
  </si>
  <si>
    <t>2006-01-05</t>
  </si>
  <si>
    <t>3312190501060001</t>
  </si>
  <si>
    <t>0881025088591</t>
  </si>
  <si>
    <t>chikoo367@gmail.com</t>
  </si>
  <si>
    <t>WAKIDI</t>
  </si>
  <si>
    <t>3312191306810003</t>
  </si>
  <si>
    <t>SRIYANTI</t>
  </si>
  <si>
    <t>3312195307860002</t>
  </si>
  <si>
    <t>551/2006</t>
  </si>
  <si>
    <t>MTs NEGERI 12 BOYOLALI</t>
  </si>
  <si>
    <t>3312190706060228</t>
  </si>
  <si>
    <t>DENI RIYANTO</t>
  </si>
  <si>
    <t>0056183976</t>
  </si>
  <si>
    <t>2004-10-25</t>
  </si>
  <si>
    <t>3312192510040001</t>
  </si>
  <si>
    <t>081548284654</t>
  </si>
  <si>
    <t>denir3329@gmail.com</t>
  </si>
  <si>
    <t>Satiyo</t>
  </si>
  <si>
    <t>3312190605780001</t>
  </si>
  <si>
    <t>Jiyatni</t>
  </si>
  <si>
    <t>3312196204830001</t>
  </si>
  <si>
    <t>10697/2004</t>
  </si>
  <si>
    <t>3312191908050428</t>
  </si>
  <si>
    <t>Depan Asmoro Dani</t>
  </si>
  <si>
    <t>0048466484</t>
  </si>
  <si>
    <t>2004-10-14</t>
  </si>
  <si>
    <t>3312191410040001</t>
  </si>
  <si>
    <t>Pojok</t>
  </si>
  <si>
    <t>Kendaraan pribadi</t>
  </si>
  <si>
    <t>081225829393</t>
  </si>
  <si>
    <t>depanasmoro76@gmail.com</t>
  </si>
  <si>
    <t>Paino</t>
  </si>
  <si>
    <t>3312191609780001</t>
  </si>
  <si>
    <t>Darti</t>
  </si>
  <si>
    <t>3312196801860001</t>
  </si>
  <si>
    <t>9917/2004</t>
  </si>
  <si>
    <t>3312191908050674</t>
  </si>
  <si>
    <t>Desi Wulandari</t>
  </si>
  <si>
    <t>0053995701</t>
  </si>
  <si>
    <t>2005-12-21</t>
  </si>
  <si>
    <t>3312196112050001</t>
  </si>
  <si>
    <t>081227833751</t>
  </si>
  <si>
    <t>Sukar</t>
  </si>
  <si>
    <t>3312191104720003</t>
  </si>
  <si>
    <t>Parmi</t>
  </si>
  <si>
    <t>3312194107780005</t>
  </si>
  <si>
    <t>DJ9ROO</t>
  </si>
  <si>
    <t>173/2006</t>
  </si>
  <si>
    <t>695601002078503</t>
  </si>
  <si>
    <t>DESI WULANDARI</t>
  </si>
  <si>
    <t>3312191908053930</t>
  </si>
  <si>
    <t>DEVID RIYANTO</t>
  </si>
  <si>
    <t>0056618439</t>
  </si>
  <si>
    <t>2004-03-09</t>
  </si>
  <si>
    <t>3312190903040001</t>
  </si>
  <si>
    <t>085727564968</t>
  </si>
  <si>
    <t>deviddevidrianto@gmail.com</t>
  </si>
  <si>
    <t>3asdz757694004</t>
  </si>
  <si>
    <t>YAHMI</t>
  </si>
  <si>
    <t>3312192606750001</t>
  </si>
  <si>
    <t>Warti</t>
  </si>
  <si>
    <t>3312194808850001</t>
  </si>
  <si>
    <t>PDPWIO</t>
  </si>
  <si>
    <t>G13dm</t>
  </si>
  <si>
    <t>2861/2004</t>
  </si>
  <si>
    <t>695601001540507</t>
  </si>
  <si>
    <t>3312191908050274</t>
  </si>
  <si>
    <t>DEWI APRILLIYANI</t>
  </si>
  <si>
    <t>0068682085</t>
  </si>
  <si>
    <t>2006-04-15</t>
  </si>
  <si>
    <t>3312195504060001</t>
  </si>
  <si>
    <t>088232243871</t>
  </si>
  <si>
    <t>P4JVVV</t>
  </si>
  <si>
    <t>Sutrisno</t>
  </si>
  <si>
    <t>3701/2006</t>
  </si>
  <si>
    <t>695601001641507</t>
  </si>
  <si>
    <t>DEWI KARTIKA SULISTIAWATI</t>
  </si>
  <si>
    <t>0074147353</t>
  </si>
  <si>
    <t>2007-12-01</t>
  </si>
  <si>
    <t>3501074112070002</t>
  </si>
  <si>
    <t>083873230742</t>
  </si>
  <si>
    <t>3clmgh63582009</t>
  </si>
  <si>
    <t>WARTO</t>
  </si>
  <si>
    <t>KATIYEM</t>
  </si>
  <si>
    <t>892/LB/G/2008</t>
  </si>
  <si>
    <t>Dhina Indah Pratiwi</t>
  </si>
  <si>
    <t>0052554208</t>
  </si>
  <si>
    <t>2005-01-29</t>
  </si>
  <si>
    <t>3312146901050001</t>
  </si>
  <si>
    <t>085713894204</t>
  </si>
  <si>
    <t>ujangsantoso525@gmail.com</t>
  </si>
  <si>
    <t>Ujang Santoso</t>
  </si>
  <si>
    <t>3312141106710001</t>
  </si>
  <si>
    <t>Sri Lestari</t>
  </si>
  <si>
    <t>3312146007750001</t>
  </si>
  <si>
    <t>1931/2005</t>
  </si>
  <si>
    <t>SMP NEGERI 3 SLOGOHIMO</t>
  </si>
  <si>
    <t>3312144708054520</t>
  </si>
  <si>
    <t>DHIOFAJAR PRAMUDITYA</t>
  </si>
  <si>
    <t>3061318341</t>
  </si>
  <si>
    <t>BEKASI</t>
  </si>
  <si>
    <t>2006-06-05</t>
  </si>
  <si>
    <t>3275030507060010</t>
  </si>
  <si>
    <t>TUGU</t>
  </si>
  <si>
    <t>PENGKOL</t>
  </si>
  <si>
    <t>081327371455</t>
  </si>
  <si>
    <t>WIDIANTO</t>
  </si>
  <si>
    <t>3275031010700071</t>
  </si>
  <si>
    <t>3275038505720032</t>
  </si>
  <si>
    <t>3275-LT-13042018-0049</t>
  </si>
  <si>
    <t>3312152111180006</t>
  </si>
  <si>
    <t>DIA RAHMAWATI</t>
  </si>
  <si>
    <t>0068032530</t>
  </si>
  <si>
    <t>2006-06-04</t>
  </si>
  <si>
    <t>3312194406060001</t>
  </si>
  <si>
    <t>088239565146</t>
  </si>
  <si>
    <t>PD0BF6</t>
  </si>
  <si>
    <t>TRIYONO</t>
  </si>
  <si>
    <t>MARTINI</t>
  </si>
  <si>
    <t>3312195802800001</t>
  </si>
  <si>
    <t>GHST1V</t>
  </si>
  <si>
    <t>5362/2006</t>
  </si>
  <si>
    <t>695601001549501</t>
  </si>
  <si>
    <t>3312191311190004</t>
  </si>
  <si>
    <t>Diah San Ramandha</t>
  </si>
  <si>
    <t>0036130257</t>
  </si>
  <si>
    <t>Jakarta</t>
  </si>
  <si>
    <t>2003-06-14</t>
  </si>
  <si>
    <t>3173085406030010</t>
  </si>
  <si>
    <t>Masjid At-Taqwa</t>
  </si>
  <si>
    <t>Kembang Utara</t>
  </si>
  <si>
    <t>Kec. Kembangan</t>
  </si>
  <si>
    <t>083141263349</t>
  </si>
  <si>
    <t>ikan112m@gmail.com</t>
  </si>
  <si>
    <t>Santo</t>
  </si>
  <si>
    <t>Titik Waryanti</t>
  </si>
  <si>
    <t>3173086607630003</t>
  </si>
  <si>
    <t>3312-LT-17032020-0022</t>
  </si>
  <si>
    <t>3312190503200001</t>
  </si>
  <si>
    <t>DIAH SUKMA SARI</t>
  </si>
  <si>
    <t>0141849220</t>
  </si>
  <si>
    <t>2007-09-19</t>
  </si>
  <si>
    <t>3312195909070001</t>
  </si>
  <si>
    <t>JLN. DUSUN JATIREJO</t>
  </si>
  <si>
    <t>JATIREJO</t>
  </si>
  <si>
    <t>08886612545</t>
  </si>
  <si>
    <t>331221000360044</t>
  </si>
  <si>
    <t>WARDI</t>
  </si>
  <si>
    <t>3312191205660002</t>
  </si>
  <si>
    <t>SUWARTI</t>
  </si>
  <si>
    <t>3312195510700001</t>
  </si>
  <si>
    <t>PZPSXU</t>
  </si>
  <si>
    <t>Pcuy6k</t>
  </si>
  <si>
    <t>9115/LB/G/2007</t>
  </si>
  <si>
    <t>695601001839508</t>
  </si>
  <si>
    <t>DIAN AYU AL-MUNAWAR</t>
  </si>
  <si>
    <t>0047209367</t>
  </si>
  <si>
    <t>2004-10-29</t>
  </si>
  <si>
    <t>3374066910040006</t>
  </si>
  <si>
    <t>088220220260</t>
  </si>
  <si>
    <t>ysusi6013@gmail.com</t>
  </si>
  <si>
    <t>SARMIDI</t>
  </si>
  <si>
    <t>3374040509800004</t>
  </si>
  <si>
    <t>RUSMINI</t>
  </si>
  <si>
    <t>3374065011790006</t>
  </si>
  <si>
    <t>10754/2004</t>
  </si>
  <si>
    <t>3312191601180003</t>
  </si>
  <si>
    <t>DICKY RANGGA SAPUTRA</t>
  </si>
  <si>
    <t>0058082320</t>
  </si>
  <si>
    <t>2005-07-15</t>
  </si>
  <si>
    <t>3312151507050001</t>
  </si>
  <si>
    <t>guno</t>
  </si>
  <si>
    <t>087824208407</t>
  </si>
  <si>
    <t>3as0y157692009</t>
  </si>
  <si>
    <t>Sodikin</t>
  </si>
  <si>
    <t>Marti</t>
  </si>
  <si>
    <t>7420/20005</t>
  </si>
  <si>
    <t>SMP Negeri 2 Jatiroto</t>
  </si>
  <si>
    <t>3312115108057219</t>
  </si>
  <si>
    <t>DIMAS PRAKOSO</t>
  </si>
  <si>
    <t>0057789258</t>
  </si>
  <si>
    <t>2005-05-19</t>
  </si>
  <si>
    <t>3312191905050004</t>
  </si>
  <si>
    <t>GUMINI</t>
  </si>
  <si>
    <t>4880/2005</t>
  </si>
  <si>
    <t>MTs Arrahman Slogohimo</t>
  </si>
  <si>
    <t>3312191908055245</t>
  </si>
  <si>
    <t>DIMAS SAPUTRA</t>
  </si>
  <si>
    <t>0058199513</t>
  </si>
  <si>
    <t>2005-02-02</t>
  </si>
  <si>
    <t>3312190202050002</t>
  </si>
  <si>
    <t>GONDOPOLO</t>
  </si>
  <si>
    <t>088233185011</t>
  </si>
  <si>
    <t>T2OXXF</t>
  </si>
  <si>
    <t>KHOLIDIN</t>
  </si>
  <si>
    <t>3312190503730003</t>
  </si>
  <si>
    <t>KATINI</t>
  </si>
  <si>
    <t>3312195110690001</t>
  </si>
  <si>
    <t>3312-LT-12042017-0111</t>
  </si>
  <si>
    <t>695601001545507</t>
  </si>
  <si>
    <t>3312191207180007</t>
  </si>
  <si>
    <t>DINA AFILIA</t>
  </si>
  <si>
    <t>0050553855</t>
  </si>
  <si>
    <t>Waykanan</t>
  </si>
  <si>
    <t>3312194604050002</t>
  </si>
  <si>
    <t>Tumpuk Padarangin</t>
  </si>
  <si>
    <t>Tumpuk</t>
  </si>
  <si>
    <t>085692080521</t>
  </si>
  <si>
    <t>dinaafilia38@gmail.com</t>
  </si>
  <si>
    <t>Ndimin</t>
  </si>
  <si>
    <t>Wirausaha</t>
  </si>
  <si>
    <t>Winarti</t>
  </si>
  <si>
    <t>17236/I/2006</t>
  </si>
  <si>
    <t>3312191908058549</t>
  </si>
  <si>
    <t>DINA SETIYANI</t>
  </si>
  <si>
    <t>0039378234</t>
  </si>
  <si>
    <t>2003-09-11</t>
  </si>
  <si>
    <t>3312205109030002</t>
  </si>
  <si>
    <t>PAKEL</t>
  </si>
  <si>
    <t>TANGGULANGIN</t>
  </si>
  <si>
    <t>089513129327</t>
  </si>
  <si>
    <t>dinasetiani96@gmail.com</t>
  </si>
  <si>
    <t>3312200107600002</t>
  </si>
  <si>
    <t>3312204306760002</t>
  </si>
  <si>
    <t>8865/2003</t>
  </si>
  <si>
    <t>Yatim Piatu/Panti Asuhan/Panti Sosial</t>
  </si>
  <si>
    <t>SMP NEGERI 1 JATPURNO</t>
  </si>
  <si>
    <t>3312202008059602</t>
  </si>
  <si>
    <t>DINI ADITAMA</t>
  </si>
  <si>
    <t>0049020230</t>
  </si>
  <si>
    <t>2004-12-01</t>
  </si>
  <si>
    <t>3312194112040001</t>
  </si>
  <si>
    <t>JLN. DUSUN PADARANGIN</t>
  </si>
  <si>
    <t>085760710721</t>
  </si>
  <si>
    <t>diniaditama089@gmail.com</t>
  </si>
  <si>
    <t>331221000100054</t>
  </si>
  <si>
    <t>EDI SUSANTO</t>
  </si>
  <si>
    <t>3312192808780001</t>
  </si>
  <si>
    <t>Sarini</t>
  </si>
  <si>
    <t>3312194411840001</t>
  </si>
  <si>
    <t>T2QAFK</t>
  </si>
  <si>
    <t>Bi7fak</t>
  </si>
  <si>
    <t>11144/TP/2008</t>
  </si>
  <si>
    <t>695601001539506</t>
  </si>
  <si>
    <t>3312191908050299</t>
  </si>
  <si>
    <t>Dinno Ma'ruf Mahendra</t>
  </si>
  <si>
    <t>0052553910</t>
  </si>
  <si>
    <t>2005-01-25</t>
  </si>
  <si>
    <t>3312192501050002</t>
  </si>
  <si>
    <t>Juron</t>
  </si>
  <si>
    <t>081328719524</t>
  </si>
  <si>
    <t>3312191405700001</t>
  </si>
  <si>
    <t>Darsini</t>
  </si>
  <si>
    <t>3312194810760001</t>
  </si>
  <si>
    <t>1144/2005</t>
  </si>
  <si>
    <t>3312191908052823</t>
  </si>
  <si>
    <t>DIYAN ADI PRAMANA</t>
  </si>
  <si>
    <t>0056848345</t>
  </si>
  <si>
    <t>2005-04-21</t>
  </si>
  <si>
    <t>3312192104050001</t>
  </si>
  <si>
    <t>08816735407</t>
  </si>
  <si>
    <t>adidiyan755@gmail.com</t>
  </si>
  <si>
    <t>T2RQBJ</t>
  </si>
  <si>
    <t>SLAMET</t>
  </si>
  <si>
    <t>3312191207620001</t>
  </si>
  <si>
    <t>LAMIYEM</t>
  </si>
  <si>
    <t>3312194407690001</t>
  </si>
  <si>
    <t>15787/TP/2008</t>
  </si>
  <si>
    <t>695601001798508</t>
  </si>
  <si>
    <t>3312191908052046</t>
  </si>
  <si>
    <t>Doni Hadi Sahputra</t>
  </si>
  <si>
    <t>0047502266</t>
  </si>
  <si>
    <t>2004-10-11</t>
  </si>
  <si>
    <t>3312191110040002</t>
  </si>
  <si>
    <t>Sokoboyo</t>
  </si>
  <si>
    <t>088802883996</t>
  </si>
  <si>
    <t>donisokoboyo@gmail.com</t>
  </si>
  <si>
    <t>Kasidi</t>
  </si>
  <si>
    <t>3312192506750001</t>
  </si>
  <si>
    <t>Yatmi</t>
  </si>
  <si>
    <t>3312195511820008</t>
  </si>
  <si>
    <t>141/TP/2005</t>
  </si>
  <si>
    <t>3312190706060791</t>
  </si>
  <si>
    <t>Dyah Nur Styarini</t>
  </si>
  <si>
    <t>0058538682</t>
  </si>
  <si>
    <t>2005-01-28</t>
  </si>
  <si>
    <t>3312196801050001</t>
  </si>
  <si>
    <t>Nusupan</t>
  </si>
  <si>
    <t>Soco</t>
  </si>
  <si>
    <t>088211906911</t>
  </si>
  <si>
    <t>dystarini@gmail.com</t>
  </si>
  <si>
    <t>Yoto</t>
  </si>
  <si>
    <t>3312190406670001</t>
  </si>
  <si>
    <t>Kati</t>
  </si>
  <si>
    <t>3312194707770002</t>
  </si>
  <si>
    <t>1100/2005</t>
  </si>
  <si>
    <t>3312191908056499</t>
  </si>
  <si>
    <t>EDDYAH AYU MARYASTUTI</t>
  </si>
  <si>
    <t>0064307677</t>
  </si>
  <si>
    <t>2006-04-27</t>
  </si>
  <si>
    <t>3312196704060001</t>
  </si>
  <si>
    <t>081904210908</t>
  </si>
  <si>
    <t>Eddy Sutamaji</t>
  </si>
  <si>
    <t>Budi Rahayu</t>
  </si>
  <si>
    <t>2315/TP/2007</t>
  </si>
  <si>
    <t>3312191404120012</t>
  </si>
  <si>
    <t>EKA ADI SAPUTRA</t>
  </si>
  <si>
    <t>0045666404</t>
  </si>
  <si>
    <t>2004-08-08</t>
  </si>
  <si>
    <t>3312190808040001</t>
  </si>
  <si>
    <t>081390293741</t>
  </si>
  <si>
    <t>ekaadi382@gmail.com</t>
  </si>
  <si>
    <t>SARIYOKO</t>
  </si>
  <si>
    <t>NURYANTI</t>
  </si>
  <si>
    <t>3312196309860001</t>
  </si>
  <si>
    <t>7490/2004</t>
  </si>
  <si>
    <t>3312190806170005</t>
  </si>
  <si>
    <t>Eka Nur Lisnawati</t>
  </si>
  <si>
    <t>0055229941</t>
  </si>
  <si>
    <t>2005-12-16</t>
  </si>
  <si>
    <t>3312205612050001</t>
  </si>
  <si>
    <t>085885414577</t>
  </si>
  <si>
    <t>Epnu Harnowo</t>
  </si>
  <si>
    <t>3312202311820002</t>
  </si>
  <si>
    <t>Lilis Giyanti</t>
  </si>
  <si>
    <t>3312204903850001</t>
  </si>
  <si>
    <t>3513/TP/2008</t>
  </si>
  <si>
    <t>3312202712050001</t>
  </si>
  <si>
    <t>EKO MARDIANTO</t>
  </si>
  <si>
    <t>0046898451</t>
  </si>
  <si>
    <t>3312150303040001</t>
  </si>
  <si>
    <t>083867733127</t>
  </si>
  <si>
    <t>ekom23607@gmail.com</t>
  </si>
  <si>
    <t>WARSITO</t>
  </si>
  <si>
    <t>3312151709780001</t>
  </si>
  <si>
    <t>YATNI</t>
  </si>
  <si>
    <t>3312155305810002</t>
  </si>
  <si>
    <t>2090/2004</t>
  </si>
  <si>
    <t>3312152506060007</t>
  </si>
  <si>
    <t>Ela Azhari Nur Ayu Anastasya</t>
  </si>
  <si>
    <t>0048915005</t>
  </si>
  <si>
    <t>2004-11-11</t>
  </si>
  <si>
    <t>3312155111040001</t>
  </si>
  <si>
    <t>Dungkul</t>
  </si>
  <si>
    <t>Boto</t>
  </si>
  <si>
    <t>085312329315</t>
  </si>
  <si>
    <t>082399363272</t>
  </si>
  <si>
    <t>ellaazhari662@gmail.com</t>
  </si>
  <si>
    <t>Suparno</t>
  </si>
  <si>
    <t>3312151903610002</t>
  </si>
  <si>
    <t>Yati</t>
  </si>
  <si>
    <t>3312154412710001</t>
  </si>
  <si>
    <t>10472/2004</t>
  </si>
  <si>
    <t>3312151508054512</t>
  </si>
  <si>
    <t>Elena Kurnia Anjani</t>
  </si>
  <si>
    <t>0048760313</t>
  </si>
  <si>
    <t>2004-09-04</t>
  </si>
  <si>
    <t>3324174409040001</t>
  </si>
  <si>
    <t>Jl.Nusupan-Soco</t>
  </si>
  <si>
    <t>082338439636</t>
  </si>
  <si>
    <t>helenanjani51@gmail.com</t>
  </si>
  <si>
    <t>NURHADI</t>
  </si>
  <si>
    <t>3324171509750005</t>
  </si>
  <si>
    <t>Tri Handayani</t>
  </si>
  <si>
    <t>3312194506800002</t>
  </si>
  <si>
    <t>49954/TP/2009</t>
  </si>
  <si>
    <t>3312190109150002</t>
  </si>
  <si>
    <t>Eliza Nadia Salma</t>
  </si>
  <si>
    <t>0074492288</t>
  </si>
  <si>
    <t>2007-03-07</t>
  </si>
  <si>
    <t>3312194703070002</t>
  </si>
  <si>
    <t>Geneng - Padarangin</t>
  </si>
  <si>
    <t>08886612488</t>
  </si>
  <si>
    <t>P8DO75</t>
  </si>
  <si>
    <t>Sarmin</t>
  </si>
  <si>
    <t>3312192312760001</t>
  </si>
  <si>
    <t>Emi Sri Handayani</t>
  </si>
  <si>
    <t>3312196002840002</t>
  </si>
  <si>
    <t>T30R5X</t>
  </si>
  <si>
    <t>2648/LB/G/2007</t>
  </si>
  <si>
    <t>695601001717502</t>
  </si>
  <si>
    <t>ELIZA NADIA SALMA</t>
  </si>
  <si>
    <t>ELLY AYU DIANA</t>
  </si>
  <si>
    <t>0063025077</t>
  </si>
  <si>
    <t>2006-01-21</t>
  </si>
  <si>
    <t>3312196101060001</t>
  </si>
  <si>
    <t>085325137475</t>
  </si>
  <si>
    <t>ellyayudiana5@gmail.com</t>
  </si>
  <si>
    <t>Sulih</t>
  </si>
  <si>
    <t>3312190511700001</t>
  </si>
  <si>
    <t>Hamsanih</t>
  </si>
  <si>
    <t>3312194909730002</t>
  </si>
  <si>
    <t>1031/2006</t>
  </si>
  <si>
    <t>3312191908057110</t>
  </si>
  <si>
    <t>ELVA AYU SAPUTRI</t>
  </si>
  <si>
    <t>0067175983</t>
  </si>
  <si>
    <t>2006-02-15</t>
  </si>
  <si>
    <t>3312195502060001</t>
  </si>
  <si>
    <t>085876299043</t>
  </si>
  <si>
    <t>Sugino</t>
  </si>
  <si>
    <t>3312192007760001</t>
  </si>
  <si>
    <t>Yanti</t>
  </si>
  <si>
    <t>3312194301830001</t>
  </si>
  <si>
    <t>1754/2006</t>
  </si>
  <si>
    <t>3312191908050446</t>
  </si>
  <si>
    <t>ELVIRA NATASHA</t>
  </si>
  <si>
    <t>0074378131</t>
  </si>
  <si>
    <t>SEMARANG</t>
  </si>
  <si>
    <t>2007-04-15</t>
  </si>
  <si>
    <t>3374015504070001</t>
  </si>
  <si>
    <t>Klajon, Klungen</t>
  </si>
  <si>
    <t>Klajon</t>
  </si>
  <si>
    <t>082226315987</t>
  </si>
  <si>
    <t>GIYARTO</t>
  </si>
  <si>
    <t>3374012905320004</t>
  </si>
  <si>
    <t>TUTIK KUSENDANG</t>
  </si>
  <si>
    <t>3374015011820001</t>
  </si>
  <si>
    <t>3374.ALU.2007.04207</t>
  </si>
  <si>
    <t>3374011805060014</t>
  </si>
  <si>
    <t>Emi Widyastutik</t>
  </si>
  <si>
    <t>0032841049</t>
  </si>
  <si>
    <t>2004-04-16</t>
  </si>
  <si>
    <t>3312195604040001</t>
  </si>
  <si>
    <t>Gablok</t>
  </si>
  <si>
    <t>081393858246</t>
  </si>
  <si>
    <t>emiwidyastutik6@gmail.com</t>
  </si>
  <si>
    <t>3asfwo57694004</t>
  </si>
  <si>
    <t>Susilo Wiyono</t>
  </si>
  <si>
    <t>3312190107620014</t>
  </si>
  <si>
    <t>Tukinah</t>
  </si>
  <si>
    <t>3312194107730010</t>
  </si>
  <si>
    <t>4510/2004</t>
  </si>
  <si>
    <t>3312191908055613</t>
  </si>
  <si>
    <t>ENJELITA CITRA ARDANI</t>
  </si>
  <si>
    <t>0059856698</t>
  </si>
  <si>
    <t>Bojonegoro</t>
  </si>
  <si>
    <t>2005-07-28</t>
  </si>
  <si>
    <t>3522086807050004</t>
  </si>
  <si>
    <t>JLN. DUSUN KENDUNG</t>
  </si>
  <si>
    <t>KENDUNG</t>
  </si>
  <si>
    <t>Kec. Kedungadem</t>
  </si>
  <si>
    <t>Sepeda</t>
  </si>
  <si>
    <t>085600624659</t>
  </si>
  <si>
    <t>litae4497@gmail.com</t>
  </si>
  <si>
    <t>KALIL HARIYANTO</t>
  </si>
  <si>
    <t>3522081308800002</t>
  </si>
  <si>
    <t>Umi</t>
  </si>
  <si>
    <t>3522084112790003</t>
  </si>
  <si>
    <t>LAMIN</t>
  </si>
  <si>
    <t>PF0ZXP</t>
  </si>
  <si>
    <t>Gk25br</t>
  </si>
  <si>
    <t>3522-LT-11012012-0284</t>
  </si>
  <si>
    <t>617901001627507</t>
  </si>
  <si>
    <t>3312193001200001</t>
  </si>
  <si>
    <t>Erlangga Delima Putra</t>
  </si>
  <si>
    <t>0054124041</t>
  </si>
  <si>
    <t>Sukoharjo</t>
  </si>
  <si>
    <t>2005-11-19</t>
  </si>
  <si>
    <t>3312201911050001</t>
  </si>
  <si>
    <t>Mloko</t>
  </si>
  <si>
    <t>mloko</t>
  </si>
  <si>
    <t>081226120314</t>
  </si>
  <si>
    <t>Andi Ira delima Sasono</t>
  </si>
  <si>
    <t>3312201205780005</t>
  </si>
  <si>
    <t>Yusniar Eka Misdiyanto</t>
  </si>
  <si>
    <t>D3</t>
  </si>
  <si>
    <t>3312204106820004</t>
  </si>
  <si>
    <t>11024/2005</t>
  </si>
  <si>
    <t>3312200703060036</t>
  </si>
  <si>
    <t>ERVA ZERIKA MAHARANI</t>
  </si>
  <si>
    <t>0067321441</t>
  </si>
  <si>
    <t>2005-07-22</t>
  </si>
  <si>
    <t>3312196207050003</t>
  </si>
  <si>
    <t>082265117771</t>
  </si>
  <si>
    <t>Sular</t>
  </si>
  <si>
    <t>3312192904780001</t>
  </si>
  <si>
    <t>SRI MURYANI</t>
  </si>
  <si>
    <t>3312196110830001</t>
  </si>
  <si>
    <t>6923/2005</t>
  </si>
  <si>
    <t>3312191908053750</t>
  </si>
  <si>
    <t>EVA NUR AISYAH</t>
  </si>
  <si>
    <t>0067145522</t>
  </si>
  <si>
    <t>2006-12-10</t>
  </si>
  <si>
    <t>3312195012060001</t>
  </si>
  <si>
    <t>08886612504</t>
  </si>
  <si>
    <t>Kino Susanto</t>
  </si>
  <si>
    <t>Rp. 2,000,000 - Rp. 4,999,999</t>
  </si>
  <si>
    <t>3312194203750001</t>
  </si>
  <si>
    <t>584/LB/G/2006</t>
  </si>
  <si>
    <t>Fadilah Septiano</t>
  </si>
  <si>
    <t>0054655052</t>
  </si>
  <si>
    <t>2005-09-16</t>
  </si>
  <si>
    <t>3312191609050001</t>
  </si>
  <si>
    <t>GENENG</t>
  </si>
  <si>
    <t>085338791693</t>
  </si>
  <si>
    <t>3asdwx57694007</t>
  </si>
  <si>
    <t>Kamidi</t>
  </si>
  <si>
    <t>3312191805710001</t>
  </si>
  <si>
    <t>Fatin Febriani</t>
  </si>
  <si>
    <t>3312195602850001</t>
  </si>
  <si>
    <t>9139/2005</t>
  </si>
  <si>
    <t>3312191908050088</t>
  </si>
  <si>
    <t>Fahlun Rifa'i</t>
  </si>
  <si>
    <t>0057729564</t>
  </si>
  <si>
    <t>2005-03-26</t>
  </si>
  <si>
    <t>3312192603050001</t>
  </si>
  <si>
    <t>082133506716</t>
  </si>
  <si>
    <t>fahlunrifairifai@gamil.com</t>
  </si>
  <si>
    <t>Andrias Siswanto</t>
  </si>
  <si>
    <t>3312191007770001</t>
  </si>
  <si>
    <t>Eka Rustianti</t>
  </si>
  <si>
    <t>3312195010770001</t>
  </si>
  <si>
    <t>3916/2005</t>
  </si>
  <si>
    <t>3312191908050176</t>
  </si>
  <si>
    <t>Fahrezi Egy Firmansyah</t>
  </si>
  <si>
    <t>0056323512</t>
  </si>
  <si>
    <t>3312193008050001</t>
  </si>
  <si>
    <t>Semanding</t>
  </si>
  <si>
    <t>082240317510</t>
  </si>
  <si>
    <t>fahreziegyf928@gmail.com</t>
  </si>
  <si>
    <t>Ajat</t>
  </si>
  <si>
    <t>Suryanti</t>
  </si>
  <si>
    <t>3312195405680001</t>
  </si>
  <si>
    <t>8552/2005</t>
  </si>
  <si>
    <t>3312190401170005</t>
  </si>
  <si>
    <t>FAHRUL ALDIANSYAH</t>
  </si>
  <si>
    <t>0052554664</t>
  </si>
  <si>
    <t>2005-06-05</t>
  </si>
  <si>
    <t>3312190507050001</t>
  </si>
  <si>
    <t>SUTARTO</t>
  </si>
  <si>
    <t>3312190411810003</t>
  </si>
  <si>
    <t>3312197009860002</t>
  </si>
  <si>
    <t>MTs TQ Albarokah Purwantoro</t>
  </si>
  <si>
    <t>3312190706060190</t>
  </si>
  <si>
    <t>FAISHAL ABIYYU NABIL</t>
  </si>
  <si>
    <t>0076387720</t>
  </si>
  <si>
    <t>GARUT</t>
  </si>
  <si>
    <t>2007-04-11</t>
  </si>
  <si>
    <t>3312191104070004</t>
  </si>
  <si>
    <t>088229617215</t>
  </si>
  <si>
    <t>SASA SAEPUL HAYAT</t>
  </si>
  <si>
    <t>LILIES RETNO WULANDARI</t>
  </si>
  <si>
    <t>3312193110170003</t>
  </si>
  <si>
    <t>Faishal Aji Danuarta</t>
  </si>
  <si>
    <t>0065619516</t>
  </si>
  <si>
    <t>2006-03-02</t>
  </si>
  <si>
    <t>3312190203060001</t>
  </si>
  <si>
    <t>088215255163</t>
  </si>
  <si>
    <t>Narto</t>
  </si>
  <si>
    <t>Sriyanti</t>
  </si>
  <si>
    <t>3312196808860001</t>
  </si>
  <si>
    <t>3062/2006</t>
  </si>
  <si>
    <t>695601002491507</t>
  </si>
  <si>
    <t>FAISAL AJI DANUARTA</t>
  </si>
  <si>
    <t>3312190706060781</t>
  </si>
  <si>
    <t>FAUZI RAYA WINATA</t>
  </si>
  <si>
    <t>0053578154</t>
  </si>
  <si>
    <t>2005-08-16</t>
  </si>
  <si>
    <t>3312151608050002</t>
  </si>
  <si>
    <t>083146109417</t>
  </si>
  <si>
    <t>fauziraya27@gmail.com</t>
  </si>
  <si>
    <t>WIDODO</t>
  </si>
  <si>
    <t>3312151004760004</t>
  </si>
  <si>
    <t>SARTINI</t>
  </si>
  <si>
    <t>3312155105750001</t>
  </si>
  <si>
    <t>8497/2005</t>
  </si>
  <si>
    <t>3312152506060038</t>
  </si>
  <si>
    <t>Febiana Anis Fitria Nur Wulandari</t>
  </si>
  <si>
    <t>0061585562</t>
  </si>
  <si>
    <t>2006-02-07</t>
  </si>
  <si>
    <t>3312194702060001</t>
  </si>
  <si>
    <t>Gaton</t>
  </si>
  <si>
    <t>Tarmo</t>
  </si>
  <si>
    <t>Martini</t>
  </si>
  <si>
    <t>2051/2006</t>
  </si>
  <si>
    <t>3312190209190002</t>
  </si>
  <si>
    <t>Febiyanti Puji Ayu Lestari</t>
  </si>
  <si>
    <t>0058580618</t>
  </si>
  <si>
    <t>wonogiri</t>
  </si>
  <si>
    <t>2005-02-01</t>
  </si>
  <si>
    <t>3312194102050001</t>
  </si>
  <si>
    <t>jagir randusari</t>
  </si>
  <si>
    <t>081325755010</t>
  </si>
  <si>
    <t>082114079077</t>
  </si>
  <si>
    <t>febia810@gmail.com</t>
  </si>
  <si>
    <t>RY3K3N</t>
  </si>
  <si>
    <t>Supriyanto</t>
  </si>
  <si>
    <t>3312190910740001</t>
  </si>
  <si>
    <t>wartini</t>
  </si>
  <si>
    <t>3312197005730002</t>
  </si>
  <si>
    <t>1397/2005</t>
  </si>
  <si>
    <t>695601002096501</t>
  </si>
  <si>
    <t>FEBIYANTI PUJI AYU LESTARI</t>
  </si>
  <si>
    <t>3312191908057156</t>
  </si>
  <si>
    <t>FEBRI ANI EKA LESTARI</t>
  </si>
  <si>
    <t>0063684766</t>
  </si>
  <si>
    <t>2006-02-13</t>
  </si>
  <si>
    <t>3312195302060001</t>
  </si>
  <si>
    <t>Keringan</t>
  </si>
  <si>
    <t>088216759614</t>
  </si>
  <si>
    <t>Sukir</t>
  </si>
  <si>
    <t>3312190401730002</t>
  </si>
  <si>
    <t>purwanti</t>
  </si>
  <si>
    <t>3312195204830003</t>
  </si>
  <si>
    <t>15484/DIS/2010</t>
  </si>
  <si>
    <t>3312191908052577</t>
  </si>
  <si>
    <t>Fergiana One Andina Kusuma Dewi</t>
  </si>
  <si>
    <t>0056295312</t>
  </si>
  <si>
    <t>2005-03-25</t>
  </si>
  <si>
    <t>3312206503050001</t>
  </si>
  <si>
    <t>Pencil</t>
  </si>
  <si>
    <t>081226272177</t>
  </si>
  <si>
    <t>Sudarno</t>
  </si>
  <si>
    <t>3312200202700002</t>
  </si>
  <si>
    <t>Suryani</t>
  </si>
  <si>
    <t>3312205206760002</t>
  </si>
  <si>
    <t>097/TP/PN/2009</t>
  </si>
  <si>
    <t>3312201303190006</t>
  </si>
  <si>
    <t>FIKRAN MAULANA MAHESA IBROHIM</t>
  </si>
  <si>
    <t>0063827495</t>
  </si>
  <si>
    <t>2006-03-27</t>
  </si>
  <si>
    <t>3312192703060001</t>
  </si>
  <si>
    <t>0895363096102</t>
  </si>
  <si>
    <t>IRFANGI</t>
  </si>
  <si>
    <t>3312192703820003</t>
  </si>
  <si>
    <t>3312195510820001</t>
  </si>
  <si>
    <t>2728/2006</t>
  </si>
  <si>
    <t>3312191908058796</t>
  </si>
  <si>
    <t>FIKRI PRATAMA</t>
  </si>
  <si>
    <t>0064911455</t>
  </si>
  <si>
    <t>2005-08-24</t>
  </si>
  <si>
    <t>3312192408050003</t>
  </si>
  <si>
    <t>085602651300</t>
  </si>
  <si>
    <t>Fikrip229@gmail.com</t>
  </si>
  <si>
    <t>T3K4DT</t>
  </si>
  <si>
    <t>Sarino</t>
  </si>
  <si>
    <t>3312191106780001</t>
  </si>
  <si>
    <t>Sugiyanti</t>
  </si>
  <si>
    <t>3312195602870001</t>
  </si>
  <si>
    <t>7750/2005</t>
  </si>
  <si>
    <t>695601002065500</t>
  </si>
  <si>
    <t>3312191908050398</t>
  </si>
  <si>
    <t>FINA PRAMUDYA PANUNTUN</t>
  </si>
  <si>
    <t>0058147329</t>
  </si>
  <si>
    <t>3312195504050001</t>
  </si>
  <si>
    <t>081326133510</t>
  </si>
  <si>
    <t>finapramudyapanuntun@gmail.com</t>
  </si>
  <si>
    <t>SUGIARSO</t>
  </si>
  <si>
    <t>3312191303660003</t>
  </si>
  <si>
    <t>3312196511770001</t>
  </si>
  <si>
    <t>5323/2005</t>
  </si>
  <si>
    <t>3312190706060315</t>
  </si>
  <si>
    <t>Fitri Andriyani</t>
  </si>
  <si>
    <t>0063000053</t>
  </si>
  <si>
    <t>2006-08-07</t>
  </si>
  <si>
    <t>3312194708060001</t>
  </si>
  <si>
    <t>made</t>
  </si>
  <si>
    <t>Marino</t>
  </si>
  <si>
    <t>3312192107680001</t>
  </si>
  <si>
    <t>Tamiyem</t>
  </si>
  <si>
    <t>3312195201750001</t>
  </si>
  <si>
    <t>7227/2006</t>
  </si>
  <si>
    <t>3312191908052210</t>
  </si>
  <si>
    <t>FITRIA LESTARI</t>
  </si>
  <si>
    <t>0054654715</t>
  </si>
  <si>
    <t>2005-11-10</t>
  </si>
  <si>
    <t>3312195011050001</t>
  </si>
  <si>
    <t>083196348945</t>
  </si>
  <si>
    <t>PVMFL8</t>
  </si>
  <si>
    <t>Suyut</t>
  </si>
  <si>
    <t>RINI</t>
  </si>
  <si>
    <t>3371/2005</t>
  </si>
  <si>
    <t>695601001561503</t>
  </si>
  <si>
    <t>3312190605060213</t>
  </si>
  <si>
    <t>GALANG MAULANA FIRMANSYAH</t>
  </si>
  <si>
    <t>0044919639</t>
  </si>
  <si>
    <t>2004-11-17</t>
  </si>
  <si>
    <t>3312191711040001</t>
  </si>
  <si>
    <t>085328866736</t>
  </si>
  <si>
    <t>galangmf47@gmail.com</t>
  </si>
  <si>
    <t>ALI HAMZAH</t>
  </si>
  <si>
    <t>3312191707760001</t>
  </si>
  <si>
    <t>maryani</t>
  </si>
  <si>
    <t>3312196807830001</t>
  </si>
  <si>
    <t>10589/2004</t>
  </si>
  <si>
    <t>3312190605060388</t>
  </si>
  <si>
    <t>SUYADI</t>
  </si>
  <si>
    <t>Galuh Budi Santoso</t>
  </si>
  <si>
    <t>0068673997</t>
  </si>
  <si>
    <t>2006-05-03</t>
  </si>
  <si>
    <t>3312190305060001</t>
  </si>
  <si>
    <t>087824056193</t>
  </si>
  <si>
    <t>Paryo</t>
  </si>
  <si>
    <t>3312192409650001</t>
  </si>
  <si>
    <t>Pasini</t>
  </si>
  <si>
    <t>3312197112730004</t>
  </si>
  <si>
    <t>4036/2006</t>
  </si>
  <si>
    <t>3312190605060405</t>
  </si>
  <si>
    <t>GALUH RATMI ASIH</t>
  </si>
  <si>
    <t>0052535051</t>
  </si>
  <si>
    <t>3312194307050001</t>
  </si>
  <si>
    <t>JLN. DUSUN DOLOGAN</t>
  </si>
  <si>
    <t>08813874203</t>
  </si>
  <si>
    <t>radityaatmojo3@gmail.com</t>
  </si>
  <si>
    <t>MARMIN</t>
  </si>
  <si>
    <t>3312192102550001</t>
  </si>
  <si>
    <t>KARTI</t>
  </si>
  <si>
    <t>3312196904580001</t>
  </si>
  <si>
    <t>PJ1G9A</t>
  </si>
  <si>
    <t>G3AD3T</t>
  </si>
  <si>
    <t>7664/2005</t>
  </si>
  <si>
    <t>3312191908050823</t>
  </si>
  <si>
    <t>GALUH SAPUTRO</t>
  </si>
  <si>
    <t>0053927349</t>
  </si>
  <si>
    <t>PADANG</t>
  </si>
  <si>
    <t>2005-01-01</t>
  </si>
  <si>
    <t>3314090101050005</t>
  </si>
  <si>
    <t>PLUMBUNGAN</t>
  </si>
  <si>
    <t>Kec. Karangmalang</t>
  </si>
  <si>
    <t>088801950447</t>
  </si>
  <si>
    <t>galuhfdk03@gmail.com</t>
  </si>
  <si>
    <t>TOTOK PARGIYANTO</t>
  </si>
  <si>
    <t>NURLI SURATMI</t>
  </si>
  <si>
    <t>3314092007060007</t>
  </si>
  <si>
    <t>GANDI AYUNDASARI</t>
  </si>
  <si>
    <t>0045589176</t>
  </si>
  <si>
    <t>2004-12-12</t>
  </si>
  <si>
    <t>3312195212040001</t>
  </si>
  <si>
    <t>Bulusari, RT. 01, RW. 03, Slogohimo</t>
  </si>
  <si>
    <t>Slogohimo</t>
  </si>
  <si>
    <t>089649606453</t>
  </si>
  <si>
    <t>wantoputra015@gamil.com</t>
  </si>
  <si>
    <t>P1E454</t>
  </si>
  <si>
    <t>Kasmin</t>
  </si>
  <si>
    <t>3312190107620010</t>
  </si>
  <si>
    <t>Karsi</t>
  </si>
  <si>
    <t>3312194101640002</t>
  </si>
  <si>
    <t>G41XB4</t>
  </si>
  <si>
    <t>141/2005</t>
  </si>
  <si>
    <t>695601001251506</t>
  </si>
  <si>
    <t>3312191908053723</t>
  </si>
  <si>
    <t>GIANO ARDIWAN</t>
  </si>
  <si>
    <t>0048703249</t>
  </si>
  <si>
    <t>2004-06-11</t>
  </si>
  <si>
    <t>3312191106040002</t>
  </si>
  <si>
    <t>Koripan, RT. 01, RW. 02, Slogohimo</t>
  </si>
  <si>
    <t>KORIPAN</t>
  </si>
  <si>
    <t>081392517350</t>
  </si>
  <si>
    <t>Joni Sumarmo</t>
  </si>
  <si>
    <t>3312192806670007</t>
  </si>
  <si>
    <t>Baryatin</t>
  </si>
  <si>
    <t>3312196603680002</t>
  </si>
  <si>
    <t>7075/2004</t>
  </si>
  <si>
    <t>3312191908059497</t>
  </si>
  <si>
    <t>Godho Tri Kuncoro</t>
  </si>
  <si>
    <t>0053815753</t>
  </si>
  <si>
    <t>2005-06-08</t>
  </si>
  <si>
    <t>3312200806050003</t>
  </si>
  <si>
    <t>Tahunan</t>
  </si>
  <si>
    <t>089692167725</t>
  </si>
  <si>
    <t>godhotrikk33@gmail.com</t>
  </si>
  <si>
    <t>Senen</t>
  </si>
  <si>
    <t>3312201209610001</t>
  </si>
  <si>
    <t>Emi</t>
  </si>
  <si>
    <t>3312204711780002</t>
  </si>
  <si>
    <t>5725/2005</t>
  </si>
  <si>
    <t>SMP Negeri 1 Jatisrono</t>
  </si>
  <si>
    <t>3312202008057108</t>
  </si>
  <si>
    <t>GUMANTI PURNATASARI</t>
  </si>
  <si>
    <t>0052380445</t>
  </si>
  <si>
    <t>Banjarnegara</t>
  </si>
  <si>
    <t>2004-12-15</t>
  </si>
  <si>
    <t>3304065512040002</t>
  </si>
  <si>
    <t>Tlagawera Rt 02/05 Banjarnegara</t>
  </si>
  <si>
    <t>Tlagawera</t>
  </si>
  <si>
    <t>Kec. Banjarnegara</t>
  </si>
  <si>
    <t>088232841182</t>
  </si>
  <si>
    <t>TARKO</t>
  </si>
  <si>
    <t>3304061707830003</t>
  </si>
  <si>
    <t>Aris Pujianti</t>
  </si>
  <si>
    <t>3304066610870003</t>
  </si>
  <si>
    <t>3304061208090098</t>
  </si>
  <si>
    <t>HANA YEKTI KINASIH</t>
  </si>
  <si>
    <t>0067312891</t>
  </si>
  <si>
    <t>Surakarta</t>
  </si>
  <si>
    <t>2006-09-06</t>
  </si>
  <si>
    <t>3312154609060001</t>
  </si>
  <si>
    <t>Kristen</t>
  </si>
  <si>
    <t>Guno Kidul</t>
  </si>
  <si>
    <t>Guno</t>
  </si>
  <si>
    <t>08886597536</t>
  </si>
  <si>
    <t>Lukas Loso</t>
  </si>
  <si>
    <t>Sri Lulut</t>
  </si>
  <si>
    <t>Handhika Ardhian Syah</t>
  </si>
  <si>
    <t>0046790497</t>
  </si>
  <si>
    <t>2004-11-25</t>
  </si>
  <si>
    <t>3312192511040001</t>
  </si>
  <si>
    <t>08882550720</t>
  </si>
  <si>
    <t>handhikaardhian@gmail.com</t>
  </si>
  <si>
    <t>Agung Sutikno</t>
  </si>
  <si>
    <t>3312190305670001</t>
  </si>
  <si>
    <t>Sarmi</t>
  </si>
  <si>
    <t>3312196504670001</t>
  </si>
  <si>
    <t>11100/2004</t>
  </si>
  <si>
    <t>3312191908052495</t>
  </si>
  <si>
    <t>Handika Krisna Anggoro</t>
  </si>
  <si>
    <t>0066446918</t>
  </si>
  <si>
    <t>2006-06-23</t>
  </si>
  <si>
    <t>3312152306060001</t>
  </si>
  <si>
    <t>Jl. Puntodewo</t>
  </si>
  <si>
    <t>Mipitan</t>
  </si>
  <si>
    <t>083166180831</t>
  </si>
  <si>
    <t>PPGWXR</t>
  </si>
  <si>
    <t>Sardi</t>
  </si>
  <si>
    <t>3312151208640001</t>
  </si>
  <si>
    <t>3312155708760001</t>
  </si>
  <si>
    <t>GDPD33</t>
  </si>
  <si>
    <t>5896/2006</t>
  </si>
  <si>
    <t>3312151508054303</t>
  </si>
  <si>
    <t>Hanun Nida Primasari</t>
  </si>
  <si>
    <t>0048533220</t>
  </si>
  <si>
    <t>2004-11-28</t>
  </si>
  <si>
    <t>3312196811040001</t>
  </si>
  <si>
    <t>085227141655</t>
  </si>
  <si>
    <t>hanunnida28@gmail.com</t>
  </si>
  <si>
    <t>Kasto</t>
  </si>
  <si>
    <t>PNS/TNI/Polri</t>
  </si>
  <si>
    <t>3312190907710002</t>
  </si>
  <si>
    <t>Sri harwanti</t>
  </si>
  <si>
    <t>3312195502720001</t>
  </si>
  <si>
    <t>10796/2004</t>
  </si>
  <si>
    <t>3312191908055354</t>
  </si>
  <si>
    <t>Hendro Bagus Asmoro</t>
  </si>
  <si>
    <t>0046863620</t>
  </si>
  <si>
    <t>2004-01-27</t>
  </si>
  <si>
    <t>3312192701040001</t>
  </si>
  <si>
    <t>088224266480</t>
  </si>
  <si>
    <t>PAIMUN</t>
  </si>
  <si>
    <t>Sumini</t>
  </si>
  <si>
    <t>000</t>
  </si>
  <si>
    <t>1356/2004</t>
  </si>
  <si>
    <t>3312190605060865</t>
  </si>
  <si>
    <t>HERU RISTIANTO</t>
  </si>
  <si>
    <t>0066179980</t>
  </si>
  <si>
    <t>JAKARTA</t>
  </si>
  <si>
    <t>2006-02-03</t>
  </si>
  <si>
    <t>3312190302060001</t>
  </si>
  <si>
    <t>089652960068</t>
  </si>
  <si>
    <t>3asf0l57694005</t>
  </si>
  <si>
    <t>ARIS WIJIANTO</t>
  </si>
  <si>
    <t>3312192306820001</t>
  </si>
  <si>
    <t>SULASTRI</t>
  </si>
  <si>
    <t>3312196204850002</t>
  </si>
  <si>
    <t>5570/KLT/JB/2008</t>
  </si>
  <si>
    <t>3312190605060718</t>
  </si>
  <si>
    <t>Ibnu Najjar Hidayatulloh</t>
  </si>
  <si>
    <t>0052553659</t>
  </si>
  <si>
    <t>3312190606050001</t>
  </si>
  <si>
    <t>081390255473</t>
  </si>
  <si>
    <t>yakulmania543@gmail.com</t>
  </si>
  <si>
    <t>T48XF4</t>
  </si>
  <si>
    <t>Jarno</t>
  </si>
  <si>
    <t>3312190101790001</t>
  </si>
  <si>
    <t>Tarni</t>
  </si>
  <si>
    <t>3312197008840001</t>
  </si>
  <si>
    <t>5329/2005</t>
  </si>
  <si>
    <t>695601001488501</t>
  </si>
  <si>
    <t>IBNU NAJJAR HIDAYATULLOH</t>
  </si>
  <si>
    <t>3312191908058510</t>
  </si>
  <si>
    <t>Ica arum Sallsabella</t>
  </si>
  <si>
    <t>0058114223</t>
  </si>
  <si>
    <t>2005-04-20</t>
  </si>
  <si>
    <t>3312196004050002</t>
  </si>
  <si>
    <t>kandangan</t>
  </si>
  <si>
    <t>karang</t>
  </si>
  <si>
    <t>088239515727</t>
  </si>
  <si>
    <t>steelheart203@gmail.com</t>
  </si>
  <si>
    <t>Narso Basuki</t>
  </si>
  <si>
    <t>3312192009590001</t>
  </si>
  <si>
    <t>suratmi</t>
  </si>
  <si>
    <t>4022/2005</t>
  </si>
  <si>
    <t>3312191908059991</t>
  </si>
  <si>
    <t>Ifan Junanda</t>
  </si>
  <si>
    <t>0055989965</t>
  </si>
  <si>
    <t>2005-06-28</t>
  </si>
  <si>
    <t>3312192806050001</t>
  </si>
  <si>
    <t>jati</t>
  </si>
  <si>
    <t>081229072476</t>
  </si>
  <si>
    <t>ifanjunanda@gmail.com</t>
  </si>
  <si>
    <t>Tukino</t>
  </si>
  <si>
    <t>3312190107570071</t>
  </si>
  <si>
    <t>Kartinah</t>
  </si>
  <si>
    <t>3312194107650087</t>
  </si>
  <si>
    <t>7350/TP/2005</t>
  </si>
  <si>
    <t>3312190605060376</t>
  </si>
  <si>
    <t>Ilham Febriansyah</t>
  </si>
  <si>
    <t>0065957356</t>
  </si>
  <si>
    <t>3312150402060001</t>
  </si>
  <si>
    <t>083163206601</t>
  </si>
  <si>
    <t>YATNO</t>
  </si>
  <si>
    <t>3312160310740001</t>
  </si>
  <si>
    <t>SARMI</t>
  </si>
  <si>
    <t>3312154508760001</t>
  </si>
  <si>
    <t>1.822/2006</t>
  </si>
  <si>
    <t>3312151508057389</t>
  </si>
  <si>
    <t>Ilham Tri Santoso</t>
  </si>
  <si>
    <t>0051425303</t>
  </si>
  <si>
    <t>2005-11-25</t>
  </si>
  <si>
    <t>3312192511050001</t>
  </si>
  <si>
    <t>BADUT</t>
  </si>
  <si>
    <t>08812441344</t>
  </si>
  <si>
    <t>Mulyono</t>
  </si>
  <si>
    <t>3312190405670001</t>
  </si>
  <si>
    <t>Parsi</t>
  </si>
  <si>
    <t>3312195703680001</t>
  </si>
  <si>
    <t>11.217/2005</t>
  </si>
  <si>
    <t>3312191908057427</t>
  </si>
  <si>
    <t>IMAM AZIZUR RIZAL</t>
  </si>
  <si>
    <t>0067409486</t>
  </si>
  <si>
    <t>2006-08-05</t>
  </si>
  <si>
    <t>3312190508060001</t>
  </si>
  <si>
    <t>NGENDAK</t>
  </si>
  <si>
    <t>3599/TP/2017</t>
  </si>
  <si>
    <t>3312191707100001</t>
  </si>
  <si>
    <t>Imeilda Claudia</t>
  </si>
  <si>
    <t>0075123177</t>
  </si>
  <si>
    <t>2007-05-14</t>
  </si>
  <si>
    <t>3312195405070002</t>
  </si>
  <si>
    <t>081326155812</t>
  </si>
  <si>
    <t>3aselo57694005</t>
  </si>
  <si>
    <t>Norokhim</t>
  </si>
  <si>
    <t>Jikem</t>
  </si>
  <si>
    <t>3312194207700002</t>
  </si>
  <si>
    <t>3ASELO</t>
  </si>
  <si>
    <t>6203/TP/2007</t>
  </si>
  <si>
    <t>3312191403180009</t>
  </si>
  <si>
    <t>INES AGUSTIN</t>
  </si>
  <si>
    <t>0058132293</t>
  </si>
  <si>
    <t>2005-08-15</t>
  </si>
  <si>
    <t>3312195508050001</t>
  </si>
  <si>
    <t>dologan</t>
  </si>
  <si>
    <t>085725129581</t>
  </si>
  <si>
    <t>inesagustin1515@gmail.com</t>
  </si>
  <si>
    <t>NGATMAN</t>
  </si>
  <si>
    <t>3312190903680001</t>
  </si>
  <si>
    <t>PUJIASTUTI</t>
  </si>
  <si>
    <t>3312194404740001</t>
  </si>
  <si>
    <t>7903/2005</t>
  </si>
  <si>
    <t>3312191908050794</t>
  </si>
  <si>
    <t>INGGIN DEVI SYAFITRI</t>
  </si>
  <si>
    <t>0052554663</t>
  </si>
  <si>
    <t>2005-06-19</t>
  </si>
  <si>
    <t>3312195906050002</t>
  </si>
  <si>
    <t>082313091563</t>
  </si>
  <si>
    <t>inggindevi@gmail.com</t>
  </si>
  <si>
    <t>KARMAN</t>
  </si>
  <si>
    <t>3312191905670001</t>
  </si>
  <si>
    <t>PARNI</t>
  </si>
  <si>
    <t>3312195704770001</t>
  </si>
  <si>
    <t>6397/2005</t>
  </si>
  <si>
    <t>3312191908052037</t>
  </si>
  <si>
    <t>Intan Ayu Ramadhani</t>
  </si>
  <si>
    <t>0063089432</t>
  </si>
  <si>
    <t>2006-10-18</t>
  </si>
  <si>
    <t>3312195810060002</t>
  </si>
  <si>
    <t>082137853914</t>
  </si>
  <si>
    <t>3312190703650001</t>
  </si>
  <si>
    <t>3312196305670002</t>
  </si>
  <si>
    <t>2278/TP/2007</t>
  </si>
  <si>
    <t>695601002447508</t>
  </si>
  <si>
    <t>INTAN AYU RAMADHANI</t>
  </si>
  <si>
    <t>3312191908051685</t>
  </si>
  <si>
    <t>Intan Novita Maharani</t>
  </si>
  <si>
    <t>0075120429</t>
  </si>
  <si>
    <t>2007-02-17</t>
  </si>
  <si>
    <t>3312195702070001</t>
  </si>
  <si>
    <t>085602652182</t>
  </si>
  <si>
    <t xml:space="preserve">Iswahyuno </t>
  </si>
  <si>
    <t xml:space="preserve">Darsi </t>
  </si>
  <si>
    <t>3312191110070006</t>
  </si>
  <si>
    <t>Intan Puspita Eka Wulandari</t>
  </si>
  <si>
    <t>0054412528</t>
  </si>
  <si>
    <t>2005-08-08</t>
  </si>
  <si>
    <t>3312194808050001</t>
  </si>
  <si>
    <t>JLN. DUSUN BOKORAN</t>
  </si>
  <si>
    <t>BOKORAN</t>
  </si>
  <si>
    <t>MADE</t>
  </si>
  <si>
    <t>082132832895</t>
  </si>
  <si>
    <t>puspitaintan778@gmail.com</t>
  </si>
  <si>
    <t>3asesg57694003</t>
  </si>
  <si>
    <t>PARNO</t>
  </si>
  <si>
    <t>3312192204810001</t>
  </si>
  <si>
    <t>Katinem</t>
  </si>
  <si>
    <t>3312197005820001</t>
  </si>
  <si>
    <t>PINODK</t>
  </si>
  <si>
    <t>7508/2005</t>
  </si>
  <si>
    <t>3312191908059125</t>
  </si>
  <si>
    <t>IRA MEYTA SARI</t>
  </si>
  <si>
    <t>0074173852</t>
  </si>
  <si>
    <t>2007-05-23</t>
  </si>
  <si>
    <t>3312196305070001</t>
  </si>
  <si>
    <t>089525766147</t>
  </si>
  <si>
    <t>T4JR6F</t>
  </si>
  <si>
    <t>PARTO</t>
  </si>
  <si>
    <t>KARMI</t>
  </si>
  <si>
    <t>695601001728503</t>
  </si>
  <si>
    <t>Irfan Rudiyanto</t>
  </si>
  <si>
    <t>0057208462</t>
  </si>
  <si>
    <t>2005-05-10</t>
  </si>
  <si>
    <t>3312191005050002</t>
  </si>
  <si>
    <t>085932948576</t>
  </si>
  <si>
    <t>irfanrudiyanto118@gmail.com</t>
  </si>
  <si>
    <t>3asebz57694003</t>
  </si>
  <si>
    <t>RINTO</t>
  </si>
  <si>
    <t>3312190509740001</t>
  </si>
  <si>
    <t>Suratmi</t>
  </si>
  <si>
    <t>3312194912730002</t>
  </si>
  <si>
    <t>GXAUVM</t>
  </si>
  <si>
    <t>5530/2005</t>
  </si>
  <si>
    <t>3312191908051423</t>
  </si>
  <si>
    <t>Irgi Arya Dinova</t>
  </si>
  <si>
    <t>0063611878</t>
  </si>
  <si>
    <t>2006-05-24</t>
  </si>
  <si>
    <t>3312192405060001</t>
  </si>
  <si>
    <t>081228853857</t>
  </si>
  <si>
    <t>Daman</t>
  </si>
  <si>
    <t>Wati</t>
  </si>
  <si>
    <t>4921/2006</t>
  </si>
  <si>
    <t>Irlyn May Ardhiyana</t>
  </si>
  <si>
    <t>0068161646</t>
  </si>
  <si>
    <t>2006-05-26</t>
  </si>
  <si>
    <t>3312196605060003</t>
  </si>
  <si>
    <t>082136066985</t>
  </si>
  <si>
    <t>Kardi</t>
  </si>
  <si>
    <t>3312190706680002</t>
  </si>
  <si>
    <t>Supriyanti</t>
  </si>
  <si>
    <t>3312195911800001</t>
  </si>
  <si>
    <t>4802/2006</t>
  </si>
  <si>
    <t>3312192601100006</t>
  </si>
  <si>
    <t>Ivan Dwi Fitriadi</t>
  </si>
  <si>
    <t>0045328631</t>
  </si>
  <si>
    <t>2004-11-14</t>
  </si>
  <si>
    <t>3312191411040002</t>
  </si>
  <si>
    <t>088706678547</t>
  </si>
  <si>
    <t>ivandwi901@gmail.com</t>
  </si>
  <si>
    <t>Pariyo</t>
  </si>
  <si>
    <t>3312191708710005</t>
  </si>
  <si>
    <t>Trisni</t>
  </si>
  <si>
    <t>3312194601820001</t>
  </si>
  <si>
    <t>9089/TP/2008</t>
  </si>
  <si>
    <t>3312190706060049</t>
  </si>
  <si>
    <t>Iwan Saputra</t>
  </si>
  <si>
    <t>0068171808</t>
  </si>
  <si>
    <t>2006-06-21</t>
  </si>
  <si>
    <t>3312192106060001</t>
  </si>
  <si>
    <t>089529034595</t>
  </si>
  <si>
    <t>Satimin</t>
  </si>
  <si>
    <t>3312191007700002</t>
  </si>
  <si>
    <t>Waijem</t>
  </si>
  <si>
    <t>3312195408720002</t>
  </si>
  <si>
    <t>6205/2006</t>
  </si>
  <si>
    <t>3312190605060791</t>
  </si>
  <si>
    <t>Jefri Maulana Ibarhim</t>
  </si>
  <si>
    <t>0058164430</t>
  </si>
  <si>
    <t>2005-01-31</t>
  </si>
  <si>
    <t>3312193101050001</t>
  </si>
  <si>
    <t>Wates Kembar</t>
  </si>
  <si>
    <t>087714536157</t>
  </si>
  <si>
    <t>jefrimaulana706@gmail.com</t>
  </si>
  <si>
    <t>Samsiana</t>
  </si>
  <si>
    <t>2556/2005</t>
  </si>
  <si>
    <t>3312191908051062</t>
  </si>
  <si>
    <t>Kesya Febianti</t>
  </si>
  <si>
    <t>0074044597</t>
  </si>
  <si>
    <t>2007-02-12</t>
  </si>
  <si>
    <t>3312055202070001</t>
  </si>
  <si>
    <t>Sentono</t>
  </si>
  <si>
    <t>Sidorejo</t>
  </si>
  <si>
    <t>Kec. Tirtomoyo</t>
  </si>
  <si>
    <t>081575658392</t>
  </si>
  <si>
    <t>Sakino</t>
  </si>
  <si>
    <t>Dampak Bencana Alam</t>
  </si>
  <si>
    <t>Kevin Cahya Saputra</t>
  </si>
  <si>
    <t>0045493645</t>
  </si>
  <si>
    <t>Tangerang</t>
  </si>
  <si>
    <t>2004-04-20</t>
  </si>
  <si>
    <t>3671082004040008</t>
  </si>
  <si>
    <t>KRANDEGAN</t>
  </si>
  <si>
    <t>SIDOREJO</t>
  </si>
  <si>
    <t>085155067520</t>
  </si>
  <si>
    <t>kevinaja1123@gmail.com</t>
  </si>
  <si>
    <t>Ujang Suryadi Nata</t>
  </si>
  <si>
    <t>Tini</t>
  </si>
  <si>
    <t>3671-LT-31082005-0145</t>
  </si>
  <si>
    <t>SMP Negeri 27 Tangerang</t>
  </si>
  <si>
    <t>3671082708070083</t>
  </si>
  <si>
    <t>Khusnul Fatimah</t>
  </si>
  <si>
    <t>0058282814</t>
  </si>
  <si>
    <t>2005-12-17</t>
  </si>
  <si>
    <t>3312215712050001</t>
  </si>
  <si>
    <t>082313794360</t>
  </si>
  <si>
    <t>Sukimin</t>
  </si>
  <si>
    <t>Titik Wartiningsih</t>
  </si>
  <si>
    <t>15718/TP/2008</t>
  </si>
  <si>
    <t>SMP Ibu S. Soemoharmanto Jatipurno</t>
  </si>
  <si>
    <t>3312212904060004</t>
  </si>
  <si>
    <t>Kokoh Hidayah</t>
  </si>
  <si>
    <t>0054291329</t>
  </si>
  <si>
    <t>Wonosobo</t>
  </si>
  <si>
    <t>2004-08-06</t>
  </si>
  <si>
    <t>6302084605050003</t>
  </si>
  <si>
    <t>Juru Tengah</t>
  </si>
  <si>
    <t>Tirip</t>
  </si>
  <si>
    <t>Kec. Wadaslintang</t>
  </si>
  <si>
    <t>081226907346</t>
  </si>
  <si>
    <t>kokohhidayah212@gmail.com</t>
  </si>
  <si>
    <t>Santoso</t>
  </si>
  <si>
    <t>6302080904730001</t>
  </si>
  <si>
    <t>Purwati</t>
  </si>
  <si>
    <t>6302084206780001</t>
  </si>
  <si>
    <t>0302-LT-11102014-0015</t>
  </si>
  <si>
    <t>SMP NEGERI 1 WADASLINTANG</t>
  </si>
  <si>
    <t>3307011201170004</t>
  </si>
  <si>
    <t>KUSUMA WARDANI</t>
  </si>
  <si>
    <t>0054250388</t>
  </si>
  <si>
    <t>2005-04-14</t>
  </si>
  <si>
    <t>3276011404050009</t>
  </si>
  <si>
    <t>LINGKUNGAN BULUSARI</t>
  </si>
  <si>
    <t>088220259796</t>
  </si>
  <si>
    <t>danimtro1903@gmail.com</t>
  </si>
  <si>
    <t>WARSO HARIS WAHONO</t>
  </si>
  <si>
    <t>KARSI</t>
  </si>
  <si>
    <t>3312196708660002</t>
  </si>
  <si>
    <t>110023/U/JS/2005</t>
  </si>
  <si>
    <t>MTs Ar Rahman Slogohimo</t>
  </si>
  <si>
    <t>3312193001120009</t>
  </si>
  <si>
    <t>Laras Wulan Agustin</t>
  </si>
  <si>
    <t>0065739773</t>
  </si>
  <si>
    <t>2006-08-08</t>
  </si>
  <si>
    <t>3312194808060001</t>
  </si>
  <si>
    <t>081272311769</t>
  </si>
  <si>
    <t>Nyamin</t>
  </si>
  <si>
    <t>3312191509690003</t>
  </si>
  <si>
    <t>Sumiati</t>
  </si>
  <si>
    <t>3312195212720001</t>
  </si>
  <si>
    <t>7920/2006</t>
  </si>
  <si>
    <t>3312190605060051</t>
  </si>
  <si>
    <t>LIA RAHMAWATI</t>
  </si>
  <si>
    <t>0043957603</t>
  </si>
  <si>
    <t>2004-01-04</t>
  </si>
  <si>
    <t>3312194401040002</t>
  </si>
  <si>
    <t>Mojopahit</t>
  </si>
  <si>
    <t>MOJOPAHIT</t>
  </si>
  <si>
    <t>081578852967</t>
  </si>
  <si>
    <t>liaw13042@gmail.com</t>
  </si>
  <si>
    <t>331221000860031</t>
  </si>
  <si>
    <t>Daliyo</t>
  </si>
  <si>
    <t>3312190705600002</t>
  </si>
  <si>
    <t>Narsi</t>
  </si>
  <si>
    <t>3312194107660053</t>
  </si>
  <si>
    <t>710/2004</t>
  </si>
  <si>
    <t>3312192305060110</t>
  </si>
  <si>
    <t>LINTANG PRATIWI</t>
  </si>
  <si>
    <t>0075176327</t>
  </si>
  <si>
    <t>2007-06-03</t>
  </si>
  <si>
    <t>3312194306070003</t>
  </si>
  <si>
    <t>Dawuhan</t>
  </si>
  <si>
    <t>085218813838</t>
  </si>
  <si>
    <t>T5EJ4F</t>
  </si>
  <si>
    <t>ISMIYANTO</t>
  </si>
  <si>
    <t>KASINEM</t>
  </si>
  <si>
    <t>474.1/53/2007</t>
  </si>
  <si>
    <t>695601001683509</t>
  </si>
  <si>
    <t>Lisa Oktaviani</t>
  </si>
  <si>
    <t>0046250497</t>
  </si>
  <si>
    <t>2004-10-12</t>
  </si>
  <si>
    <t>3312175210040001</t>
  </si>
  <si>
    <t>081225006577</t>
  </si>
  <si>
    <t>titinsutin008@gmail.com</t>
  </si>
  <si>
    <t>Didik Satriyo Turhajito</t>
  </si>
  <si>
    <t>Titin</t>
  </si>
  <si>
    <t>3312175708650002</t>
  </si>
  <si>
    <t>3312-LT-15082016-0047</t>
  </si>
  <si>
    <t>3312170108160001</t>
  </si>
  <si>
    <t>Lisnatun Hasanah</t>
  </si>
  <si>
    <t>0052553713</t>
  </si>
  <si>
    <t>2005-05-11</t>
  </si>
  <si>
    <t>3312195105050002</t>
  </si>
  <si>
    <t>JLN. DUSUN TANJUNG</t>
  </si>
  <si>
    <t>081229428379</t>
  </si>
  <si>
    <t>lisnatunatunn@gmail.com</t>
  </si>
  <si>
    <t>331221000300170</t>
  </si>
  <si>
    <t>SLAMET RIYADI</t>
  </si>
  <si>
    <t>3312190301650002</t>
  </si>
  <si>
    <t>Kasmi</t>
  </si>
  <si>
    <t>3312194511690003</t>
  </si>
  <si>
    <t>T5F7W9</t>
  </si>
  <si>
    <t>474.1/2492-DKPS/IST/2010</t>
  </si>
  <si>
    <t>695601002087502</t>
  </si>
  <si>
    <t>LISNATUN HASANAH</t>
  </si>
  <si>
    <t>3312192104060027</t>
  </si>
  <si>
    <t>Lutfia Widya Nur Azizah</t>
  </si>
  <si>
    <t>0064340639</t>
  </si>
  <si>
    <t>2006-06-16</t>
  </si>
  <si>
    <t>3312195606060001</t>
  </si>
  <si>
    <t>088740068400</t>
  </si>
  <si>
    <t>Widodo</t>
  </si>
  <si>
    <t>3312191311770002</t>
  </si>
  <si>
    <t>Nurhayati</t>
  </si>
  <si>
    <t>3312194608820002</t>
  </si>
  <si>
    <t>5640/2006</t>
  </si>
  <si>
    <t>3312190201090004</t>
  </si>
  <si>
    <t>Mailani Sholehati</t>
  </si>
  <si>
    <t>0077748884</t>
  </si>
  <si>
    <t>2007-07-01</t>
  </si>
  <si>
    <t>3312194107070003</t>
  </si>
  <si>
    <t>Ngrapah</t>
  </si>
  <si>
    <t>Setren</t>
  </si>
  <si>
    <t>085228799780</t>
  </si>
  <si>
    <t>T5SHD6</t>
  </si>
  <si>
    <t>null</t>
  </si>
  <si>
    <t>Darmi</t>
  </si>
  <si>
    <t>3312194710860002</t>
  </si>
  <si>
    <t>K63YIN</t>
  </si>
  <si>
    <t>3312-LT-21032013-0004</t>
  </si>
  <si>
    <t>695601001712502</t>
  </si>
  <si>
    <t>MAILANI SHOLEHATI</t>
  </si>
  <si>
    <t>Marischa Dwi Aryanti</t>
  </si>
  <si>
    <t>0065880572</t>
  </si>
  <si>
    <t>2006-07-07</t>
  </si>
  <si>
    <t>3312184707060002</t>
  </si>
  <si>
    <t>Irawan</t>
  </si>
  <si>
    <t>087822266760</t>
  </si>
  <si>
    <t>Paiman</t>
  </si>
  <si>
    <t>3312182004700001</t>
  </si>
  <si>
    <t>Rumini</t>
  </si>
  <si>
    <t>3312184604730001</t>
  </si>
  <si>
    <t>T6XE7E</t>
  </si>
  <si>
    <t>6523/2006</t>
  </si>
  <si>
    <t>3312181808055982</t>
  </si>
  <si>
    <t>Marlina</t>
  </si>
  <si>
    <t>0036547701</t>
  </si>
  <si>
    <t>2003-11-01</t>
  </si>
  <si>
    <t>3312194111030002</t>
  </si>
  <si>
    <t>Gondang Legi</t>
  </si>
  <si>
    <t>088226762746</t>
  </si>
  <si>
    <t>ml8107262@gmail.com</t>
  </si>
  <si>
    <t>3312192502450002</t>
  </si>
  <si>
    <t>Sukini</t>
  </si>
  <si>
    <t>3312195703700001</t>
  </si>
  <si>
    <t>T5WQE8</t>
  </si>
  <si>
    <t>K2LZG8</t>
  </si>
  <si>
    <t>10859/2003</t>
  </si>
  <si>
    <t>695601002062502</t>
  </si>
  <si>
    <t>3312190605060326</t>
  </si>
  <si>
    <t>MELINDA VINA CRISTALIA</t>
  </si>
  <si>
    <t>0061647465</t>
  </si>
  <si>
    <t>2006-07-10</t>
  </si>
  <si>
    <t>3312195007060002</t>
  </si>
  <si>
    <t>Salaman</t>
  </si>
  <si>
    <t>085326987364</t>
  </si>
  <si>
    <t>3312191211630001</t>
  </si>
  <si>
    <t>SUTARMI</t>
  </si>
  <si>
    <t>3312194107750005</t>
  </si>
  <si>
    <t>7232/2006</t>
  </si>
  <si>
    <t>3312191908054623</t>
  </si>
  <si>
    <t>Miana Puspitasari</t>
  </si>
  <si>
    <t>0077429544</t>
  </si>
  <si>
    <t>2007-05-21</t>
  </si>
  <si>
    <t>3312196105070003</t>
  </si>
  <si>
    <t>Kandangan</t>
  </si>
  <si>
    <t>085212608192</t>
  </si>
  <si>
    <t>Suwarno</t>
  </si>
  <si>
    <t>3312192203650001</t>
  </si>
  <si>
    <t>Surati</t>
  </si>
  <si>
    <t>3312196004730003</t>
  </si>
  <si>
    <t>4715/TP/2008</t>
  </si>
  <si>
    <t>Mikal Ardiyanto</t>
  </si>
  <si>
    <t>0053992604</t>
  </si>
  <si>
    <t>Kendal</t>
  </si>
  <si>
    <t>2005-06-25</t>
  </si>
  <si>
    <t>3324082506050006</t>
  </si>
  <si>
    <t>088238503744</t>
  </si>
  <si>
    <t>mikalardiyanto@gemail.com</t>
  </si>
  <si>
    <t>SURANI</t>
  </si>
  <si>
    <t>TOAJ5E</t>
  </si>
  <si>
    <t>2069/TP/2007</t>
  </si>
  <si>
    <t>3312190611170001</t>
  </si>
  <si>
    <t>Milla Safira</t>
  </si>
  <si>
    <t>0057801643</t>
  </si>
  <si>
    <t>2005-11-12</t>
  </si>
  <si>
    <t>3312195211050001</t>
  </si>
  <si>
    <t>Darsono</t>
  </si>
  <si>
    <t>3312190107520068</t>
  </si>
  <si>
    <t>Wiji</t>
  </si>
  <si>
    <t>3312194107550042</t>
  </si>
  <si>
    <t>239/2006</t>
  </si>
  <si>
    <t>3312191908056740</t>
  </si>
  <si>
    <t>Miranda Sahwa Maharani</t>
  </si>
  <si>
    <t>0059781970</t>
  </si>
  <si>
    <t>3312194404050002</t>
  </si>
  <si>
    <t>088221636590</t>
  </si>
  <si>
    <t>Manto</t>
  </si>
  <si>
    <t>Hartini</t>
  </si>
  <si>
    <t>3528/2005</t>
  </si>
  <si>
    <t>3312191908056275</t>
  </si>
  <si>
    <t>MIRANTI</t>
  </si>
  <si>
    <t>0038157805</t>
  </si>
  <si>
    <t>2003-10-26</t>
  </si>
  <si>
    <t>3312196610030003</t>
  </si>
  <si>
    <t>081328282558</t>
  </si>
  <si>
    <t>miranti2610@gmail.com</t>
  </si>
  <si>
    <t>SARMIN</t>
  </si>
  <si>
    <t>3312190408590001</t>
  </si>
  <si>
    <t>3312195211720001</t>
  </si>
  <si>
    <t>MTs Ar-Rahman Slogohimo</t>
  </si>
  <si>
    <t>3312191908050976</t>
  </si>
  <si>
    <t>Mufidah Ayu Wulandari</t>
  </si>
  <si>
    <t>0056199749</t>
  </si>
  <si>
    <t>2005-03-03</t>
  </si>
  <si>
    <t>3312194303050004</t>
  </si>
  <si>
    <t>081804536523</t>
  </si>
  <si>
    <t>mufidaayuwulandari@gmail.com</t>
  </si>
  <si>
    <t>Tarjo</t>
  </si>
  <si>
    <t>3312190107530040</t>
  </si>
  <si>
    <t>3312196101640003</t>
  </si>
  <si>
    <t>4212/TP/2016</t>
  </si>
  <si>
    <t>SMP NEGERI 3 JATISRONO</t>
  </si>
  <si>
    <t>3312192305060233</t>
  </si>
  <si>
    <t>MUHAMMAD DAFFA KALLE</t>
  </si>
  <si>
    <t>0052802836</t>
  </si>
  <si>
    <t>2005-05-14</t>
  </si>
  <si>
    <t>3312191405050003</t>
  </si>
  <si>
    <t>Wonosari</t>
  </si>
  <si>
    <t>082324259707</t>
  </si>
  <si>
    <t>Yanuar Pribadi</t>
  </si>
  <si>
    <t>7021/DIS/2010</t>
  </si>
  <si>
    <t>3312191202180010</t>
  </si>
  <si>
    <t>MUHAMMAD DAVID DARUSSALLAM</t>
  </si>
  <si>
    <t>0069854828</t>
  </si>
  <si>
    <t>2006-05-22</t>
  </si>
  <si>
    <t>3312192205060002</t>
  </si>
  <si>
    <t>081228790644</t>
  </si>
  <si>
    <t>RIYANTO</t>
  </si>
  <si>
    <t>YATMI</t>
  </si>
  <si>
    <t>4922/2006</t>
  </si>
  <si>
    <t>3312190706060173</t>
  </si>
  <si>
    <t>Muhammad Rizky Saputra</t>
  </si>
  <si>
    <t>0049429271</t>
  </si>
  <si>
    <t>2004-10-01</t>
  </si>
  <si>
    <t>3312180110040001</t>
  </si>
  <si>
    <t>088801957451</t>
  </si>
  <si>
    <t>muhammadrizkysaputra584@gmail.com</t>
  </si>
  <si>
    <t>Sugiyanto</t>
  </si>
  <si>
    <t>3312183108760002</t>
  </si>
  <si>
    <t>3312185009810001</t>
  </si>
  <si>
    <t>9648/2005</t>
  </si>
  <si>
    <t>3312181808055973</t>
  </si>
  <si>
    <t>Muhammad Sholeh Fauzan</t>
  </si>
  <si>
    <t>0048498329</t>
  </si>
  <si>
    <t>2004-06-25</t>
  </si>
  <si>
    <t>3312192506040002</t>
  </si>
  <si>
    <t>083134750492</t>
  </si>
  <si>
    <t>ardiancahyoaditya@gamil.com</t>
  </si>
  <si>
    <t>PGQBZS</t>
  </si>
  <si>
    <t>Sri Nur Cahyono</t>
  </si>
  <si>
    <t>3312190707690002</t>
  </si>
  <si>
    <t>Karmi</t>
  </si>
  <si>
    <t>3312194304650002</t>
  </si>
  <si>
    <t>-</t>
  </si>
  <si>
    <t>10408/DIS/2011</t>
  </si>
  <si>
    <t>695601001508505</t>
  </si>
  <si>
    <t>MUHAMMAD SHOLEH FAUZAN</t>
  </si>
  <si>
    <t>3312191908053941</t>
  </si>
  <si>
    <t>Muhammad Sirajudin</t>
  </si>
  <si>
    <t>0037258876</t>
  </si>
  <si>
    <t>Jepara</t>
  </si>
  <si>
    <t>2003-05-31</t>
  </si>
  <si>
    <t>3320133105030002</t>
  </si>
  <si>
    <t>MLOKOLEGI</t>
  </si>
  <si>
    <t>083166877650</t>
  </si>
  <si>
    <t>muhammadsirajudin873@gmail.com</t>
  </si>
  <si>
    <t>FANDHOLI</t>
  </si>
  <si>
    <t>Maryati</t>
  </si>
  <si>
    <t>3320134203810004</t>
  </si>
  <si>
    <t>T5PS3H</t>
  </si>
  <si>
    <t>K2SCNR</t>
  </si>
  <si>
    <t>14269/IST/2009</t>
  </si>
  <si>
    <t>SMP PANCASILA 5 SLOGOHIMO</t>
  </si>
  <si>
    <t>3312151508057345</t>
  </si>
  <si>
    <t>Muhammad Zaky</t>
  </si>
  <si>
    <t>0043958191</t>
  </si>
  <si>
    <t>3312192808040003</t>
  </si>
  <si>
    <t>083159573776</t>
  </si>
  <si>
    <t>muhzaky589@gmail.com</t>
  </si>
  <si>
    <t>3asejq57694002</t>
  </si>
  <si>
    <t>Saiman</t>
  </si>
  <si>
    <t>3312190404670004</t>
  </si>
  <si>
    <t>Sumi</t>
  </si>
  <si>
    <t>3312194603740001</t>
  </si>
  <si>
    <t>8998/2004</t>
  </si>
  <si>
    <t>3312192104060001</t>
  </si>
  <si>
    <t>MUSTIKA DITA SAFITRI</t>
  </si>
  <si>
    <t>0054950416</t>
  </si>
  <si>
    <t>2005-10-30</t>
  </si>
  <si>
    <t>3312197010050004</t>
  </si>
  <si>
    <t>085803683323</t>
  </si>
  <si>
    <t>dita62316@gmail.com</t>
  </si>
  <si>
    <t>3312190512660001</t>
  </si>
  <si>
    <t>SUPRIATI</t>
  </si>
  <si>
    <t>3312195911760001</t>
  </si>
  <si>
    <t>10398/2005</t>
  </si>
  <si>
    <t>3312191908052347</t>
  </si>
  <si>
    <t>Nabila Putri Lestari</t>
  </si>
  <si>
    <t>0062966067</t>
  </si>
  <si>
    <t>2006-01-24</t>
  </si>
  <si>
    <t>3312196401060001</t>
  </si>
  <si>
    <t>bulurejo</t>
  </si>
  <si>
    <t>085608582116</t>
  </si>
  <si>
    <t>napules2401@gmail.com</t>
  </si>
  <si>
    <t>P2ODHE</t>
  </si>
  <si>
    <t>suyatno</t>
  </si>
  <si>
    <t>3312190702720003</t>
  </si>
  <si>
    <t>suyati</t>
  </si>
  <si>
    <t>3312195708770001</t>
  </si>
  <si>
    <t>13173/TP/2008</t>
  </si>
  <si>
    <t>695601001661507</t>
  </si>
  <si>
    <t>NABILA PUTRI LESTARI</t>
  </si>
  <si>
    <t>3312191908056997</t>
  </si>
  <si>
    <t>Nabila Shofiyanti</t>
  </si>
  <si>
    <t>0074490581</t>
  </si>
  <si>
    <t>2007-03-16</t>
  </si>
  <si>
    <t>3312155603070002</t>
  </si>
  <si>
    <t>Semo</t>
  </si>
  <si>
    <t>082134239277</t>
  </si>
  <si>
    <t>Duwi Santika</t>
  </si>
  <si>
    <t>Nadind Bintang Vallensya</t>
  </si>
  <si>
    <t>0069498387</t>
  </si>
  <si>
    <t>3312151007060001</t>
  </si>
  <si>
    <t>081292017361</t>
  </si>
  <si>
    <t>Riyanto</t>
  </si>
  <si>
    <t>3312152012770001</t>
  </si>
  <si>
    <t>Giyarti</t>
  </si>
  <si>
    <t>3312155206790002</t>
  </si>
  <si>
    <t>7060/2006</t>
  </si>
  <si>
    <t>3312151508054285</t>
  </si>
  <si>
    <t>NADYA PUTRI KINASIH</t>
  </si>
  <si>
    <t>0046250393</t>
  </si>
  <si>
    <t>2004-08-02</t>
  </si>
  <si>
    <t>3312174208040002</t>
  </si>
  <si>
    <t>Jl. P. Komarudin I</t>
  </si>
  <si>
    <t>Penggilingan</t>
  </si>
  <si>
    <t>Kec. Cakung</t>
  </si>
  <si>
    <t>085385730911</t>
  </si>
  <si>
    <t>n0326734@gmail.com</t>
  </si>
  <si>
    <t>TAMIN</t>
  </si>
  <si>
    <t>3312170407510004</t>
  </si>
  <si>
    <t>WARNI</t>
  </si>
  <si>
    <t>3312174608600006</t>
  </si>
  <si>
    <t>6687/DIS/2011</t>
  </si>
  <si>
    <t>SMP NEGERI 138 JAKARTA</t>
  </si>
  <si>
    <t>3312171808054581</t>
  </si>
  <si>
    <t>NAFIAH ALIN NURAZIZAH</t>
  </si>
  <si>
    <t>0034606523</t>
  </si>
  <si>
    <t>2003-08-29</t>
  </si>
  <si>
    <t>3578166908030002</t>
  </si>
  <si>
    <t>0895397632255</t>
  </si>
  <si>
    <t>M. Nur Fauzi</t>
  </si>
  <si>
    <t>Katmini</t>
  </si>
  <si>
    <t>3312195506800005</t>
  </si>
  <si>
    <t>OCHKWW</t>
  </si>
  <si>
    <t>8135/2003</t>
  </si>
  <si>
    <t xml:space="preserve">201701005177502    </t>
  </si>
  <si>
    <t>NAFIAH ALIN NUR AZIZAH</t>
  </si>
  <si>
    <t>3312192305060235</t>
  </si>
  <si>
    <t>Nasya Adelia Eka Saputri</t>
  </si>
  <si>
    <t>0072653836</t>
  </si>
  <si>
    <t>2007-05-06</t>
  </si>
  <si>
    <t>3312234605070001</t>
  </si>
  <si>
    <t>Truneng</t>
  </si>
  <si>
    <t>Temboro</t>
  </si>
  <si>
    <t>Kec. Karangtengah</t>
  </si>
  <si>
    <t>082237951014</t>
  </si>
  <si>
    <t>Agung Priyono</t>
  </si>
  <si>
    <t>3312233006850001</t>
  </si>
  <si>
    <t>Triyani</t>
  </si>
  <si>
    <t>3312235306870001</t>
  </si>
  <si>
    <t>5058/LB/G/2006</t>
  </si>
  <si>
    <t>SMP NEGERI 3 KARANGTENGAH</t>
  </si>
  <si>
    <t>3312232105070001</t>
  </si>
  <si>
    <t>NATALIA FITRIANI</t>
  </si>
  <si>
    <t>0073709708</t>
  </si>
  <si>
    <t>2007-05-10</t>
  </si>
  <si>
    <t>3312195005070001</t>
  </si>
  <si>
    <t>088220219984</t>
  </si>
  <si>
    <t>T6Y26E</t>
  </si>
  <si>
    <t>K2LZ4S</t>
  </si>
  <si>
    <t>695601001883507</t>
  </si>
  <si>
    <t>NATASYA EVI ARIFAH</t>
  </si>
  <si>
    <t>0066680260</t>
  </si>
  <si>
    <t>3312195504060002</t>
  </si>
  <si>
    <t>Jl. Nusa Indah no.18</t>
  </si>
  <si>
    <t>Mambil</t>
  </si>
  <si>
    <t>ak - Kab. Ponorogo Gandu</t>
  </si>
  <si>
    <t>Kec. Mlarak</t>
  </si>
  <si>
    <t>Pesantren</t>
  </si>
  <si>
    <t>085387216578</t>
  </si>
  <si>
    <t>JARMIN</t>
  </si>
  <si>
    <t>3312190606780002</t>
  </si>
  <si>
    <t>MIYEM</t>
  </si>
  <si>
    <t>3312196510790003</t>
  </si>
  <si>
    <t>jarmin</t>
  </si>
  <si>
    <t>3698/2006</t>
  </si>
  <si>
    <t>SMP Darur Rohmah Ponorogo</t>
  </si>
  <si>
    <t>3312191109080016</t>
  </si>
  <si>
    <t>NATASYA MELINDA ZULFANI</t>
  </si>
  <si>
    <t>3050548489</t>
  </si>
  <si>
    <t>2005-05-07</t>
  </si>
  <si>
    <t>3312194705050001</t>
  </si>
  <si>
    <t>085713348720</t>
  </si>
  <si>
    <t>natasyamelinda515@gmail.com</t>
  </si>
  <si>
    <t>ZULPANDI</t>
  </si>
  <si>
    <t>ENI WIDIYATI</t>
  </si>
  <si>
    <t>SURATMI</t>
  </si>
  <si>
    <t>3312194107540001</t>
  </si>
  <si>
    <t>4936/TP/2008</t>
  </si>
  <si>
    <t>3312191709190001</t>
  </si>
  <si>
    <t>Nelly Wulandari</t>
  </si>
  <si>
    <t>0052415216</t>
  </si>
  <si>
    <t>2005-09-02</t>
  </si>
  <si>
    <t>3312194209050001</t>
  </si>
  <si>
    <t>082142537229</t>
  </si>
  <si>
    <t>nellywulandari6039@gmail.com</t>
  </si>
  <si>
    <t>T6ZBQ1</t>
  </si>
  <si>
    <t>Rasikin</t>
  </si>
  <si>
    <t>3312190108720001</t>
  </si>
  <si>
    <t>Jamiyati</t>
  </si>
  <si>
    <t>16615/U/JB/2005</t>
  </si>
  <si>
    <t>695601002090505</t>
  </si>
  <si>
    <t>NELLY WULANDARI</t>
  </si>
  <si>
    <t>3312190706060056</t>
  </si>
  <si>
    <t>Nensyih Widyawati Maharani</t>
  </si>
  <si>
    <t>0064476649</t>
  </si>
  <si>
    <t>2006-10-05</t>
  </si>
  <si>
    <t>3312194510060001</t>
  </si>
  <si>
    <t>082322474450</t>
  </si>
  <si>
    <t>Sumarno</t>
  </si>
  <si>
    <t>3312191403670001</t>
  </si>
  <si>
    <t>Kinem</t>
  </si>
  <si>
    <t>3312194201690002</t>
  </si>
  <si>
    <t>9358/2006</t>
  </si>
  <si>
    <t>3312191908052454</t>
  </si>
  <si>
    <t>NINGSIH NUR CAHYANI</t>
  </si>
  <si>
    <t>0071804263</t>
  </si>
  <si>
    <t>2005-02-25</t>
  </si>
  <si>
    <t>3312196501050001</t>
  </si>
  <si>
    <t>Tulakan</t>
  </si>
  <si>
    <t>082110004373</t>
  </si>
  <si>
    <t>ningsihcahyani185@gmail.com</t>
  </si>
  <si>
    <t>Karno</t>
  </si>
  <si>
    <t>3312191908780001</t>
  </si>
  <si>
    <t>2274/2005</t>
  </si>
  <si>
    <t>3312191208140005</t>
  </si>
  <si>
    <t>Nining Tri Lestari</t>
  </si>
  <si>
    <t>0044812267</t>
  </si>
  <si>
    <t>2004-11-08</t>
  </si>
  <si>
    <t>3312194811040001</t>
  </si>
  <si>
    <t>Duren</t>
  </si>
  <si>
    <t>089510485373</t>
  </si>
  <si>
    <t>niningtrilestari720@gmail.com</t>
  </si>
  <si>
    <t>3asfq557694004</t>
  </si>
  <si>
    <t>3312192202690001</t>
  </si>
  <si>
    <t>Hartanti</t>
  </si>
  <si>
    <t>3312195310700001</t>
  </si>
  <si>
    <t>3ASFQ5</t>
  </si>
  <si>
    <t>101148/2004</t>
  </si>
  <si>
    <t>3312191908054469</t>
  </si>
  <si>
    <t>Ninna Trihandayani</t>
  </si>
  <si>
    <t>0078531808</t>
  </si>
  <si>
    <t>2007-05-22</t>
  </si>
  <si>
    <t>3312196205070001</t>
  </si>
  <si>
    <t>Badran</t>
  </si>
  <si>
    <t>081393019593</t>
  </si>
  <si>
    <t>Maryono</t>
  </si>
  <si>
    <t>5722/LB/G/2007</t>
  </si>
  <si>
    <t>NIRMALA DHANI KAMA LALYAHITHA</t>
  </si>
  <si>
    <t>0046898678</t>
  </si>
  <si>
    <t>2004-09-08</t>
  </si>
  <si>
    <t>3312154809040002</t>
  </si>
  <si>
    <t>DAWUNGAN</t>
  </si>
  <si>
    <t>085700240051</t>
  </si>
  <si>
    <t>nirmaladhani08@gmail.com</t>
  </si>
  <si>
    <t>IWAN SAKSONO</t>
  </si>
  <si>
    <t>3312150505780001</t>
  </si>
  <si>
    <t>FITRI FATMAWATI</t>
  </si>
  <si>
    <t>3312156907820001</t>
  </si>
  <si>
    <t>4614/DIS/2010</t>
  </si>
  <si>
    <t>3312151508053160</t>
  </si>
  <si>
    <t>Nisai Arbaatun</t>
  </si>
  <si>
    <t>0066530782</t>
  </si>
  <si>
    <t>2006-08-15</t>
  </si>
  <si>
    <t>3312195508060001</t>
  </si>
  <si>
    <t>KARANG</t>
  </si>
  <si>
    <t>087822260074</t>
  </si>
  <si>
    <t>3asgko57694000</t>
  </si>
  <si>
    <t>3312192806720002</t>
  </si>
  <si>
    <t>Nany Suwarni</t>
  </si>
  <si>
    <t>3312194907770002</t>
  </si>
  <si>
    <t>8241/2006</t>
  </si>
  <si>
    <t>3312191908057858</t>
  </si>
  <si>
    <t>Nita Anjarwati</t>
  </si>
  <si>
    <t>0076139734</t>
  </si>
  <si>
    <t>2007-06-06</t>
  </si>
  <si>
    <t>3312154606070001</t>
  </si>
  <si>
    <t>085641621266</t>
  </si>
  <si>
    <t>P1OKRP</t>
  </si>
  <si>
    <t>Kasino</t>
  </si>
  <si>
    <t>Situm</t>
  </si>
  <si>
    <t>696601001430501</t>
  </si>
  <si>
    <t>NITA ANJARWATI</t>
  </si>
  <si>
    <t>NOVI WAHYU SULISTYO</t>
  </si>
  <si>
    <t>3903105605</t>
  </si>
  <si>
    <t>2002-11-09</t>
  </si>
  <si>
    <t>3312190911020002</t>
  </si>
  <si>
    <t>NGERJOPURO</t>
  </si>
  <si>
    <t>085712710575</t>
  </si>
  <si>
    <t>sulistyonoviwahyu@gmail.com</t>
  </si>
  <si>
    <t>SLAMET MARYADI</t>
  </si>
  <si>
    <t>3312190107770005</t>
  </si>
  <si>
    <t>RUMIATI</t>
  </si>
  <si>
    <t>3312196006820001</t>
  </si>
  <si>
    <t>11.340/2002</t>
  </si>
  <si>
    <t>3312191908059529</t>
  </si>
  <si>
    <t>Noviana</t>
  </si>
  <si>
    <t>0077186108</t>
  </si>
  <si>
    <t>3312154112070002</t>
  </si>
  <si>
    <t>083808462101</t>
  </si>
  <si>
    <t>P32632</t>
  </si>
  <si>
    <t>Maryanto</t>
  </si>
  <si>
    <t>Wasirah</t>
  </si>
  <si>
    <t>696601001449500</t>
  </si>
  <si>
    <t>NOVIANA</t>
  </si>
  <si>
    <t>NOVIANA CAHYANI</t>
  </si>
  <si>
    <t>0065511961</t>
  </si>
  <si>
    <t>2006-11-18</t>
  </si>
  <si>
    <t>3312195811060001</t>
  </si>
  <si>
    <t>085236296480</t>
  </si>
  <si>
    <t>Welas</t>
  </si>
  <si>
    <t>656/LB/G/2006</t>
  </si>
  <si>
    <t>3312191908057064</t>
  </si>
  <si>
    <t>Nur Wahid</t>
  </si>
  <si>
    <t>0045991657</t>
  </si>
  <si>
    <t>2004-12-18</t>
  </si>
  <si>
    <t>3674031912040004</t>
  </si>
  <si>
    <t>ngemplak</t>
  </si>
  <si>
    <t>081226165314</t>
  </si>
  <si>
    <t>wahedcok18@gmail.com</t>
  </si>
  <si>
    <t>Triyono</t>
  </si>
  <si>
    <t>3674031405810006</t>
  </si>
  <si>
    <t>3674035903810006</t>
  </si>
  <si>
    <t>10532/KLT/JS/2008/2004</t>
  </si>
  <si>
    <t>3674032504110039</t>
  </si>
  <si>
    <t>NURUL FITRIANINGRUM</t>
  </si>
  <si>
    <t>0049522137</t>
  </si>
  <si>
    <t>3312156511040001</t>
  </si>
  <si>
    <t>PUNDUNG SEWU</t>
  </si>
  <si>
    <t>081392073117</t>
  </si>
  <si>
    <t>fitrianrl12@gmail.com</t>
  </si>
  <si>
    <t>SUTRISNO</t>
  </si>
  <si>
    <t>3312152604790001</t>
  </si>
  <si>
    <t>SUKATI</t>
  </si>
  <si>
    <t>3312154510870001</t>
  </si>
  <si>
    <t>SMP NEGERI 4 JATISRONO</t>
  </si>
  <si>
    <t>3312151508052722</t>
  </si>
  <si>
    <t>Nurul Siti Fatimah</t>
  </si>
  <si>
    <t>0052554230</t>
  </si>
  <si>
    <t>2005-05-16</t>
  </si>
  <si>
    <t>3312195605050003</t>
  </si>
  <si>
    <t>081350941603</t>
  </si>
  <si>
    <t>ns3283085@gmail.com</t>
  </si>
  <si>
    <t>Parto</t>
  </si>
  <si>
    <t>3312191109580002</t>
  </si>
  <si>
    <t>Kariyem</t>
  </si>
  <si>
    <t>3312194209690002</t>
  </si>
  <si>
    <t>6338/2005</t>
  </si>
  <si>
    <t>3312191908059335</t>
  </si>
  <si>
    <t>OKTAFIANI ELI PRATIWI</t>
  </si>
  <si>
    <t>0045912062</t>
  </si>
  <si>
    <t>2004-10-05</t>
  </si>
  <si>
    <t>3312194510040001</t>
  </si>
  <si>
    <t>085339500440</t>
  </si>
  <si>
    <t>erwinsetya16@gmail.com</t>
  </si>
  <si>
    <t>PAIMIN</t>
  </si>
  <si>
    <t>3312190304800001</t>
  </si>
  <si>
    <t>3312194401820001</t>
  </si>
  <si>
    <t>9444/2004</t>
  </si>
  <si>
    <t>3312191908056652</t>
  </si>
  <si>
    <t>OKTAVIA PASHA RAHMANIA</t>
  </si>
  <si>
    <t>0061366373</t>
  </si>
  <si>
    <t>KEDIRI</t>
  </si>
  <si>
    <t>3312194510060002</t>
  </si>
  <si>
    <t>BINTI NUR KASANAH</t>
  </si>
  <si>
    <t>17848/P/XII/2006</t>
  </si>
  <si>
    <t>3506220712101180</t>
  </si>
  <si>
    <t>Olifah Hiasianjeng Prehatin</t>
  </si>
  <si>
    <t>0056102322</t>
  </si>
  <si>
    <t>2005-12-29</t>
  </si>
  <si>
    <t>3312196912050001</t>
  </si>
  <si>
    <t>Jatirejo</t>
  </si>
  <si>
    <t>pandan</t>
  </si>
  <si>
    <t>085770213373</t>
  </si>
  <si>
    <t>KASMAN</t>
  </si>
  <si>
    <t>3312192411750002</t>
  </si>
  <si>
    <t>3312196412830001</t>
  </si>
  <si>
    <t>190/2006</t>
  </si>
  <si>
    <t>3312191904080001</t>
  </si>
  <si>
    <t>OLIVIA INDHIANI</t>
  </si>
  <si>
    <t>0052554672</t>
  </si>
  <si>
    <t>2005-10-31</t>
  </si>
  <si>
    <t>3312197110050001</t>
  </si>
  <si>
    <t>083840809403</t>
  </si>
  <si>
    <t>indhiani3110@gmail.com</t>
  </si>
  <si>
    <t>RADI</t>
  </si>
  <si>
    <t>3312190208690001</t>
  </si>
  <si>
    <t>SUYATNI</t>
  </si>
  <si>
    <t>3312194903740001</t>
  </si>
  <si>
    <t>1879/TP/2006</t>
  </si>
  <si>
    <t>3312191908052026</t>
  </si>
  <si>
    <t>Oliviana Nur Azizah</t>
  </si>
  <si>
    <t>0063030077</t>
  </si>
  <si>
    <t>3312195007060003</t>
  </si>
  <si>
    <t>082134916606</t>
  </si>
  <si>
    <t>T7IN6I</t>
  </si>
  <si>
    <t>Sriwidodo</t>
  </si>
  <si>
    <t>3312190808720002</t>
  </si>
  <si>
    <t>3312195210690001</t>
  </si>
  <si>
    <t>6560/2006</t>
  </si>
  <si>
    <t>695601001845509</t>
  </si>
  <si>
    <t>OLIVIANA NUR AZIZAH</t>
  </si>
  <si>
    <t>3312191908051896</t>
  </si>
  <si>
    <t>PANDU ARDHA WARDANA</t>
  </si>
  <si>
    <t>0046896391</t>
  </si>
  <si>
    <t>TANGERANG</t>
  </si>
  <si>
    <t>2004-03-12</t>
  </si>
  <si>
    <t>3671081203040005</t>
  </si>
  <si>
    <t>MAYONG</t>
  </si>
  <si>
    <t>083870101923</t>
  </si>
  <si>
    <t>ardhawardanapandu@gmail.com</t>
  </si>
  <si>
    <t>YARNO</t>
  </si>
  <si>
    <t>SUHARNI</t>
  </si>
  <si>
    <t>5222/2004</t>
  </si>
  <si>
    <t>Panji Eko Wardoyo</t>
  </si>
  <si>
    <t>0054433205</t>
  </si>
  <si>
    <t>2005-12-15</t>
  </si>
  <si>
    <t>3312191512050002</t>
  </si>
  <si>
    <t>JLN. DUSUN NGEMPLAK</t>
  </si>
  <si>
    <t>NGEMPLAK</t>
  </si>
  <si>
    <t>0895364849454</t>
  </si>
  <si>
    <t>ekopanji169@gmail.com</t>
  </si>
  <si>
    <t>PAIMO</t>
  </si>
  <si>
    <t>3312191407750005</t>
  </si>
  <si>
    <t>Sarinem</t>
  </si>
  <si>
    <t>3312194107770033</t>
  </si>
  <si>
    <t>6917/DIS/2011</t>
  </si>
  <si>
    <t>3312190605060464</t>
  </si>
  <si>
    <t>Paradigma Putra Ivani</t>
  </si>
  <si>
    <t>0049069005</t>
  </si>
  <si>
    <t>2004-11-19</t>
  </si>
  <si>
    <t>3312191911040001</t>
  </si>
  <si>
    <t>089649746707</t>
  </si>
  <si>
    <t>kentungaja1225@gmail.com</t>
  </si>
  <si>
    <t>Ivan Bayu Seno</t>
  </si>
  <si>
    <t>3312191504820003</t>
  </si>
  <si>
    <t>Sri Mulyani</t>
  </si>
  <si>
    <t>3312195602830002</t>
  </si>
  <si>
    <t>3924/TP/2005</t>
  </si>
  <si>
    <t>3312192709120005</t>
  </si>
  <si>
    <t>PIPIT DWI RAHAYU</t>
  </si>
  <si>
    <t>0041741274</t>
  </si>
  <si>
    <t>2004-12-14</t>
  </si>
  <si>
    <t>3312195412040001</t>
  </si>
  <si>
    <t>082136954836</t>
  </si>
  <si>
    <t>phiphitrhyu@gmail.com</t>
  </si>
  <si>
    <t>331221000100253</t>
  </si>
  <si>
    <t>SURIPTO</t>
  </si>
  <si>
    <t>3312193101790001</t>
  </si>
  <si>
    <t>Barni</t>
  </si>
  <si>
    <t>3312194403790001</t>
  </si>
  <si>
    <t>T7N7K7</t>
  </si>
  <si>
    <t>Gcbcxw</t>
  </si>
  <si>
    <t>228/2005</t>
  </si>
  <si>
    <t>695601001535502</t>
  </si>
  <si>
    <t>3312191908050281</t>
  </si>
  <si>
    <t>PRASETYO TRI UTOMO</t>
  </si>
  <si>
    <t>0058591135</t>
  </si>
  <si>
    <t>2005-11-23</t>
  </si>
  <si>
    <t>3312192311050001</t>
  </si>
  <si>
    <t>Tumpang Padarangin</t>
  </si>
  <si>
    <t>Tumpang</t>
  </si>
  <si>
    <t>081226671599</t>
  </si>
  <si>
    <t>Suparwo</t>
  </si>
  <si>
    <t>Kasi</t>
  </si>
  <si>
    <t>10857/2007</t>
  </si>
  <si>
    <t>3312191908050615</t>
  </si>
  <si>
    <t>Putri Adeyla Anesia</t>
  </si>
  <si>
    <t>0078016543</t>
  </si>
  <si>
    <t>2007-06-16</t>
  </si>
  <si>
    <t>3312155606070002</t>
  </si>
  <si>
    <t>081326091409</t>
  </si>
  <si>
    <t>Poniran</t>
  </si>
  <si>
    <t>Sulastri</t>
  </si>
  <si>
    <t>T7QAXA</t>
  </si>
  <si>
    <t>696601001444500</t>
  </si>
  <si>
    <t>PUTRI ADEYLA ANESIA</t>
  </si>
  <si>
    <t>Putri Febrianti</t>
  </si>
  <si>
    <t>0071745040</t>
  </si>
  <si>
    <t>2007-02-05</t>
  </si>
  <si>
    <t>3312154502070001</t>
  </si>
  <si>
    <t>083195074345</t>
  </si>
  <si>
    <t>Wiryadi</t>
  </si>
  <si>
    <t>T7QTDA</t>
  </si>
  <si>
    <t>696601001213501</t>
  </si>
  <si>
    <t>PUTRI FEBRIANTI</t>
  </si>
  <si>
    <t>PUTRI PINASTI</t>
  </si>
  <si>
    <t>0068527564</t>
  </si>
  <si>
    <t>2006-01-16</t>
  </si>
  <si>
    <t>3312195601060002</t>
  </si>
  <si>
    <t>085777864693</t>
  </si>
  <si>
    <t>Yatno</t>
  </si>
  <si>
    <t>Sri Rahayu</t>
  </si>
  <si>
    <t>838/2006</t>
  </si>
  <si>
    <t>3312190908050238</t>
  </si>
  <si>
    <t>Putri Wijayanti</t>
  </si>
  <si>
    <t>0065546535</t>
  </si>
  <si>
    <t>2006-05-01</t>
  </si>
  <si>
    <t>3312194105060001</t>
  </si>
  <si>
    <t>NUSUPAN</t>
  </si>
  <si>
    <t>SOCO</t>
  </si>
  <si>
    <t>089525812578</t>
  </si>
  <si>
    <t>YOTO</t>
  </si>
  <si>
    <t>3312192704600001</t>
  </si>
  <si>
    <t>Rini</t>
  </si>
  <si>
    <t>3312194107650066</t>
  </si>
  <si>
    <t>3900/2006</t>
  </si>
  <si>
    <t>3312191908059715</t>
  </si>
  <si>
    <t>Putut Prasetiawan</t>
  </si>
  <si>
    <t>0059906048</t>
  </si>
  <si>
    <t>3312253101050001</t>
  </si>
  <si>
    <t>Pucanganom</t>
  </si>
  <si>
    <t>Giriharjo</t>
  </si>
  <si>
    <t>Kec. Puhpelem</t>
  </si>
  <si>
    <t>088232764674</t>
  </si>
  <si>
    <t>pututputut473@gmail.com</t>
  </si>
  <si>
    <t>Tarto</t>
  </si>
  <si>
    <t>3312250402730001</t>
  </si>
  <si>
    <t>Sumiyem</t>
  </si>
  <si>
    <t>3312256104790001</t>
  </si>
  <si>
    <t>1803/2005</t>
  </si>
  <si>
    <t>SMP Negeri 2 Puhpelem</t>
  </si>
  <si>
    <t>3312250301060011</t>
  </si>
  <si>
    <t>RAFIQ YOGA FADHILLAH</t>
  </si>
  <si>
    <t>0052554674</t>
  </si>
  <si>
    <t>2005-11-20</t>
  </si>
  <si>
    <t>3312192011050001</t>
  </si>
  <si>
    <t>081328909027</t>
  </si>
  <si>
    <t>fadhillahrafiq2@gmail.com</t>
  </si>
  <si>
    <t>SAMIN</t>
  </si>
  <si>
    <t>3312192009650001</t>
  </si>
  <si>
    <t>3312195405670003</t>
  </si>
  <si>
    <t>11.324/2005</t>
  </si>
  <si>
    <t>3312191607070002</t>
  </si>
  <si>
    <t>Rafli Ramadani</t>
  </si>
  <si>
    <t>0055462823</t>
  </si>
  <si>
    <t>2005-10-21</t>
  </si>
  <si>
    <t>3312192110050003</t>
  </si>
  <si>
    <t>081325437527</t>
  </si>
  <si>
    <t>T7TB49</t>
  </si>
  <si>
    <t>3312190411660001</t>
  </si>
  <si>
    <t>3312194207670001</t>
  </si>
  <si>
    <t>10192/2005</t>
  </si>
  <si>
    <t>695601001513500</t>
  </si>
  <si>
    <t>RAFLI RAMADANI</t>
  </si>
  <si>
    <t>3312191908053927</t>
  </si>
  <si>
    <t>Rahmad Rintang Prasetyo</t>
  </si>
  <si>
    <t>0069293430</t>
  </si>
  <si>
    <t>2006-07-09</t>
  </si>
  <si>
    <t>3312190907060001</t>
  </si>
  <si>
    <t>081315982737</t>
  </si>
  <si>
    <t>Gumini</t>
  </si>
  <si>
    <t>6328/2006</t>
  </si>
  <si>
    <t>3312191908052514</t>
  </si>
  <si>
    <t>RAMA DHANI ANDHIKA PUTRA</t>
  </si>
  <si>
    <t>0054975719</t>
  </si>
  <si>
    <t>KAB. SEMARANG</t>
  </si>
  <si>
    <t>3322172110050001</t>
  </si>
  <si>
    <t>083146603783</t>
  </si>
  <si>
    <t>tri yulianto</t>
  </si>
  <si>
    <t>tarmini</t>
  </si>
  <si>
    <t>3488/20005</t>
  </si>
  <si>
    <t>3603113001190010</t>
  </si>
  <si>
    <t>RAMADHANI RIKY LUKMANA</t>
  </si>
  <si>
    <t>0028222395</t>
  </si>
  <si>
    <t>2002-11-30</t>
  </si>
  <si>
    <t>3312193011020001</t>
  </si>
  <si>
    <t>089521011011</t>
  </si>
  <si>
    <t>rikyuciha2@gmail.com</t>
  </si>
  <si>
    <t>PMZ1I5</t>
  </si>
  <si>
    <t>REBO</t>
  </si>
  <si>
    <t>3312191006640002</t>
  </si>
  <si>
    <t>SINEM</t>
  </si>
  <si>
    <t>3312195506690001</t>
  </si>
  <si>
    <t>10.980/2002</t>
  </si>
  <si>
    <t>695601002025500</t>
  </si>
  <si>
    <t>3312191908055194</t>
  </si>
  <si>
    <t>RANGGA ALFIAN PUJA KESUMA</t>
  </si>
  <si>
    <t>0044963908</t>
  </si>
  <si>
    <t>2004-09-19</t>
  </si>
  <si>
    <t>3312191909040002</t>
  </si>
  <si>
    <t>085740584508</t>
  </si>
  <si>
    <t>ranggawonogiri@gmail.com</t>
  </si>
  <si>
    <t>KUSNADI</t>
  </si>
  <si>
    <t>TITI MAWARNI</t>
  </si>
  <si>
    <t>3312194501790001</t>
  </si>
  <si>
    <t>13276/DIS/2010</t>
  </si>
  <si>
    <t>3312192903170003</t>
  </si>
  <si>
    <t>Rayhan Ardiyansyah</t>
  </si>
  <si>
    <t>0056415555</t>
  </si>
  <si>
    <t>2005-05-21</t>
  </si>
  <si>
    <t>3312192105050001</t>
  </si>
  <si>
    <t>Geneng Rt</t>
  </si>
  <si>
    <t>081233636701</t>
  </si>
  <si>
    <t>3312190907790003</t>
  </si>
  <si>
    <t>Panti</t>
  </si>
  <si>
    <t>3312196809840003</t>
  </si>
  <si>
    <t>4816/2005</t>
  </si>
  <si>
    <t>3312190706060520</t>
  </si>
  <si>
    <t>RAYNASYA EVIOLITA</t>
  </si>
  <si>
    <t>0073626009</t>
  </si>
  <si>
    <t>BUNTOK</t>
  </si>
  <si>
    <t>2007-09-01</t>
  </si>
  <si>
    <t>6204064109070002</t>
  </si>
  <si>
    <t>NGERJUPURO</t>
  </si>
  <si>
    <t>085727660162</t>
  </si>
  <si>
    <t>TRI CAHYONO</t>
  </si>
  <si>
    <t>RINA LESTARI</t>
  </si>
  <si>
    <t>DARMADI</t>
  </si>
  <si>
    <t>RESTU ALFIAN</t>
  </si>
  <si>
    <t>0056438725</t>
  </si>
  <si>
    <t>2005-08-14</t>
  </si>
  <si>
    <t>3312191408050003</t>
  </si>
  <si>
    <t>mojoduwur</t>
  </si>
  <si>
    <t>klunggen</t>
  </si>
  <si>
    <t>083838782173</t>
  </si>
  <si>
    <t>P3OPBM</t>
  </si>
  <si>
    <t>Dimo Munadi</t>
  </si>
  <si>
    <t>Sutriyem</t>
  </si>
  <si>
    <t>4741/237</t>
  </si>
  <si>
    <t>695601001867501</t>
  </si>
  <si>
    <t>RESTU ALVIAN</t>
  </si>
  <si>
    <t>3312191908056837</t>
  </si>
  <si>
    <t xml:space="preserve">Retno Ayu Wulandari </t>
  </si>
  <si>
    <t>0051078000</t>
  </si>
  <si>
    <t xml:space="preserve">Wonogiri </t>
  </si>
  <si>
    <t>2005-03-02</t>
  </si>
  <si>
    <t>3275054203050007</t>
  </si>
  <si>
    <t>JLN. LUMBU BARAT RAYA BLOK 4 NOMOR 3</t>
  </si>
  <si>
    <t>BOJONG RAWALUMBU</t>
  </si>
  <si>
    <t>Kec. Rawalumbu</t>
  </si>
  <si>
    <t>085727950424</t>
  </si>
  <si>
    <t>ra0118896@gmail.com</t>
  </si>
  <si>
    <t>PARIMAN</t>
  </si>
  <si>
    <t>3275052202780012</t>
  </si>
  <si>
    <t xml:space="preserve">Iriyani </t>
  </si>
  <si>
    <t>3275055706850012</t>
  </si>
  <si>
    <t>2761/2005</t>
  </si>
  <si>
    <t>Giman</t>
  </si>
  <si>
    <t>Rheiva Elfa Rossidah</t>
  </si>
  <si>
    <t>0072838616</t>
  </si>
  <si>
    <t>3312195504070001</t>
  </si>
  <si>
    <t>3312191805720001</t>
  </si>
  <si>
    <t>3312196308820002</t>
  </si>
  <si>
    <t>3873/LB/G/2007</t>
  </si>
  <si>
    <t>3312192502090003</t>
  </si>
  <si>
    <t>RIDHO QOWAMUDIN TRISNA AFANDI</t>
  </si>
  <si>
    <t>0054341767</t>
  </si>
  <si>
    <t>2006-08-04</t>
  </si>
  <si>
    <t>3312150408060002</t>
  </si>
  <si>
    <t>Tugu</t>
  </si>
  <si>
    <t>Pengkol</t>
  </si>
  <si>
    <t>081391156501</t>
  </si>
  <si>
    <t>3312151604770006</t>
  </si>
  <si>
    <t>3312154803870004</t>
  </si>
  <si>
    <t>7362/2006</t>
  </si>
  <si>
    <t>3312152304190003</t>
  </si>
  <si>
    <t>Rika Amila Putri</t>
  </si>
  <si>
    <t>0051129738</t>
  </si>
  <si>
    <t>2005-03-12</t>
  </si>
  <si>
    <t>3312195203050002</t>
  </si>
  <si>
    <t>085799886058</t>
  </si>
  <si>
    <t>amilarika974@gmail.com</t>
  </si>
  <si>
    <t>Gunadi</t>
  </si>
  <si>
    <t>3312193108720002</t>
  </si>
  <si>
    <t>Katni</t>
  </si>
  <si>
    <t>3312195305740003</t>
  </si>
  <si>
    <t>2739/2005</t>
  </si>
  <si>
    <t>3312191908055584</t>
  </si>
  <si>
    <t>RIKO APRILIAN</t>
  </si>
  <si>
    <t>0054968149</t>
  </si>
  <si>
    <t>2005-04-08</t>
  </si>
  <si>
    <t>3312190804050001</t>
  </si>
  <si>
    <t>081536078033</t>
  </si>
  <si>
    <t>rikoaprilian793@gmail.com</t>
  </si>
  <si>
    <t>P4U6T8</t>
  </si>
  <si>
    <t>Rebo</t>
  </si>
  <si>
    <t>3312192306710001</t>
  </si>
  <si>
    <t>Pani</t>
  </si>
  <si>
    <t>3312196702850001</t>
  </si>
  <si>
    <t>Pylgkb</t>
  </si>
  <si>
    <t>3917/2005</t>
  </si>
  <si>
    <t>695601001512504</t>
  </si>
  <si>
    <t>3312191908050305</t>
  </si>
  <si>
    <t>Rini Ekariani</t>
  </si>
  <si>
    <t>0059084576</t>
  </si>
  <si>
    <t>2005-07-11</t>
  </si>
  <si>
    <t>3312195107050003</t>
  </si>
  <si>
    <t>081227839816</t>
  </si>
  <si>
    <t>ekarianirini@gmail.com</t>
  </si>
  <si>
    <t>3asfc57694003</t>
  </si>
  <si>
    <t>Rigo</t>
  </si>
  <si>
    <t>3312190806690001</t>
  </si>
  <si>
    <t>Maryani</t>
  </si>
  <si>
    <t>3312196202830002</t>
  </si>
  <si>
    <t>3ASFC5</t>
  </si>
  <si>
    <t>6920/2005</t>
  </si>
  <si>
    <t>3312191908053948</t>
  </si>
  <si>
    <t>Riska Febrianti</t>
  </si>
  <si>
    <t>0054581999</t>
  </si>
  <si>
    <t>2005-02-12</t>
  </si>
  <si>
    <t>3312195202050001</t>
  </si>
  <si>
    <t>088215883052</t>
  </si>
  <si>
    <t>febriantiriska552@gmail.com</t>
  </si>
  <si>
    <t>Tri Wiranto</t>
  </si>
  <si>
    <t>3312192604690001</t>
  </si>
  <si>
    <t>3312195209720001</t>
  </si>
  <si>
    <t>1588/2005</t>
  </si>
  <si>
    <t>3312191908052200</t>
  </si>
  <si>
    <t>Riski Aulia Fatmawati</t>
  </si>
  <si>
    <t>0072102034</t>
  </si>
  <si>
    <t>2007-06-27</t>
  </si>
  <si>
    <t>3312156706070001</t>
  </si>
  <si>
    <t>Sugihan</t>
  </si>
  <si>
    <t>081329604982</t>
  </si>
  <si>
    <t>3as0hk57692001</t>
  </si>
  <si>
    <t>Ita Rahayu</t>
  </si>
  <si>
    <t>RITA NUR ANGGRAINI</t>
  </si>
  <si>
    <t>0066206811</t>
  </si>
  <si>
    <t>2006-01-28</t>
  </si>
  <si>
    <t>3312154801060001</t>
  </si>
  <si>
    <t>083133767595</t>
  </si>
  <si>
    <t>WARTI</t>
  </si>
  <si>
    <t>2.352/2006</t>
  </si>
  <si>
    <t>3312151508058068</t>
  </si>
  <si>
    <t>Riyan Kristiyanto</t>
  </si>
  <si>
    <t>0043219667</t>
  </si>
  <si>
    <t>Magetan</t>
  </si>
  <si>
    <t>2004-06-04</t>
  </si>
  <si>
    <t>3312250406040004</t>
  </si>
  <si>
    <t>Tengger</t>
  </si>
  <si>
    <t>081226845731</t>
  </si>
  <si>
    <t>riyankristiyanto0@gmail.com</t>
  </si>
  <si>
    <t>Maryadi</t>
  </si>
  <si>
    <t>3312253103770001</t>
  </si>
  <si>
    <t>Ratmini</t>
  </si>
  <si>
    <t>3312254604850001</t>
  </si>
  <si>
    <t>3072/BL/2004</t>
  </si>
  <si>
    <t>3312252508050973</t>
  </si>
  <si>
    <t>Ronal Alfianto</t>
  </si>
  <si>
    <t>0055282098</t>
  </si>
  <si>
    <t>3312190808050001</t>
  </si>
  <si>
    <t>085866512644</t>
  </si>
  <si>
    <t>P4LVR1</t>
  </si>
  <si>
    <t>Sumaryanto</t>
  </si>
  <si>
    <t>3312190210670001</t>
  </si>
  <si>
    <t>Paikem</t>
  </si>
  <si>
    <t>3312195608720001</t>
  </si>
  <si>
    <t>8840/2005</t>
  </si>
  <si>
    <t>695601001796506</t>
  </si>
  <si>
    <t>RONAL ALFIANTO</t>
  </si>
  <si>
    <t>3312191908052939</t>
  </si>
  <si>
    <t>ROSALINA PUSPITA DEWI</t>
  </si>
  <si>
    <t>0069920493</t>
  </si>
  <si>
    <t>PANGKALPINANG</t>
  </si>
  <si>
    <t>2006-04-29</t>
  </si>
  <si>
    <t>1904026904060001</t>
  </si>
  <si>
    <t>jl.Muruh</t>
  </si>
  <si>
    <t>muruh</t>
  </si>
  <si>
    <t>slogoretno</t>
  </si>
  <si>
    <t>082133841772</t>
  </si>
  <si>
    <t>1904020511750001</t>
  </si>
  <si>
    <t>HERNAWANTI</t>
  </si>
  <si>
    <t>1904024211780001</t>
  </si>
  <si>
    <t>799/PKP/2006</t>
  </si>
  <si>
    <t>RUDI ROHMAD TRI SANJAYA</t>
  </si>
  <si>
    <t>0056141251</t>
  </si>
  <si>
    <t>3312190705050001</t>
  </si>
  <si>
    <t>081328022716</t>
  </si>
  <si>
    <t>T8O0TY</t>
  </si>
  <si>
    <t>SUYONO</t>
  </si>
  <si>
    <t>SRI SUTARTI</t>
  </si>
  <si>
    <t>4388/2005</t>
  </si>
  <si>
    <t>695601001225505</t>
  </si>
  <si>
    <t>3312190307140003</t>
  </si>
  <si>
    <t xml:space="preserve">SABRINA YOSANDRA PADMA </t>
  </si>
  <si>
    <t>0063263340</t>
  </si>
  <si>
    <t>3312194305060001</t>
  </si>
  <si>
    <t>088216683611</t>
  </si>
  <si>
    <t>3ase7b57694000</t>
  </si>
  <si>
    <t>YONO</t>
  </si>
  <si>
    <t>3312190508730001</t>
  </si>
  <si>
    <t>DWI SUSANTI</t>
  </si>
  <si>
    <t>3312195809870001</t>
  </si>
  <si>
    <t>4348/2006</t>
  </si>
  <si>
    <t>3312192701160001</t>
  </si>
  <si>
    <t>Jl. Pelem III No. 20</t>
  </si>
  <si>
    <t>Kedungringin</t>
  </si>
  <si>
    <t>Giripurwo</t>
  </si>
  <si>
    <t>Kec. Wonogiri</t>
  </si>
  <si>
    <t>Panti asuhan</t>
  </si>
  <si>
    <t>SARTI</t>
  </si>
  <si>
    <t>SALSABILLAH QOIRUM NYSAN</t>
  </si>
  <si>
    <t>0062906303</t>
  </si>
  <si>
    <t>2006-10-21</t>
  </si>
  <si>
    <t>3312196110060001</t>
  </si>
  <si>
    <t>085869570465</t>
  </si>
  <si>
    <t>PJOEIQ</t>
  </si>
  <si>
    <t>Jakino</t>
  </si>
  <si>
    <t>3312190606690003</t>
  </si>
  <si>
    <t>Marem</t>
  </si>
  <si>
    <t>3312194204760003</t>
  </si>
  <si>
    <t>DJ99VB</t>
  </si>
  <si>
    <t>10052/2006</t>
  </si>
  <si>
    <t>695601001429507</t>
  </si>
  <si>
    <t>3312192812110001</t>
  </si>
  <si>
    <t>SATRIO PRAKOSO</t>
  </si>
  <si>
    <t>0061208843</t>
  </si>
  <si>
    <t>3312191408050004</t>
  </si>
  <si>
    <t>088221759054</t>
  </si>
  <si>
    <t>prakososatrio123@gmail.com</t>
  </si>
  <si>
    <t>Naryatmo</t>
  </si>
  <si>
    <t>3312190609810001</t>
  </si>
  <si>
    <t>Hanifah</t>
  </si>
  <si>
    <t>3312194511810002</t>
  </si>
  <si>
    <t>7600/2005</t>
  </si>
  <si>
    <t>3312192004100001</t>
  </si>
  <si>
    <t>SEFIA AYU REGITA</t>
  </si>
  <si>
    <t>0045946712</t>
  </si>
  <si>
    <t>2004-09-15</t>
  </si>
  <si>
    <t>3312195509040003</t>
  </si>
  <si>
    <t>082310204016</t>
  </si>
  <si>
    <t>ranrendy7@gmail.com</t>
  </si>
  <si>
    <t>LARDI</t>
  </si>
  <si>
    <t>3312190305840003</t>
  </si>
  <si>
    <t>SRI SUMARNI</t>
  </si>
  <si>
    <t>3312195205820003</t>
  </si>
  <si>
    <t>T8ZSWZ</t>
  </si>
  <si>
    <t>8868/2004</t>
  </si>
  <si>
    <t>695601001988501</t>
  </si>
  <si>
    <t>0031219060506474</t>
  </si>
  <si>
    <t>Sekar Kinasih</t>
  </si>
  <si>
    <t>0074767439</t>
  </si>
  <si>
    <t>2007-02-22</t>
  </si>
  <si>
    <t>3312016202070001</t>
  </si>
  <si>
    <t>Sawahan</t>
  </si>
  <si>
    <t>Kec. Pracimantoro</t>
  </si>
  <si>
    <t>081227824670</t>
  </si>
  <si>
    <t>P2HBAC</t>
  </si>
  <si>
    <t>Suryanto</t>
  </si>
  <si>
    <t>3312010107800033</t>
  </si>
  <si>
    <t>Wantik</t>
  </si>
  <si>
    <t>3312014504840002</t>
  </si>
  <si>
    <t>G1EGG1</t>
  </si>
  <si>
    <t>2200/LB/G/2007</t>
  </si>
  <si>
    <t>695201001456508</t>
  </si>
  <si>
    <t>SEKAR KINASIH</t>
  </si>
  <si>
    <t>SMPS PANCASILA 16 PRACIMANTORO</t>
  </si>
  <si>
    <t>3312012009170001</t>
  </si>
  <si>
    <t>Selly Putri Januarti</t>
  </si>
  <si>
    <t>0052218656</t>
  </si>
  <si>
    <t>3312194101050003</t>
  </si>
  <si>
    <t>088221112695</t>
  </si>
  <si>
    <t>sellyfhaa23@gmail.com</t>
  </si>
  <si>
    <t>hasanudin</t>
  </si>
  <si>
    <t>3312191012800002</t>
  </si>
  <si>
    <t>tarti</t>
  </si>
  <si>
    <t>3312195504800007</t>
  </si>
  <si>
    <t>4142/TP/2006</t>
  </si>
  <si>
    <t>3312192506120004</t>
  </si>
  <si>
    <t>Selvia Indah Fitriani</t>
  </si>
  <si>
    <t>0052393386</t>
  </si>
  <si>
    <t>2005-11-06</t>
  </si>
  <si>
    <t>3312194611050001</t>
  </si>
  <si>
    <t>08812909582</t>
  </si>
  <si>
    <t>3asez857694008</t>
  </si>
  <si>
    <t>Parmin</t>
  </si>
  <si>
    <t>3312191009770002</t>
  </si>
  <si>
    <t>Sadinem</t>
  </si>
  <si>
    <t>3312195704730001</t>
  </si>
  <si>
    <t>10188/2005</t>
  </si>
  <si>
    <t>3312191908053018</t>
  </si>
  <si>
    <t>Selvia Novia Putri</t>
  </si>
  <si>
    <t>0047019363</t>
  </si>
  <si>
    <t>2004-10-19</t>
  </si>
  <si>
    <t>3312185910040003</t>
  </si>
  <si>
    <t>Watuploso</t>
  </si>
  <si>
    <t>Domas</t>
  </si>
  <si>
    <t>088228771509</t>
  </si>
  <si>
    <t>selviaputri331@gmail.com</t>
  </si>
  <si>
    <t>Sarikun</t>
  </si>
  <si>
    <t>3312184601650002</t>
  </si>
  <si>
    <t>9890/2004</t>
  </si>
  <si>
    <t>SMP NEGERI 2 BULUKERTO</t>
  </si>
  <si>
    <t>3312181810160001</t>
  </si>
  <si>
    <t>SENDY YOGA PRATAMA</t>
  </si>
  <si>
    <t>0054573216</t>
  </si>
  <si>
    <t>2005-07-25</t>
  </si>
  <si>
    <t>3312182507050001</t>
  </si>
  <si>
    <t>PONDOK</t>
  </si>
  <si>
    <t>DOMAS</t>
  </si>
  <si>
    <t>083825758055</t>
  </si>
  <si>
    <t>PTW22Y</t>
  </si>
  <si>
    <t>PARYONO</t>
  </si>
  <si>
    <t>3312181509800003</t>
  </si>
  <si>
    <t>YATINI</t>
  </si>
  <si>
    <t>3312184609830003</t>
  </si>
  <si>
    <t>DJ9YOP</t>
  </si>
  <si>
    <t>7276/20005</t>
  </si>
  <si>
    <t>694401001572503</t>
  </si>
  <si>
    <t>3312180205060001</t>
  </si>
  <si>
    <t>SIAM WULAN DANI</t>
  </si>
  <si>
    <t>0074405918</t>
  </si>
  <si>
    <t>2007-09-26</t>
  </si>
  <si>
    <t>3312196609070001</t>
  </si>
  <si>
    <t>08886612630</t>
  </si>
  <si>
    <t>ROSID</t>
  </si>
  <si>
    <t>PUJI PURYANI</t>
  </si>
  <si>
    <t>SIGID PURWANTO</t>
  </si>
  <si>
    <t>0043957715</t>
  </si>
  <si>
    <t>2004-04-14</t>
  </si>
  <si>
    <t>3312191404040001</t>
  </si>
  <si>
    <t>083897627274</t>
  </si>
  <si>
    <t>Nyumik9909@gmal.com</t>
  </si>
  <si>
    <t>JAKIMAN</t>
  </si>
  <si>
    <t>3312190107690008</t>
  </si>
  <si>
    <t>MUJIATI</t>
  </si>
  <si>
    <t>3312194107640009</t>
  </si>
  <si>
    <t>4180/2004</t>
  </si>
  <si>
    <t>3312191908051752</t>
  </si>
  <si>
    <t>Sipaningrum</t>
  </si>
  <si>
    <t>0052305709</t>
  </si>
  <si>
    <t>2005-05-25</t>
  </si>
  <si>
    <t>3312186505050001</t>
  </si>
  <si>
    <t>085876060003</t>
  </si>
  <si>
    <t>sipaningrum63@gmail.com</t>
  </si>
  <si>
    <t>Priyono</t>
  </si>
  <si>
    <t>3312181504800003</t>
  </si>
  <si>
    <t>Sartini</t>
  </si>
  <si>
    <t>3312184606870002</t>
  </si>
  <si>
    <t>DJ9RDF</t>
  </si>
  <si>
    <t>6122/2005</t>
  </si>
  <si>
    <t>3312181103060021</t>
  </si>
  <si>
    <t>SITI LAILY NURIL HANY</t>
  </si>
  <si>
    <t>0068833563</t>
  </si>
  <si>
    <t>2006-03-24</t>
  </si>
  <si>
    <t>3312196403060001</t>
  </si>
  <si>
    <t>088232709886</t>
  </si>
  <si>
    <t>3596/2006</t>
  </si>
  <si>
    <t>Siti Mulyani</t>
  </si>
  <si>
    <t>0057341836</t>
  </si>
  <si>
    <t>3312194504050001</t>
  </si>
  <si>
    <t>085925340379</t>
  </si>
  <si>
    <t>barusjunior90@gmail.com</t>
  </si>
  <si>
    <t>Setu Warsito</t>
  </si>
  <si>
    <t>3312193006660001</t>
  </si>
  <si>
    <t>3312194411780001</t>
  </si>
  <si>
    <t>3532/2005</t>
  </si>
  <si>
    <t>3312191908052191</t>
  </si>
  <si>
    <t>SOPYAN TRIAS HANDOKO</t>
  </si>
  <si>
    <t>0036695498</t>
  </si>
  <si>
    <t>2003-05-12</t>
  </si>
  <si>
    <t>3312201205030003</t>
  </si>
  <si>
    <t>Gentan</t>
  </si>
  <si>
    <t>087824503962</t>
  </si>
  <si>
    <t>sopyantrias@gmail.com</t>
  </si>
  <si>
    <t>SULARNO</t>
  </si>
  <si>
    <t>3312201805700005</t>
  </si>
  <si>
    <t>LARSI</t>
  </si>
  <si>
    <t>3312205010720003</t>
  </si>
  <si>
    <t>4165/TP/2004</t>
  </si>
  <si>
    <t>3312202008057344</t>
  </si>
  <si>
    <t>SRI MARGONO</t>
  </si>
  <si>
    <t>0048769163</t>
  </si>
  <si>
    <t>2004-05-07</t>
  </si>
  <si>
    <t>3312190705040001</t>
  </si>
  <si>
    <t>JLN. DUSUN PANDAN</t>
  </si>
  <si>
    <t>085802948207</t>
  </si>
  <si>
    <t>srimargono0705@gmail.com</t>
  </si>
  <si>
    <t>33122101601625803</t>
  </si>
  <si>
    <t>MEDI</t>
  </si>
  <si>
    <t>3312193112630003</t>
  </si>
  <si>
    <t>3312195306690001</t>
  </si>
  <si>
    <t>PT7CYY</t>
  </si>
  <si>
    <t>GBCD8Z</t>
  </si>
  <si>
    <t>6038/2004</t>
  </si>
  <si>
    <t>695601001779504</t>
  </si>
  <si>
    <t>3312190704060026</t>
  </si>
  <si>
    <t>SRI WULANDARI</t>
  </si>
  <si>
    <t>0043401094</t>
  </si>
  <si>
    <t>2004-12-27</t>
  </si>
  <si>
    <t>3312196712040003</t>
  </si>
  <si>
    <t>088226471668</t>
  </si>
  <si>
    <t>P0UARL</t>
  </si>
  <si>
    <t>Kasni</t>
  </si>
  <si>
    <t>68/2005</t>
  </si>
  <si>
    <t>695601001708503</t>
  </si>
  <si>
    <t>3312191908057303</t>
  </si>
  <si>
    <t>Sulkhi Ari Ardani</t>
  </si>
  <si>
    <t>0053355383</t>
  </si>
  <si>
    <t>3312196410050001</t>
  </si>
  <si>
    <t>Salam</t>
  </si>
  <si>
    <t>081226869543</t>
  </si>
  <si>
    <t>sulkhiari@gmail.com</t>
  </si>
  <si>
    <t>Yatino</t>
  </si>
  <si>
    <t>3312191703790002</t>
  </si>
  <si>
    <t>Sarwi</t>
  </si>
  <si>
    <t>3312196510830003</t>
  </si>
  <si>
    <t>9543/2005</t>
  </si>
  <si>
    <t>3312191005060583</t>
  </si>
  <si>
    <t>SURASTAMA DANI ATMAJA</t>
  </si>
  <si>
    <t>0052200472</t>
  </si>
  <si>
    <t>2005-11-09</t>
  </si>
  <si>
    <t>3312190911050002</t>
  </si>
  <si>
    <t>BANJAR</t>
  </si>
  <si>
    <t>0895328226444</t>
  </si>
  <si>
    <t>surastamadani@gmail.com</t>
  </si>
  <si>
    <t>TOMO</t>
  </si>
  <si>
    <t>3312191208550001</t>
  </si>
  <si>
    <t>AMINAH</t>
  </si>
  <si>
    <t>3312-LT-20122016-0040</t>
  </si>
  <si>
    <t>3312191908053564</t>
  </si>
  <si>
    <t>0037630197</t>
  </si>
  <si>
    <t>2003-03-11</t>
  </si>
  <si>
    <t>3312195103030001</t>
  </si>
  <si>
    <t>085712723484</t>
  </si>
  <si>
    <t>suratmimimi99@gmail.com</t>
  </si>
  <si>
    <t>PTE8U6</t>
  </si>
  <si>
    <t>Pardi</t>
  </si>
  <si>
    <t>3312192602690001</t>
  </si>
  <si>
    <t>3312195205820001</t>
  </si>
  <si>
    <t>17944/dis/2010</t>
  </si>
  <si>
    <t xml:space="preserve">695601002196505    </t>
  </si>
  <si>
    <t>SMP MUHAMMADIYAH 8 WONOGIRI</t>
  </si>
  <si>
    <t>3312191908050497</t>
  </si>
  <si>
    <t>Tatik Novia</t>
  </si>
  <si>
    <t>0049293487</t>
  </si>
  <si>
    <t>2004-11-23</t>
  </si>
  <si>
    <t>3312196311040002</t>
  </si>
  <si>
    <t>081229075587</t>
  </si>
  <si>
    <t>tatik23nov04@gmail.com</t>
  </si>
  <si>
    <t>SUSILO</t>
  </si>
  <si>
    <t>3312191508630002</t>
  </si>
  <si>
    <t>yatmi</t>
  </si>
  <si>
    <t>3312194110670002</t>
  </si>
  <si>
    <t>10642/2004</t>
  </si>
  <si>
    <t>3312191908056972</t>
  </si>
  <si>
    <t>Tia Amelia Saputri</t>
  </si>
  <si>
    <t>0057894002</t>
  </si>
  <si>
    <t>2005-07-26</t>
  </si>
  <si>
    <t>3312196607050002</t>
  </si>
  <si>
    <t>081327194246</t>
  </si>
  <si>
    <t>dwitia128@gmail.com</t>
  </si>
  <si>
    <t>Rohimin</t>
  </si>
  <si>
    <t>Dwi Prihatin</t>
  </si>
  <si>
    <t>DIMIN</t>
  </si>
  <si>
    <t>3312180703600001</t>
  </si>
  <si>
    <t>7666/2005</t>
  </si>
  <si>
    <t>3312191908050691</t>
  </si>
  <si>
    <t>TIA APRILIA</t>
  </si>
  <si>
    <t>0066060316</t>
  </si>
  <si>
    <t>2006-04-24</t>
  </si>
  <si>
    <t>3312196404060001</t>
  </si>
  <si>
    <t>081904153679</t>
  </si>
  <si>
    <t>SUNAR</t>
  </si>
  <si>
    <t>3312190707750003</t>
  </si>
  <si>
    <t>ENDRAWATI</t>
  </si>
  <si>
    <t>3312196401780001</t>
  </si>
  <si>
    <t>5451/2006</t>
  </si>
  <si>
    <t>3312190706060302</t>
  </si>
  <si>
    <t>Tia Franssica Heri Saputri</t>
  </si>
  <si>
    <t>0042377217</t>
  </si>
  <si>
    <t>2004-05-20</t>
  </si>
  <si>
    <t>3312176005040001</t>
  </si>
  <si>
    <t>Miricinde</t>
  </si>
  <si>
    <t>088232745568</t>
  </si>
  <si>
    <t>tiafranssica@gmail.com</t>
  </si>
  <si>
    <t>Heri Yusmanto</t>
  </si>
  <si>
    <t>3312172001800002</t>
  </si>
  <si>
    <t>3312176307020002</t>
  </si>
  <si>
    <t>4989/2004</t>
  </si>
  <si>
    <t>3312171708054094</t>
  </si>
  <si>
    <t>Tian Saputro</t>
  </si>
  <si>
    <t>0047130976</t>
  </si>
  <si>
    <t>2004-08-03</t>
  </si>
  <si>
    <t>3312200308040003</t>
  </si>
  <si>
    <t>semen</t>
  </si>
  <si>
    <t>081393646521</t>
  </si>
  <si>
    <t>tianbalap157@gamil.com</t>
  </si>
  <si>
    <t>Sunar</t>
  </si>
  <si>
    <t>3312202509590001</t>
  </si>
  <si>
    <t>Warmi</t>
  </si>
  <si>
    <t>3312205406630001</t>
  </si>
  <si>
    <t>6995/2004</t>
  </si>
  <si>
    <t>3312202008056119</t>
  </si>
  <si>
    <t>Titis Syifa Azzahra</t>
  </si>
  <si>
    <t>0047016352</t>
  </si>
  <si>
    <t>3312196311040004</t>
  </si>
  <si>
    <t>089690625757</t>
  </si>
  <si>
    <t>titisazzahra76@gmail.com</t>
  </si>
  <si>
    <t>Tukiyo</t>
  </si>
  <si>
    <t>3312192501650002</t>
  </si>
  <si>
    <t>Wahyuni</t>
  </si>
  <si>
    <t>3312195103720001</t>
  </si>
  <si>
    <t>10904/2004</t>
  </si>
  <si>
    <t>3312192305060226</t>
  </si>
  <si>
    <t>Toha Rahmat Hidayat</t>
  </si>
  <si>
    <t>0039797361</t>
  </si>
  <si>
    <t>3312191706030001</t>
  </si>
  <si>
    <t>083896104298</t>
  </si>
  <si>
    <t>toharhmt123@gmail.com</t>
  </si>
  <si>
    <t>Lamin</t>
  </si>
  <si>
    <t>PVO4KQ</t>
  </si>
  <si>
    <t>6708/2003</t>
  </si>
  <si>
    <t>695601001745505</t>
  </si>
  <si>
    <t>TOHA RAHMAD HIDAYAT</t>
  </si>
  <si>
    <t>3312190104150001</t>
  </si>
  <si>
    <t>TONI DWI SANTOSO</t>
  </si>
  <si>
    <t>0046898452</t>
  </si>
  <si>
    <t>2004-05-01</t>
  </si>
  <si>
    <t>3312150105040004</t>
  </si>
  <si>
    <t>JLN. DUSUN GUNO LOR</t>
  </si>
  <si>
    <t>082265170342</t>
  </si>
  <si>
    <t>dwis82596@gmail.com</t>
  </si>
  <si>
    <t>SAIMIN</t>
  </si>
  <si>
    <t>3312151206750002</t>
  </si>
  <si>
    <t>ISMI</t>
  </si>
  <si>
    <t>3312155804690002</t>
  </si>
  <si>
    <t>3312-LT-11112015-0116</t>
  </si>
  <si>
    <t>3312152704060006</t>
  </si>
  <si>
    <t>0059887225</t>
  </si>
  <si>
    <t>2005-02-19</t>
  </si>
  <si>
    <t>3312195901050002</t>
  </si>
  <si>
    <t>081283446513</t>
  </si>
  <si>
    <t>trihadayani2005@gmail.com</t>
  </si>
  <si>
    <t>PIYF0Z</t>
  </si>
  <si>
    <t>Warto</t>
  </si>
  <si>
    <t>3312190507610002</t>
  </si>
  <si>
    <t>Sajemi</t>
  </si>
  <si>
    <t>3312196303720001</t>
  </si>
  <si>
    <t>2288/2005</t>
  </si>
  <si>
    <t>695601002066506</t>
  </si>
  <si>
    <t>TRI HANDAYANI</t>
  </si>
  <si>
    <t>3312191908054059</t>
  </si>
  <si>
    <t>Tri Santoso</t>
  </si>
  <si>
    <t>0054667882</t>
  </si>
  <si>
    <t>2005-05-02</t>
  </si>
  <si>
    <t>3312190205050001</t>
  </si>
  <si>
    <t>081334980265</t>
  </si>
  <si>
    <t>T9Y14A</t>
  </si>
  <si>
    <t>Sunarno</t>
  </si>
  <si>
    <t>3312191607690007</t>
  </si>
  <si>
    <t>3312194101710001</t>
  </si>
  <si>
    <t>T9Y13L</t>
  </si>
  <si>
    <t>4478/2005</t>
  </si>
  <si>
    <t>695601002137501</t>
  </si>
  <si>
    <t>TRI SANTOSO</t>
  </si>
  <si>
    <t>3312191908052300</t>
  </si>
  <si>
    <t>Tri Yulianti</t>
  </si>
  <si>
    <t>0068674216</t>
  </si>
  <si>
    <t>2006-07-30</t>
  </si>
  <si>
    <t>3312197007060001</t>
  </si>
  <si>
    <t>082331785956</t>
  </si>
  <si>
    <t>Sakiyo</t>
  </si>
  <si>
    <t>3312190111600001</t>
  </si>
  <si>
    <t>Peternak</t>
  </si>
  <si>
    <t>3312194406720002</t>
  </si>
  <si>
    <t>3312-LT-26092013-0031</t>
  </si>
  <si>
    <t>3312192008050169</t>
  </si>
  <si>
    <t>TRIA RATNA DEWI</t>
  </si>
  <si>
    <t>0049421962</t>
  </si>
  <si>
    <t>3312196712040002</t>
  </si>
  <si>
    <t>JARANMATI NGENDAK</t>
  </si>
  <si>
    <t>088239557475</t>
  </si>
  <si>
    <t>triartndw@gmail.com</t>
  </si>
  <si>
    <t>GIYONO</t>
  </si>
  <si>
    <t>3312193103800002</t>
  </si>
  <si>
    <t>TUTIK HARYANI</t>
  </si>
  <si>
    <t>590/2005</t>
  </si>
  <si>
    <t>3312192305060416</t>
  </si>
  <si>
    <t>Triya Wulandari</t>
  </si>
  <si>
    <t>0051300903</t>
  </si>
  <si>
    <t>2005-09-06</t>
  </si>
  <si>
    <t>3312194609050002</t>
  </si>
  <si>
    <t>083129795631</t>
  </si>
  <si>
    <t>Tarmin</t>
  </si>
  <si>
    <t>3312192403600001</t>
  </si>
  <si>
    <t>Miarsi</t>
  </si>
  <si>
    <t>3312194403650001</t>
  </si>
  <si>
    <t>8836/2005</t>
  </si>
  <si>
    <t>SMP Negeri 1 Purwantoro</t>
  </si>
  <si>
    <t>3312191908052933</t>
  </si>
  <si>
    <t>USWATUN KHASANAH</t>
  </si>
  <si>
    <t>0067891042</t>
  </si>
  <si>
    <t>2006-11-12</t>
  </si>
  <si>
    <t>3312195211060004</t>
  </si>
  <si>
    <t>088808362994</t>
  </si>
  <si>
    <t>TA1STE</t>
  </si>
  <si>
    <t>UNTUNG</t>
  </si>
  <si>
    <t>RI6KKX</t>
  </si>
  <si>
    <t>IQ0TPE</t>
  </si>
  <si>
    <t>695601001506503</t>
  </si>
  <si>
    <t>3312191908052702</t>
  </si>
  <si>
    <t>VANESZA PUTRI PATRECIA</t>
  </si>
  <si>
    <t>0064416027</t>
  </si>
  <si>
    <t>2006-03-01</t>
  </si>
  <si>
    <t>3312194103060001</t>
  </si>
  <si>
    <t>085727957489</t>
  </si>
  <si>
    <t>Timin</t>
  </si>
  <si>
    <t>3312194107670003</t>
  </si>
  <si>
    <t>2456/2006</t>
  </si>
  <si>
    <t>3312191908050266</t>
  </si>
  <si>
    <t>VICKY ANDREANO</t>
  </si>
  <si>
    <t>0050831610</t>
  </si>
  <si>
    <t>2005-03-18</t>
  </si>
  <si>
    <t>3671081803050012</t>
  </si>
  <si>
    <t>KP.SANGIANG</t>
  </si>
  <si>
    <t>SANGIANG JAYA</t>
  </si>
  <si>
    <t>Kec. Periuk</t>
  </si>
  <si>
    <t>083842372789</t>
  </si>
  <si>
    <t>vickyandreano543@gmail.com</t>
  </si>
  <si>
    <t>NARNO</t>
  </si>
  <si>
    <t>3671081303760007</t>
  </si>
  <si>
    <t>HENI SUPATMI</t>
  </si>
  <si>
    <t>3671086010820010</t>
  </si>
  <si>
    <t>MARTO WIYONO</t>
  </si>
  <si>
    <t>7872/TP/2005</t>
  </si>
  <si>
    <t>3312190403190007</t>
  </si>
  <si>
    <t>Virda Azizilla Pramesti</t>
  </si>
  <si>
    <t>0071833063</t>
  </si>
  <si>
    <t>2007-02-24</t>
  </si>
  <si>
    <t>3312176402070003</t>
  </si>
  <si>
    <t>Nglogung</t>
  </si>
  <si>
    <t>Sukomangu</t>
  </si>
  <si>
    <t>082323289299</t>
  </si>
  <si>
    <t>3312171106750003</t>
  </si>
  <si>
    <t>3312174902800002</t>
  </si>
  <si>
    <t>3312171808051676</t>
  </si>
  <si>
    <t>Wahyu Kusuma Fitriansyah</t>
  </si>
  <si>
    <t>0052554834</t>
  </si>
  <si>
    <t>2005-11-03</t>
  </si>
  <si>
    <t>3312190311050001</t>
  </si>
  <si>
    <t>WonoSari</t>
  </si>
  <si>
    <t>08816782195</t>
  </si>
  <si>
    <t>kuskuselite67@gmail.com</t>
  </si>
  <si>
    <t>331.221.001.1001.42</t>
  </si>
  <si>
    <t>Sariyo</t>
  </si>
  <si>
    <t>3312192607630001</t>
  </si>
  <si>
    <t>parni</t>
  </si>
  <si>
    <t>3312195108750003</t>
  </si>
  <si>
    <t>TA580X</t>
  </si>
  <si>
    <t>10353/2005</t>
  </si>
  <si>
    <t>695601001510502</t>
  </si>
  <si>
    <t>WAHYU KUSUMA FITRIANSYAH</t>
  </si>
  <si>
    <t>3312190706061005</t>
  </si>
  <si>
    <t>Wahyu Prasetyo</t>
  </si>
  <si>
    <t>0044499999</t>
  </si>
  <si>
    <t>3312191110040001</t>
  </si>
  <si>
    <t>085870900981</t>
  </si>
  <si>
    <t>wahyumiko810@gmail.com</t>
  </si>
  <si>
    <t>Ratno</t>
  </si>
  <si>
    <t>3312190809720002</t>
  </si>
  <si>
    <t>Dwi Giyatmi</t>
  </si>
  <si>
    <t>3312194404840001</t>
  </si>
  <si>
    <t>9447/2004</t>
  </si>
  <si>
    <t>3312192711060001</t>
  </si>
  <si>
    <t>Wahyu Tri Andika Saputra</t>
  </si>
  <si>
    <t>0049855167</t>
  </si>
  <si>
    <t>2004-09-30</t>
  </si>
  <si>
    <t>3312193009040001</t>
  </si>
  <si>
    <t>JLN. DUSUN BANDUNG</t>
  </si>
  <si>
    <t>085640485059</t>
  </si>
  <si>
    <t>wtri12083@gmail.com</t>
  </si>
  <si>
    <t>3ase5u57694009</t>
  </si>
  <si>
    <t>SUMARNO</t>
  </si>
  <si>
    <t>3312191504590001</t>
  </si>
  <si>
    <t>3312195611650001</t>
  </si>
  <si>
    <t>GHEO1G</t>
  </si>
  <si>
    <t>10.004/2004</t>
  </si>
  <si>
    <t>3312191908050946</t>
  </si>
  <si>
    <t>WIDYA NUR CAHYANI</t>
  </si>
  <si>
    <t>0052378164</t>
  </si>
  <si>
    <t>MAKASSAR</t>
  </si>
  <si>
    <t>2005-02-23</t>
  </si>
  <si>
    <t>7371036302050001</t>
  </si>
  <si>
    <t>KANDANGAN</t>
  </si>
  <si>
    <t>088225156186</t>
  </si>
  <si>
    <t>widyanurcahyani22@gmail.com</t>
  </si>
  <si>
    <t>SUGENG</t>
  </si>
  <si>
    <t>SRI MULYANI</t>
  </si>
  <si>
    <t>7471034504730002</t>
  </si>
  <si>
    <t>7371.AL.2006.012458</t>
  </si>
  <si>
    <t>3312191204170001</t>
  </si>
  <si>
    <t>WISNU NGUDI RAHAYU</t>
  </si>
  <si>
    <t>0043958332</t>
  </si>
  <si>
    <t>2004-08-24</t>
  </si>
  <si>
    <t>3312192408040001</t>
  </si>
  <si>
    <t>KEMBAR</t>
  </si>
  <si>
    <t>081548154794</t>
  </si>
  <si>
    <t>3312191909700001</t>
  </si>
  <si>
    <t>SAWITRI</t>
  </si>
  <si>
    <t>3312195904700001</t>
  </si>
  <si>
    <t>P6V5NS</t>
  </si>
  <si>
    <t>8997/2004</t>
  </si>
  <si>
    <t>695601001719504</t>
  </si>
  <si>
    <t>3312191908051122</t>
  </si>
  <si>
    <t>Yani</t>
  </si>
  <si>
    <t>0062228470</t>
  </si>
  <si>
    <t>Lebak</t>
  </si>
  <si>
    <t>3602224112040001</t>
  </si>
  <si>
    <t>Kp. Cikawah</t>
  </si>
  <si>
    <t>Sobang</t>
  </si>
  <si>
    <t>Kec. Sobang</t>
  </si>
  <si>
    <t>085693442750</t>
  </si>
  <si>
    <t>y20019686@gmail.com</t>
  </si>
  <si>
    <t>3fhghb42362005</t>
  </si>
  <si>
    <t>Rai</t>
  </si>
  <si>
    <t>Nayi</t>
  </si>
  <si>
    <t>RN14NA</t>
  </si>
  <si>
    <t>3fhghb</t>
  </si>
  <si>
    <t>3602-LT-15062019-0951</t>
  </si>
  <si>
    <t>SMP NEGERI 2 SOABANG</t>
  </si>
  <si>
    <t>Yanuar Diah Lestari</t>
  </si>
  <si>
    <t>0052554227</t>
  </si>
  <si>
    <t>3175047101051001</t>
  </si>
  <si>
    <t>Ponco Darmanto</t>
  </si>
  <si>
    <t>3312191011670003</t>
  </si>
  <si>
    <t>3312196908710002</t>
  </si>
  <si>
    <t>1216/2005</t>
  </si>
  <si>
    <t>3312192012050024</t>
  </si>
  <si>
    <t>Yoga Indra Putranta</t>
  </si>
  <si>
    <t>0060155435</t>
  </si>
  <si>
    <t>2006-01-04</t>
  </si>
  <si>
    <t>3312190401060001</t>
  </si>
  <si>
    <t>Klampok</t>
  </si>
  <si>
    <t>085712726358</t>
  </si>
  <si>
    <t>Putrantayoga@gamil.com</t>
  </si>
  <si>
    <t>Indarto</t>
  </si>
  <si>
    <t>3312190302670001</t>
  </si>
  <si>
    <t>3312196103780003</t>
  </si>
  <si>
    <t>1036/2006</t>
  </si>
  <si>
    <t>3312191908059434</t>
  </si>
  <si>
    <t>Yoghy Armansyah</t>
  </si>
  <si>
    <t>0069938362</t>
  </si>
  <si>
    <t>2006-08-16</t>
  </si>
  <si>
    <t>3312201608060003</t>
  </si>
  <si>
    <t>08987874300</t>
  </si>
  <si>
    <t>3asi6b57691005</t>
  </si>
  <si>
    <t>Ari Purnomo</t>
  </si>
  <si>
    <t>3311120701850002</t>
  </si>
  <si>
    <t>Maryanti</t>
  </si>
  <si>
    <t>3312205704860002</t>
  </si>
  <si>
    <t>7523/2006</t>
  </si>
  <si>
    <t>3312201903120006</t>
  </si>
  <si>
    <t>YUFITA WULANDARI</t>
  </si>
  <si>
    <t>0067228875</t>
  </si>
  <si>
    <t>2006-07-15</t>
  </si>
  <si>
    <t>3312055507060001</t>
  </si>
  <si>
    <t>Sentono RT 02/11</t>
  </si>
  <si>
    <t>081292854521</t>
  </si>
  <si>
    <t>SISWANTO</t>
  </si>
  <si>
    <t>YULIA SUSANTI</t>
  </si>
  <si>
    <t>0044441742</t>
  </si>
  <si>
    <t>2004-02-16</t>
  </si>
  <si>
    <t>3312195602040001</t>
  </si>
  <si>
    <t>082332946506</t>
  </si>
  <si>
    <t>yuliasusanti482@gmail.com</t>
  </si>
  <si>
    <t>3312190107680004</t>
  </si>
  <si>
    <t>Rani</t>
  </si>
  <si>
    <t>3312194710690001</t>
  </si>
  <si>
    <t>1659/2004</t>
  </si>
  <si>
    <t>3312191908052007</t>
  </si>
  <si>
    <t>Yunia Rahmawati</t>
  </si>
  <si>
    <t>0063459380</t>
  </si>
  <si>
    <t>2006-06-19</t>
  </si>
  <si>
    <t>3312195906060001</t>
  </si>
  <si>
    <t>082243201850</t>
  </si>
  <si>
    <t>Yanto</t>
  </si>
  <si>
    <t>5714/2006</t>
  </si>
  <si>
    <t>3312192408060001</t>
  </si>
  <si>
    <t>Yusuf Pandu Firmansyah</t>
  </si>
  <si>
    <t>0052935540</t>
  </si>
  <si>
    <t>Serang</t>
  </si>
  <si>
    <t>2005-03-11</t>
  </si>
  <si>
    <t>3604011103050200</t>
  </si>
  <si>
    <t>081353034738</t>
  </si>
  <si>
    <t>messibalap@gmail.com</t>
  </si>
  <si>
    <t>Subakir</t>
  </si>
  <si>
    <t>3604010508750942</t>
  </si>
  <si>
    <t>Solehah</t>
  </si>
  <si>
    <t>3604015507820601</t>
  </si>
  <si>
    <t>1309/474-1/UM/2005</t>
  </si>
  <si>
    <t>3604011501070010</t>
  </si>
  <si>
    <t>Zhona Wega Angglia Martin</t>
  </si>
  <si>
    <t>0066444450</t>
  </si>
  <si>
    <t>2006-03-13</t>
  </si>
  <si>
    <t>3312151303060001</t>
  </si>
  <si>
    <t>PARO</t>
  </si>
  <si>
    <t>Paro</t>
  </si>
  <si>
    <t>BOTO</t>
  </si>
  <si>
    <t>081225396295</t>
  </si>
  <si>
    <t>3asoq057692009</t>
  </si>
  <si>
    <t>WARNO</t>
  </si>
  <si>
    <t>MURYATI SR</t>
  </si>
  <si>
    <t>2.246/2006</t>
  </si>
  <si>
    <t>3312151508054567</t>
  </si>
  <si>
    <t>Buntok</t>
  </si>
  <si>
    <t>Riana</t>
  </si>
  <si>
    <t>ANJAR TRIANTO</t>
  </si>
  <si>
    <t>Banget</t>
  </si>
  <si>
    <t>ARYA PUTRA WITJAKSONO</t>
  </si>
  <si>
    <t>0063921261</t>
  </si>
  <si>
    <t>Kanti</t>
  </si>
  <si>
    <t>DAFIT BINTANG PRAYOGI</t>
  </si>
  <si>
    <t>Sutar</t>
  </si>
  <si>
    <t>DAVA MULYA WASESA</t>
  </si>
  <si>
    <t>0062384766</t>
  </si>
  <si>
    <t>0065148315</t>
  </si>
  <si>
    <t>0068305897</t>
  </si>
  <si>
    <t>0062077119</t>
  </si>
  <si>
    <t>Narso</t>
  </si>
  <si>
    <t>Panambang Wahyudi</t>
  </si>
  <si>
    <t>Megawati</t>
  </si>
  <si>
    <t>FEBRIANTO NUGRAHA</t>
  </si>
  <si>
    <t>0074041797</t>
  </si>
  <si>
    <t>Sunarto</t>
  </si>
  <si>
    <t>Dwi Ningsih</t>
  </si>
  <si>
    <t>FITRIA AYU YULIANA</t>
  </si>
  <si>
    <t>0074148634</t>
  </si>
  <si>
    <t>Paimin</t>
  </si>
  <si>
    <t>0079545637</t>
  </si>
  <si>
    <t>Lardi</t>
  </si>
  <si>
    <t>Sarwanti</t>
  </si>
  <si>
    <t>0061474757</t>
  </si>
  <si>
    <t>Kasiman</t>
  </si>
  <si>
    <t>Ratmi</t>
  </si>
  <si>
    <t>LUTHVIA AZZAHRA</t>
  </si>
  <si>
    <t>0072291638</t>
  </si>
  <si>
    <t>Sulis</t>
  </si>
  <si>
    <t>MUHAMMAD NUR SALIM</t>
  </si>
  <si>
    <t>0072448377</t>
  </si>
  <si>
    <t>ALEX SAFRIDKA BUDIYANTO</t>
  </si>
  <si>
    <t>RESTU ALDIAN</t>
  </si>
  <si>
    <t>0055732282</t>
  </si>
  <si>
    <t>REYHAN ALDI PRATAMA</t>
  </si>
  <si>
    <t>0071226244</t>
  </si>
  <si>
    <t>Suyono</t>
  </si>
  <si>
    <t>0067028995</t>
  </si>
  <si>
    <t>Kiswanto</t>
  </si>
  <si>
    <t>Suparsi</t>
  </si>
  <si>
    <t>0066382549</t>
  </si>
  <si>
    <t>Winarni</t>
  </si>
  <si>
    <t>SULISTYORINI</t>
  </si>
  <si>
    <t>0052986649</t>
  </si>
  <si>
    <t>0072728769</t>
  </si>
  <si>
    <t>Damun</t>
  </si>
  <si>
    <t>Warni</t>
  </si>
  <si>
    <t>TYARA CANTIKA RAMADANI</t>
  </si>
  <si>
    <t>0076812211</t>
  </si>
  <si>
    <t>VINA ANGGUN DAMAIYANI</t>
  </si>
  <si>
    <t>0077679654</t>
  </si>
  <si>
    <t>0073136451</t>
  </si>
  <si>
    <t>Etik</t>
  </si>
  <si>
    <t>ZAHRA AMALIA</t>
  </si>
  <si>
    <t>0072612424</t>
  </si>
  <si>
    <t>ALFAHJRI MAULANA RISQI</t>
  </si>
  <si>
    <t>AMANDA</t>
  </si>
  <si>
    <t>0142559691</t>
  </si>
  <si>
    <t>ANASTASYA PUTRI MAHARANI</t>
  </si>
  <si>
    <t>0073911801</t>
  </si>
  <si>
    <t>ANGGUN WIDYANINGRUM</t>
  </si>
  <si>
    <t>0062474047</t>
  </si>
  <si>
    <t>0054534975</t>
  </si>
  <si>
    <t>DEVINA FEBRIANI</t>
  </si>
  <si>
    <t>0084421587</t>
  </si>
  <si>
    <t>0067382561</t>
  </si>
  <si>
    <t>0077300447</t>
  </si>
  <si>
    <t>FARA FANCASARI</t>
  </si>
  <si>
    <t>0072295860</t>
  </si>
  <si>
    <t>GILANG ABDUL RASYID</t>
  </si>
  <si>
    <t>HAMMAM FARIS ZUL FAHMI</t>
  </si>
  <si>
    <t>HANI TRI UTAMI</t>
  </si>
  <si>
    <t>0074180112</t>
  </si>
  <si>
    <t>ILYAS ALI MUTAQIN</t>
  </si>
  <si>
    <t>0072554617</t>
  </si>
  <si>
    <t>LISA FIALIAH APRILIA AMARA</t>
  </si>
  <si>
    <t>MARGIANA LESTARI</t>
  </si>
  <si>
    <t>0076480455</t>
  </si>
  <si>
    <t>SALINDRI</t>
  </si>
  <si>
    <t>TRI RAMADHANI</t>
  </si>
  <si>
    <t>WILLY NOVIANTO</t>
  </si>
  <si>
    <t>WINDI ASTUTI</t>
  </si>
  <si>
    <t>YULIA DWI RAHMAWATI</t>
  </si>
  <si>
    <t>0062861614</t>
  </si>
  <si>
    <t xml:space="preserve"> </t>
  </si>
  <si>
    <t xml:space="preserve">	Gadis Helga Pinkyana</t>
  </si>
  <si>
    <t>ADAM FIRMANSYAH</t>
  </si>
  <si>
    <t>X RPL 4</t>
  </si>
  <si>
    <t>Adhe Mohammad Ibnu Rafi</t>
  </si>
  <si>
    <t>ADI SETIAWAN</t>
  </si>
  <si>
    <t>X AKL 1</t>
  </si>
  <si>
    <t>ADNAN ZAINAL ARIFIN</t>
  </si>
  <si>
    <t>X RPL 3</t>
  </si>
  <si>
    <t>X RPL 2</t>
  </si>
  <si>
    <t>Alissa Ayu Solikah</t>
  </si>
  <si>
    <t>Alwi Afrian Ardianto</t>
  </si>
  <si>
    <t>ALYA NOVIANA</t>
  </si>
  <si>
    <t>AMANDA MAGDALENA PUTRI</t>
  </si>
  <si>
    <t>Andika Rahmadhani</t>
  </si>
  <si>
    <t>ANGGI DESYANA ARDIANTI</t>
  </si>
  <si>
    <t>ANUGRAH AJID NUGROHO</t>
  </si>
  <si>
    <t>ARMY SAGITA SABATINI</t>
  </si>
  <si>
    <t>X AKL 2</t>
  </si>
  <si>
    <t>AULIA RATNA SAFITRI</t>
  </si>
  <si>
    <t>Aurelia Kezya Putri</t>
  </si>
  <si>
    <t>Azmi Afrizal Ardianto</t>
  </si>
  <si>
    <t>Bambang Rudianto</t>
  </si>
  <si>
    <t>BAYU RAMADHAN PUTRA</t>
  </si>
  <si>
    <t>Bima Adi Satria</t>
  </si>
  <si>
    <t>CLAUDYA IMMANUELA PARMANNA</t>
  </si>
  <si>
    <t>COKRO AGUSTIYAS SAPUTRA</t>
  </si>
  <si>
    <t>Dafit Bintang Prayogi</t>
  </si>
  <si>
    <t>Destian Rahmadianto</t>
  </si>
  <si>
    <t>Devina Ayu Putri Mareta</t>
  </si>
  <si>
    <t>DIMAS KATO MARSETYO</t>
  </si>
  <si>
    <t>DIVA MAYSYARANI GAYATATANTI</t>
  </si>
  <si>
    <t>DIYAH NAWANG WULAN</t>
  </si>
  <si>
    <t>DONNA JUNIA HASTI NATASYA</t>
  </si>
  <si>
    <t>Dul Haryadi</t>
  </si>
  <si>
    <t>DYAH WIDIASTUTI</t>
  </si>
  <si>
    <t>Dyan Maulana Al Sauqi</t>
  </si>
  <si>
    <t>EKO NOVYANTO</t>
  </si>
  <si>
    <t>ELSA NURUL KHASANAH</t>
  </si>
  <si>
    <t>Elvina Safitri</t>
  </si>
  <si>
    <t>evi solihah</t>
  </si>
  <si>
    <t>Fanessia Sandra Juliana</t>
  </si>
  <si>
    <t>Farid Syam Wahyudi</t>
  </si>
  <si>
    <t>FAUZAN</t>
  </si>
  <si>
    <t>FAUZAN ISHAMUDDIN</t>
  </si>
  <si>
    <t>FAUZI</t>
  </si>
  <si>
    <t>FERDIAN ADI KUMORO</t>
  </si>
  <si>
    <t>FIKA NURHAINI</t>
  </si>
  <si>
    <t>FIRDAUS AJI SAPUTRA</t>
  </si>
  <si>
    <t>FISSYA LIS IRJANAH</t>
  </si>
  <si>
    <t>Fitri Nurvitasari</t>
  </si>
  <si>
    <t>GIBRAN MUHAMMAD ARDI</t>
  </si>
  <si>
    <t>Hafindra Ihsannurdin</t>
  </si>
  <si>
    <t>IBNU AJI NASHIQIN</t>
  </si>
  <si>
    <t>Ikhsan Darmayuda Pratama</t>
  </si>
  <si>
    <t>Indah Marsela</t>
  </si>
  <si>
    <t>Iqbaal Luqman Fauzi</t>
  </si>
  <si>
    <t>ISMA APRENIA ERLA HESVIKA</t>
  </si>
  <si>
    <t>JENA RAHMALIA SARI</t>
  </si>
  <si>
    <t>LATIFAH NURUL AINI</t>
  </si>
  <si>
    <t>Lidia Anin Apriliana</t>
  </si>
  <si>
    <t>LUSSIANA LIANDRY PUTRI ESTININGTYAS</t>
  </si>
  <si>
    <t>Margiana Lestari</t>
  </si>
  <si>
    <t>Muhamad Farhan Assidiq</t>
  </si>
  <si>
    <t>Nabila Khoirutunnisa</t>
  </si>
  <si>
    <t>Nabilla</t>
  </si>
  <si>
    <t>NADHIA SETYANINGSIH</t>
  </si>
  <si>
    <t>NAFAZ MUHAMMAD RAIHAN KUSNANTO</t>
  </si>
  <si>
    <t>NASYA GAYUH VATIKASARI</t>
  </si>
  <si>
    <t>NESVITA NURUL ALIA</t>
  </si>
  <si>
    <t>NIVA KURNIAWATI</t>
  </si>
  <si>
    <t>OBBY YUDHA FIRMANSYAH</t>
  </si>
  <si>
    <t>Putri Salsabillah</t>
  </si>
  <si>
    <t>Rahmadani Setiyaningrum</t>
  </si>
  <si>
    <t>Rahmat Zendy Prasetyo</t>
  </si>
  <si>
    <t>RANGGA SYAPUTRA</t>
  </si>
  <si>
    <t>Restu Aldian</t>
  </si>
  <si>
    <t>REZA WASITA PRAMUDITA</t>
  </si>
  <si>
    <t>Ridho Alfiansyah</t>
  </si>
  <si>
    <t>Rifa Aditya Febriansyah</t>
  </si>
  <si>
    <t>Rike Diyah Ayu Fitaloka</t>
  </si>
  <si>
    <t>RIVALDI BAGAS PRASETYO</t>
  </si>
  <si>
    <t>Riyanti</t>
  </si>
  <si>
    <t>ROBY ROHMAN SHOLEH</t>
  </si>
  <si>
    <t>Rosida Ayu Nur Alzaroh</t>
  </si>
  <si>
    <t>SANDY TRIANTO</t>
  </si>
  <si>
    <t>SATRIO NUGROHO</t>
  </si>
  <si>
    <t>SELVIANA NURAZANI</t>
  </si>
  <si>
    <t>SINDY MONALISA</t>
  </si>
  <si>
    <t>SITI KHORIAH</t>
  </si>
  <si>
    <t>SYAHRUL DIKRI ARDIANSYAH</t>
  </si>
  <si>
    <t>Syfa Galih Anggraini</t>
  </si>
  <si>
    <t>TAWAFAN NOORAHMAN</t>
  </si>
  <si>
    <t>Tika Amelia</t>
  </si>
  <si>
    <t>WIDYA NIKMA PALUPI</t>
  </si>
  <si>
    <t>Winda Yuliana</t>
  </si>
  <si>
    <t xml:space="preserve">WISNU SAPUTRA </t>
  </si>
  <si>
    <t>Yosep Aditya Gautama</t>
  </si>
  <si>
    <t>ZAHRATUL ARTASYA</t>
  </si>
  <si>
    <t>6511/TP-2/2013</t>
  </si>
  <si>
    <t>3312181808056388</t>
  </si>
  <si>
    <t>RDOWEC</t>
  </si>
  <si>
    <t>GJADR7</t>
  </si>
  <si>
    <t>695601001315504</t>
  </si>
  <si>
    <t>K63YIY</t>
  </si>
  <si>
    <t>477.1/241/2007/AKU/2007</t>
  </si>
  <si>
    <t>695601001843507</t>
  </si>
  <si>
    <t>ADHE MOHAMMAD IBNU RAFI</t>
  </si>
  <si>
    <t>X AK 1</t>
  </si>
  <si>
    <t>PV5XAJ</t>
  </si>
  <si>
    <t>696601001211509</t>
  </si>
  <si>
    <t>3312150810080002</t>
  </si>
  <si>
    <t>6650/2006</t>
  </si>
  <si>
    <t>3172010705120018</t>
  </si>
  <si>
    <t>6686/DIS/2011</t>
  </si>
  <si>
    <t>3312152206070002</t>
  </si>
  <si>
    <t>958/TP/2008</t>
  </si>
  <si>
    <t>9563/2006</t>
  </si>
  <si>
    <t>4834/LB/G/2007</t>
  </si>
  <si>
    <t>3312202004060042</t>
  </si>
  <si>
    <t>T179NG</t>
  </si>
  <si>
    <t>695601001706501</t>
  </si>
  <si>
    <t>3312191908056834</t>
  </si>
  <si>
    <t>X AK 2</t>
  </si>
  <si>
    <t>3AS8K4</t>
  </si>
  <si>
    <t>4517/LB/G/2007</t>
  </si>
  <si>
    <t>SMP NEGERI 1 PURWANTORO</t>
  </si>
  <si>
    <t>3173-LT-18032019-0040</t>
  </si>
  <si>
    <t>3173010506120079</t>
  </si>
  <si>
    <t>3312181808056485</t>
  </si>
  <si>
    <t>6693/DIS/2011</t>
  </si>
  <si>
    <t>3312-LT-14012019-0010</t>
  </si>
  <si>
    <t>10603/2005</t>
  </si>
  <si>
    <t>3312191209120006</t>
  </si>
  <si>
    <t>1653/U/JP/2007</t>
  </si>
  <si>
    <t>PH9SN0</t>
  </si>
  <si>
    <t>694401001778507</t>
  </si>
  <si>
    <t>3312181808056106</t>
  </si>
  <si>
    <t>1936/TP/2014</t>
  </si>
  <si>
    <t>3312180604170003</t>
  </si>
  <si>
    <t>2969/LB/G/2007</t>
  </si>
  <si>
    <t>3405/LB/G/2008</t>
  </si>
  <si>
    <t>AL.634.0180990</t>
  </si>
  <si>
    <t>3671081804170014</t>
  </si>
  <si>
    <t>1334/TP/PN/2009</t>
  </si>
  <si>
    <t>3312-lt-12092013-0020</t>
  </si>
  <si>
    <t>3312190504060011</t>
  </si>
  <si>
    <t>RNBF10</t>
  </si>
  <si>
    <t>3ASGY5</t>
  </si>
  <si>
    <t>695601001631502</t>
  </si>
  <si>
    <t>DYAN MAULANA AL SAUQI</t>
  </si>
  <si>
    <t>102/LB/G/2007</t>
  </si>
  <si>
    <t>SMP NEGERI 2 JATIROTO</t>
  </si>
  <si>
    <t>1888/lb/g/2007</t>
  </si>
  <si>
    <t>3312150406080004</t>
  </si>
  <si>
    <t>6285/LB/G/2007</t>
  </si>
  <si>
    <t>T38NRY</t>
  </si>
  <si>
    <t>9686/DIS/2011</t>
  </si>
  <si>
    <t>695601002013503</t>
  </si>
  <si>
    <t>EVI SOLIHAH</t>
  </si>
  <si>
    <t>SMP NEGERI 1 BULUKERTO</t>
  </si>
  <si>
    <t>3312181808054838</t>
  </si>
  <si>
    <t>P593K6</t>
  </si>
  <si>
    <t>695601001731506</t>
  </si>
  <si>
    <t>8416/TP/2008</t>
  </si>
  <si>
    <t>3312172502110001</t>
  </si>
  <si>
    <t>8415/TP/2008</t>
  </si>
  <si>
    <t>3312172502110011</t>
  </si>
  <si>
    <t>331/TP/2008</t>
  </si>
  <si>
    <t>Sudah Mampu</t>
  </si>
  <si>
    <t>3312191908057270</t>
  </si>
  <si>
    <t>T3HZHA</t>
  </si>
  <si>
    <t>695601002050505</t>
  </si>
  <si>
    <t>775/LB/G/2006</t>
  </si>
  <si>
    <t>PKHBSF</t>
  </si>
  <si>
    <t>GGW7DX</t>
  </si>
  <si>
    <t>4972/2006</t>
  </si>
  <si>
    <t>695601001462505</t>
  </si>
  <si>
    <t>3312191908059588</t>
  </si>
  <si>
    <t>10125/2005</t>
  </si>
  <si>
    <t>3312191908052890</t>
  </si>
  <si>
    <t>6200/2006</t>
  </si>
  <si>
    <t>3312182801060003</t>
  </si>
  <si>
    <t>3312191308150004</t>
  </si>
  <si>
    <t>6767/LB/G/2007</t>
  </si>
  <si>
    <t>2172/LB/G/2007</t>
  </si>
  <si>
    <t>17946/DIS/2010</t>
  </si>
  <si>
    <t>3312181808056094</t>
  </si>
  <si>
    <t>4857/LB/G/2007</t>
  </si>
  <si>
    <t>Penerima BSM 2014</t>
  </si>
  <si>
    <t>3312190801080001</t>
  </si>
  <si>
    <t>T5HMIJ</t>
  </si>
  <si>
    <t>695601001761501</t>
  </si>
  <si>
    <t>T5UG9Q</t>
  </si>
  <si>
    <t>5073/2006</t>
  </si>
  <si>
    <t>695601002080500</t>
  </si>
  <si>
    <t>AL6790178646</t>
  </si>
  <si>
    <t>3322191712114431</t>
  </si>
  <si>
    <t>3312-LT-27012014-0016</t>
  </si>
  <si>
    <t>1524/LB/G/2007</t>
  </si>
  <si>
    <t>T6UJSI</t>
  </si>
  <si>
    <t>695601002108502</t>
  </si>
  <si>
    <t>SMP NEGERI 2 JATISRONO</t>
  </si>
  <si>
    <t>3ASOUO</t>
  </si>
  <si>
    <t>1003/LB/G/2006</t>
  </si>
  <si>
    <t>SMP MTA GEMOLONG</t>
  </si>
  <si>
    <t>1495/LB/G/2007</t>
  </si>
  <si>
    <t>3312191908055565</t>
  </si>
  <si>
    <t>DJ9FJ7</t>
  </si>
  <si>
    <t>3ASH7A</t>
  </si>
  <si>
    <t>6133/LB/G/2007</t>
  </si>
  <si>
    <t>695601001794504</t>
  </si>
  <si>
    <t>PUTRI SALSABILLAH</t>
  </si>
  <si>
    <t>SMP POMOSDA</t>
  </si>
  <si>
    <t>3312190610060003</t>
  </si>
  <si>
    <t>RCPFPK</t>
  </si>
  <si>
    <t>3ASF00</t>
  </si>
  <si>
    <t>359501003373503</t>
  </si>
  <si>
    <t>RAHMADANI SETIYANINGRUM</t>
  </si>
  <si>
    <t>3312190605060801</t>
  </si>
  <si>
    <t>10065/LB/G/2007</t>
  </si>
  <si>
    <t>SMP NEGERI 3 NGRAMBE</t>
  </si>
  <si>
    <t>3521021002090018</t>
  </si>
  <si>
    <t>PXR0GQ</t>
  </si>
  <si>
    <t>4741/236</t>
  </si>
  <si>
    <t>695601001989507</t>
  </si>
  <si>
    <t>T.1021/A/CSP-2007/TK.2006</t>
  </si>
  <si>
    <t>21848/U/JS/2006</t>
  </si>
  <si>
    <t>P63DXV</t>
  </si>
  <si>
    <t>GB3005</t>
  </si>
  <si>
    <t>5948/LB/G/2007</t>
  </si>
  <si>
    <t>695601001917500</t>
  </si>
  <si>
    <t>RIKE DIYAH AYU FITALOKA</t>
  </si>
  <si>
    <t>3312191908054478</t>
  </si>
  <si>
    <t>5917/2006</t>
  </si>
  <si>
    <t>3312192805110001</t>
  </si>
  <si>
    <t>T8GTDQ</t>
  </si>
  <si>
    <t>7739/2006-KK/381/2020</t>
  </si>
  <si>
    <t>695601002091501</t>
  </si>
  <si>
    <t>RIYANTI</t>
  </si>
  <si>
    <t>3312192305060213</t>
  </si>
  <si>
    <t>667/LB/G/2006</t>
  </si>
  <si>
    <t>3312191908051616</t>
  </si>
  <si>
    <t>3520061712076693</t>
  </si>
  <si>
    <t>2872/TP/2007</t>
  </si>
  <si>
    <t>3312190810190002</t>
  </si>
  <si>
    <t>T9LPJC</t>
  </si>
  <si>
    <t>695601001651502</t>
  </si>
  <si>
    <t>3509/LB/G/2007</t>
  </si>
  <si>
    <t>3312191908052822</t>
  </si>
  <si>
    <t>695601001966509</t>
  </si>
  <si>
    <t>3312191110070005</t>
  </si>
  <si>
    <t>7688/LB/G/2007</t>
  </si>
  <si>
    <t>3312180808070001</t>
  </si>
  <si>
    <t>3276100503130004</t>
  </si>
  <si>
    <t>5251/LB/G/2007</t>
  </si>
  <si>
    <t>3312192003060007</t>
  </si>
  <si>
    <t>1696/TP-2/2013</t>
  </si>
  <si>
    <t>SMP NEGERI 1 JATISRONO</t>
  </si>
  <si>
    <t>3312191908053341</t>
  </si>
  <si>
    <t>RJCR4G</t>
  </si>
  <si>
    <t>1086/2005</t>
  </si>
  <si>
    <t>695601001346505</t>
  </si>
  <si>
    <t>5070/2006</t>
  </si>
  <si>
    <t>6063/TP/2007</t>
  </si>
  <si>
    <t>3312191908056782</t>
  </si>
  <si>
    <t>1388/2006</t>
  </si>
  <si>
    <t>3312181808056083</t>
  </si>
  <si>
    <t>TAI7WF</t>
  </si>
  <si>
    <t>695601001529501</t>
  </si>
  <si>
    <t>3312191908051867</t>
  </si>
  <si>
    <t xml:space="preserve">	Wonogiri</t>
  </si>
  <si>
    <t>2007-03-28</t>
  </si>
  <si>
    <t>3312186803070001</t>
  </si>
  <si>
    <t>Nadi Lor</t>
  </si>
  <si>
    <t>0859123007407</t>
  </si>
  <si>
    <t>3312181803740001</t>
  </si>
  <si>
    <t>3312186506800001</t>
  </si>
  <si>
    <t>0072466420</t>
  </si>
  <si>
    <t>2007-01-30</t>
  </si>
  <si>
    <t>3312193001070003</t>
  </si>
  <si>
    <t>SUYATO</t>
  </si>
  <si>
    <t>GIYATNI</t>
  </si>
  <si>
    <t>0071552082</t>
  </si>
  <si>
    <t>2007-06-29</t>
  </si>
  <si>
    <t>3312192906070001</t>
  </si>
  <si>
    <t>085393277776</t>
  </si>
  <si>
    <t>T07XIY</t>
  </si>
  <si>
    <t>Saidina Ali</t>
  </si>
  <si>
    <t>3312191506800002</t>
  </si>
  <si>
    <t>3312195605820002</t>
  </si>
  <si>
    <t>0063740838</t>
  </si>
  <si>
    <t>PROBOLINGGO</t>
  </si>
  <si>
    <t>2006-02-02</t>
  </si>
  <si>
    <t>3312150202060002</t>
  </si>
  <si>
    <t>082133737120</t>
  </si>
  <si>
    <t>KUSNANTO</t>
  </si>
  <si>
    <t>SITI ROKAYAH</t>
  </si>
  <si>
    <t>SURATMAN</t>
  </si>
  <si>
    <t>0066148195</t>
  </si>
  <si>
    <t>3312202110060001</t>
  </si>
  <si>
    <t>JL. CEMPAKA NO. 01</t>
  </si>
  <si>
    <t>TAHUNAN</t>
  </si>
  <si>
    <t>082241630575</t>
  </si>
  <si>
    <t>SURADI</t>
  </si>
  <si>
    <t>DARYANTI</t>
  </si>
  <si>
    <t>0067341201</t>
  </si>
  <si>
    <t>2006-07-23</t>
  </si>
  <si>
    <t>3312192307060001</t>
  </si>
  <si>
    <t>PANDAN, RT. 003, RW.002</t>
  </si>
  <si>
    <t>kembar</t>
  </si>
  <si>
    <t>081229171832</t>
  </si>
  <si>
    <t>sukirno</t>
  </si>
  <si>
    <t>3172012105690014</t>
  </si>
  <si>
    <t>SRI MIYATUN</t>
  </si>
  <si>
    <t>3312195305770004</t>
  </si>
  <si>
    <t>0063269595</t>
  </si>
  <si>
    <t>2006-12-08</t>
  </si>
  <si>
    <t>3312194812060001</t>
  </si>
  <si>
    <t xml:space="preserve">Tunggur </t>
  </si>
  <si>
    <t>089505074145</t>
  </si>
  <si>
    <t>Jayati</t>
  </si>
  <si>
    <t>0072252019</t>
  </si>
  <si>
    <t>2007-04-04</t>
  </si>
  <si>
    <t>3312150404070002</t>
  </si>
  <si>
    <t>Dungkul Rt. 03/02</t>
  </si>
  <si>
    <t>085641146436</t>
  </si>
  <si>
    <t>Rudianto</t>
  </si>
  <si>
    <t>3312152910820001</t>
  </si>
  <si>
    <t>Taryanti</t>
  </si>
  <si>
    <t>3312154308840003</t>
  </si>
  <si>
    <t>0068618787</t>
  </si>
  <si>
    <t>2006-11-17</t>
  </si>
  <si>
    <t>3312195711060002</t>
  </si>
  <si>
    <t>081227202989</t>
  </si>
  <si>
    <t>KASMIN</t>
  </si>
  <si>
    <t>KATNI</t>
  </si>
  <si>
    <t>2007-10-12</t>
  </si>
  <si>
    <t>3312195210070005</t>
  </si>
  <si>
    <t>085876298637</t>
  </si>
  <si>
    <t>EDI PURWANTO</t>
  </si>
  <si>
    <t>3312192203850001</t>
  </si>
  <si>
    <t>3312195109820002</t>
  </si>
  <si>
    <t>0069293117</t>
  </si>
  <si>
    <t>2006-10-17</t>
  </si>
  <si>
    <t>3214025710060002</t>
  </si>
  <si>
    <t>081226272970</t>
  </si>
  <si>
    <t>WAHYU ANANDO</t>
  </si>
  <si>
    <t>3214021606770002</t>
  </si>
  <si>
    <t>HARNI</t>
  </si>
  <si>
    <t>2007-10-14</t>
  </si>
  <si>
    <t>3312195410070001</t>
  </si>
  <si>
    <t>WATSUOMO</t>
  </si>
  <si>
    <t>08886612650</t>
  </si>
  <si>
    <t>DARNI</t>
  </si>
  <si>
    <t>0075290365</t>
  </si>
  <si>
    <t>3312201005070002</t>
  </si>
  <si>
    <t>Jl.Mloko</t>
  </si>
  <si>
    <t>081326093383</t>
  </si>
  <si>
    <t>Sadimo</t>
  </si>
  <si>
    <t>3312200706620004</t>
  </si>
  <si>
    <t>3312206010720002</t>
  </si>
  <si>
    <t>0062893397</t>
  </si>
  <si>
    <t>2006-12-26</t>
  </si>
  <si>
    <t>3312196612060002</t>
  </si>
  <si>
    <t>BULAK KULON</t>
  </si>
  <si>
    <t>087825616955</t>
  </si>
  <si>
    <t>KASTI</t>
  </si>
  <si>
    <t>0078655967</t>
  </si>
  <si>
    <t>2007-07-09</t>
  </si>
  <si>
    <t>3312194907070001</t>
  </si>
  <si>
    <t>08886612659</t>
  </si>
  <si>
    <t>3asek557694002</t>
  </si>
  <si>
    <t>SURONO</t>
  </si>
  <si>
    <t>SITI MUSTORIFAH</t>
  </si>
  <si>
    <t>0047454826</t>
  </si>
  <si>
    <t>2004-04-25</t>
  </si>
  <si>
    <t>3312192504060001</t>
  </si>
  <si>
    <t>klunggen slogohimo</t>
  </si>
  <si>
    <t>KLunggen</t>
  </si>
  <si>
    <t>088238001630</t>
  </si>
  <si>
    <t>triantoa463@gmail.com</t>
  </si>
  <si>
    <t>0063475926</t>
  </si>
  <si>
    <t>2006-09-21</t>
  </si>
  <si>
    <t>3312192109060002</t>
  </si>
  <si>
    <t>Bondalem</t>
  </si>
  <si>
    <t>3312190806790004</t>
  </si>
  <si>
    <t>3312195009840001</t>
  </si>
  <si>
    <t>0079747520</t>
  </si>
  <si>
    <t>2007-05-02</t>
  </si>
  <si>
    <t>3312174205070002</t>
  </si>
  <si>
    <t>0815755678358</t>
  </si>
  <si>
    <t>armysagita803@gmail.com</t>
  </si>
  <si>
    <t>3as8k457695009</t>
  </si>
  <si>
    <t>NANI</t>
  </si>
  <si>
    <t>2006-06-02</t>
  </si>
  <si>
    <t>3173010206061008</t>
  </si>
  <si>
    <t>081933859404</t>
  </si>
  <si>
    <t>YUNI PRIYANTO</t>
  </si>
  <si>
    <t>PURWANTI</t>
  </si>
  <si>
    <t>0072798797</t>
  </si>
  <si>
    <t>2007-10-19</t>
  </si>
  <si>
    <t>3312185910070001</t>
  </si>
  <si>
    <t>watuploso</t>
  </si>
  <si>
    <t>Katno</t>
  </si>
  <si>
    <t>3312182402690001</t>
  </si>
  <si>
    <t>NANI SUPARNI</t>
  </si>
  <si>
    <t>3312184802730001</t>
  </si>
  <si>
    <t>0073385807</t>
  </si>
  <si>
    <t>2007-08-19</t>
  </si>
  <si>
    <t>3312195908070002</t>
  </si>
  <si>
    <t>08886612635</t>
  </si>
  <si>
    <t>Slamet</t>
  </si>
  <si>
    <t>Darni</t>
  </si>
  <si>
    <t>0079475107</t>
  </si>
  <si>
    <t>3312150404070003</t>
  </si>
  <si>
    <t>081229642241</t>
  </si>
  <si>
    <t>3312191408060005</t>
  </si>
  <si>
    <t>08886612583</t>
  </si>
  <si>
    <t>Kaman</t>
  </si>
  <si>
    <t>3312191912500001</t>
  </si>
  <si>
    <t>3312195309650001</t>
  </si>
  <si>
    <t>0069261437</t>
  </si>
  <si>
    <t>Purwakata</t>
  </si>
  <si>
    <t>2006-10-19</t>
  </si>
  <si>
    <t>3214161010060001</t>
  </si>
  <si>
    <t>KP.Salem</t>
  </si>
  <si>
    <t>Salem</t>
  </si>
  <si>
    <t>Kec. Pondok Salam</t>
  </si>
  <si>
    <t>2005-11-11</t>
  </si>
  <si>
    <t>3312191111050002</t>
  </si>
  <si>
    <t>081225829420</t>
  </si>
  <si>
    <t>Tri Hastuti</t>
  </si>
  <si>
    <t>0078700466</t>
  </si>
  <si>
    <t>2007-10-10</t>
  </si>
  <si>
    <t>3171035010071001</t>
  </si>
  <si>
    <t>08886612589</t>
  </si>
  <si>
    <t>Parman</t>
  </si>
  <si>
    <t>3171030905780006</t>
  </si>
  <si>
    <t>Henny</t>
  </si>
  <si>
    <t>3171035412810004</t>
  </si>
  <si>
    <t>0067903980</t>
  </si>
  <si>
    <t>BOYOLALI</t>
  </si>
  <si>
    <t>3309181408060002</t>
  </si>
  <si>
    <t>SITI ASKORIYAH</t>
  </si>
  <si>
    <t>0072616014</t>
  </si>
  <si>
    <t>2007-10-31</t>
  </si>
  <si>
    <t>3312183110070002</t>
  </si>
  <si>
    <t>082324706346</t>
  </si>
  <si>
    <t>3312180808650002</t>
  </si>
  <si>
    <t>3312185703790001</t>
  </si>
  <si>
    <t>3312180909060002</t>
  </si>
  <si>
    <t>KANTI</t>
  </si>
  <si>
    <t>081237353257</t>
  </si>
  <si>
    <t>DANURI</t>
  </si>
  <si>
    <t>3312185306710001</t>
  </si>
  <si>
    <t>2006-12-15</t>
  </si>
  <si>
    <t>3312191512060001</t>
  </si>
  <si>
    <t>082313091553</t>
  </si>
  <si>
    <t>TARNO</t>
  </si>
  <si>
    <t>0075703919</t>
  </si>
  <si>
    <t>2007-03-22</t>
  </si>
  <si>
    <t>3312176203070002</t>
  </si>
  <si>
    <t>Arta Bata</t>
  </si>
  <si>
    <t>Geluran</t>
  </si>
  <si>
    <t>085229662909</t>
  </si>
  <si>
    <t>Heri Kusdiyanto</t>
  </si>
  <si>
    <t>Nurtrianti</t>
  </si>
  <si>
    <t>2008-02-21</t>
  </si>
  <si>
    <t>3312196102080002</t>
  </si>
  <si>
    <t>08886612590</t>
  </si>
  <si>
    <t>Jadmiko</t>
  </si>
  <si>
    <t>3312190404820007</t>
  </si>
  <si>
    <t>Kamsi</t>
  </si>
  <si>
    <t>3312194209870002</t>
  </si>
  <si>
    <t>0078676031</t>
  </si>
  <si>
    <t>SUKABUMI</t>
  </si>
  <si>
    <t>2007-03-06</t>
  </si>
  <si>
    <t>3312190603070002</t>
  </si>
  <si>
    <t>Kp. Sangiang</t>
  </si>
  <si>
    <t>Sangiang Jaya</t>
  </si>
  <si>
    <t>083894632301</t>
  </si>
  <si>
    <t>EKO MARSETYO</t>
  </si>
  <si>
    <t>3312190203780003</t>
  </si>
  <si>
    <t>MARYANAH</t>
  </si>
  <si>
    <t>3312197009850003</t>
  </si>
  <si>
    <t>0076925921</t>
  </si>
  <si>
    <t>2007-05-27</t>
  </si>
  <si>
    <t>3312156705070001</t>
  </si>
  <si>
    <t>08886597535</t>
  </si>
  <si>
    <t>BUDIONO</t>
  </si>
  <si>
    <t>TINI</t>
  </si>
  <si>
    <t>0064280524</t>
  </si>
  <si>
    <t>3312194307060003</t>
  </si>
  <si>
    <t>083853050538</t>
  </si>
  <si>
    <t>JOKO SUYATNO</t>
  </si>
  <si>
    <t>GIYATI</t>
  </si>
  <si>
    <t>2006-06-01</t>
  </si>
  <si>
    <t>3312184106060001</t>
  </si>
  <si>
    <t>SUGIHAN</t>
  </si>
  <si>
    <t>082223418878</t>
  </si>
  <si>
    <t>WINARTO</t>
  </si>
  <si>
    <t>HARIYATMI</t>
  </si>
  <si>
    <t>2006-11-10</t>
  </si>
  <si>
    <t>3312191011060002</t>
  </si>
  <si>
    <t>085227138602</t>
  </si>
  <si>
    <t>Udin Wahyudin</t>
  </si>
  <si>
    <t>Lamiyem</t>
  </si>
  <si>
    <t>Kasmin Kromo Sukarto</t>
  </si>
  <si>
    <t>3312190107400075</t>
  </si>
  <si>
    <t>0064680437</t>
  </si>
  <si>
    <t>2006-08-26</t>
  </si>
  <si>
    <t>3312196608060003</t>
  </si>
  <si>
    <t>JURON</t>
  </si>
  <si>
    <t>IDA SHOLEKHA</t>
  </si>
  <si>
    <t>0066161289</t>
  </si>
  <si>
    <t>2006-12-07</t>
  </si>
  <si>
    <t>3312190712060001</t>
  </si>
  <si>
    <t>082134265905</t>
  </si>
  <si>
    <t>3asgy557694005</t>
  </si>
  <si>
    <t>KATINO</t>
  </si>
  <si>
    <t>0069624441</t>
  </si>
  <si>
    <t>2006-11-16</t>
  </si>
  <si>
    <t>3312151611060002</t>
  </si>
  <si>
    <t>Pundung Sewu</t>
  </si>
  <si>
    <t>089516524626</t>
  </si>
  <si>
    <t>BUDI SETIYAWAN</t>
  </si>
  <si>
    <t>3312151707780001</t>
  </si>
  <si>
    <t>3312156906800001</t>
  </si>
  <si>
    <t>0079063657</t>
  </si>
  <si>
    <t>2007-01-05</t>
  </si>
  <si>
    <t>3312154501070001</t>
  </si>
  <si>
    <t>088232547328</t>
  </si>
  <si>
    <t>LARSO</t>
  </si>
  <si>
    <t>3312151006790002</t>
  </si>
  <si>
    <t>NARMI</t>
  </si>
  <si>
    <t>3312155208810003</t>
  </si>
  <si>
    <t>2007-06-22</t>
  </si>
  <si>
    <t>3312196206070001</t>
  </si>
  <si>
    <t>08886612498</t>
  </si>
  <si>
    <t>3121678995432</t>
  </si>
  <si>
    <t>3312193006620001</t>
  </si>
  <si>
    <t>3312196207740001</t>
  </si>
  <si>
    <t>0073712758</t>
  </si>
  <si>
    <t>2007-06-21</t>
  </si>
  <si>
    <t>3312196106070001</t>
  </si>
  <si>
    <t>nglongop</t>
  </si>
  <si>
    <t>sedayu</t>
  </si>
  <si>
    <t>082313944726</t>
  </si>
  <si>
    <t>kardi</t>
  </si>
  <si>
    <t>dalyati</t>
  </si>
  <si>
    <t>2006-07-01</t>
  </si>
  <si>
    <t>3312184107060001</t>
  </si>
  <si>
    <t>Jangglengan</t>
  </si>
  <si>
    <t>Krandegan</t>
  </si>
  <si>
    <t>085728164143</t>
  </si>
  <si>
    <t>2007-05-09</t>
  </si>
  <si>
    <t>3312194905070002</t>
  </si>
  <si>
    <t>WATUSOMO SLOGOHIMO</t>
  </si>
  <si>
    <t>08886597530</t>
  </si>
  <si>
    <t>SUTIYO</t>
  </si>
  <si>
    <t>MIYATUN</t>
  </si>
  <si>
    <t>0066288631</t>
  </si>
  <si>
    <t>2006-10-04</t>
  </si>
  <si>
    <t>3312190410060001</t>
  </si>
  <si>
    <t>Taraman</t>
  </si>
  <si>
    <t>Kec. Sidoharjo</t>
  </si>
  <si>
    <t>082328196174</t>
  </si>
  <si>
    <t>0056381789</t>
  </si>
  <si>
    <t>2005-12-01</t>
  </si>
  <si>
    <t>3312190112050001</t>
  </si>
  <si>
    <t>SUMBER</t>
  </si>
  <si>
    <t>0895397682200</t>
  </si>
  <si>
    <t>3312172101800003</t>
  </si>
  <si>
    <t>ISWARNI</t>
  </si>
  <si>
    <t>3312175007710001</t>
  </si>
  <si>
    <t>0071188491</t>
  </si>
  <si>
    <t>2007-07-20</t>
  </si>
  <si>
    <t>3312172007070001</t>
  </si>
  <si>
    <t>KASIHAN</t>
  </si>
  <si>
    <t>JOHO</t>
  </si>
  <si>
    <t>3312170309690001</t>
  </si>
  <si>
    <t>PARTIWI</t>
  </si>
  <si>
    <t>3312176406760001</t>
  </si>
  <si>
    <t>0056157181</t>
  </si>
  <si>
    <t>3312199011205000</t>
  </si>
  <si>
    <t>083822056793</t>
  </si>
  <si>
    <t>2007-09-05</t>
  </si>
  <si>
    <t>3312190509070001</t>
  </si>
  <si>
    <t>088227645475</t>
  </si>
  <si>
    <t>3312192502770001</t>
  </si>
  <si>
    <t>3312195210790001</t>
  </si>
  <si>
    <t>0066941706</t>
  </si>
  <si>
    <t>2006-09-20</t>
  </si>
  <si>
    <t>088806178806</t>
  </si>
  <si>
    <t>SUNARDI</t>
  </si>
  <si>
    <t>SRI DAYANI</t>
  </si>
  <si>
    <t>0062411353</t>
  </si>
  <si>
    <t>2006-12-01</t>
  </si>
  <si>
    <t>3312194112060001</t>
  </si>
  <si>
    <t>081390147011</t>
  </si>
  <si>
    <t>SUKIJO</t>
  </si>
  <si>
    <t>DIYEM</t>
  </si>
  <si>
    <t>0067289286</t>
  </si>
  <si>
    <t>2006-05-30</t>
  </si>
  <si>
    <t>3312193005060001</t>
  </si>
  <si>
    <t>089649792892</t>
  </si>
  <si>
    <t>firdausaji877@gmail.com</t>
  </si>
  <si>
    <t>SARNI</t>
  </si>
  <si>
    <t>3312195402770001</t>
  </si>
  <si>
    <t>0078252913</t>
  </si>
  <si>
    <t>2007-07-19</t>
  </si>
  <si>
    <t>3312195907070001</t>
  </si>
  <si>
    <t>WATES KEMBAR</t>
  </si>
  <si>
    <t>3312190505680001</t>
  </si>
  <si>
    <t>TUKINEM</t>
  </si>
  <si>
    <t>3312194904720001</t>
  </si>
  <si>
    <t>0059882929</t>
  </si>
  <si>
    <t>3312194311050001</t>
  </si>
  <si>
    <t>Tamansari Juron</t>
  </si>
  <si>
    <t>089676296195</t>
  </si>
  <si>
    <t>Kasno</t>
  </si>
  <si>
    <t>3312191005660001</t>
  </si>
  <si>
    <t>Kinen</t>
  </si>
  <si>
    <t>3312196007630001</t>
  </si>
  <si>
    <t>0065902883</t>
  </si>
  <si>
    <t>3312184107060002</t>
  </si>
  <si>
    <t>085213955174</t>
  </si>
  <si>
    <t>3312181404630001</t>
  </si>
  <si>
    <t>PARTI</t>
  </si>
  <si>
    <t>3312186801720002</t>
  </si>
  <si>
    <t>0071133967</t>
  </si>
  <si>
    <t>MELAK</t>
  </si>
  <si>
    <t>2007-01-06</t>
  </si>
  <si>
    <t>3312190601070001</t>
  </si>
  <si>
    <t>085229026412</t>
  </si>
  <si>
    <t>SUTARDI</t>
  </si>
  <si>
    <t>MEGA  WATI</t>
  </si>
  <si>
    <t>PARIYEM</t>
  </si>
  <si>
    <t>0077248954</t>
  </si>
  <si>
    <t>2007-07-26</t>
  </si>
  <si>
    <t>3312192607070002</t>
  </si>
  <si>
    <t>08888476237</t>
  </si>
  <si>
    <t>NARMIN</t>
  </si>
  <si>
    <t>0072499876</t>
  </si>
  <si>
    <t>2007-07-13</t>
  </si>
  <si>
    <t>3312191307070001</t>
  </si>
  <si>
    <t>08886597546</t>
  </si>
  <si>
    <t>Iwan Nurdin</t>
  </si>
  <si>
    <t>3312191701880001</t>
  </si>
  <si>
    <t>Meilana Hestiningsih</t>
  </si>
  <si>
    <t>3312196605890001</t>
  </si>
  <si>
    <t>0061381669</t>
  </si>
  <si>
    <t>3312191608060001</t>
  </si>
  <si>
    <t>Dusun Kembar RT/RW 001/001</t>
  </si>
  <si>
    <t>SUSI NURJANAH</t>
  </si>
  <si>
    <t>3312195512060002</t>
  </si>
  <si>
    <t>08886612587</t>
  </si>
  <si>
    <t>TARMAN</t>
  </si>
  <si>
    <t>WARSI</t>
  </si>
  <si>
    <t>0086954819</t>
  </si>
  <si>
    <t>2008-01-28</t>
  </si>
  <si>
    <t>3312192801080001</t>
  </si>
  <si>
    <t>08886612651</t>
  </si>
  <si>
    <t>BARMIN</t>
  </si>
  <si>
    <t>0077324193</t>
  </si>
  <si>
    <t>2007-02-18</t>
  </si>
  <si>
    <t>3312191802070001</t>
  </si>
  <si>
    <t>Geneng- Padarangin</t>
  </si>
  <si>
    <t>08886612627</t>
  </si>
  <si>
    <t>Marjuki</t>
  </si>
  <si>
    <t>3312192101820002</t>
  </si>
  <si>
    <t>Mujiati</t>
  </si>
  <si>
    <t>3312196701860002</t>
  </si>
  <si>
    <t>2007-06-20</t>
  </si>
  <si>
    <t>3312192006070001</t>
  </si>
  <si>
    <t>08886612610</t>
  </si>
  <si>
    <t>SUMINI</t>
  </si>
  <si>
    <t>0048000530</t>
  </si>
  <si>
    <t>2005-03-09</t>
  </si>
  <si>
    <t>3312194903050003</t>
  </si>
  <si>
    <t>08886612608</t>
  </si>
  <si>
    <t>PENDI</t>
  </si>
  <si>
    <t>Juwita Riskiyanti</t>
  </si>
  <si>
    <t>2006-05-06</t>
  </si>
  <si>
    <t>3312180605060002</t>
  </si>
  <si>
    <t>083141260354</t>
  </si>
  <si>
    <t>3312181806710002</t>
  </si>
  <si>
    <t>3312185307620003</t>
  </si>
  <si>
    <t>2007-04-30</t>
  </si>
  <si>
    <t>3312197004070001</t>
  </si>
  <si>
    <t>DUSUN KEMBANG</t>
  </si>
  <si>
    <t>081258792818</t>
  </si>
  <si>
    <t>3312191611820001</t>
  </si>
  <si>
    <t>WIDIYANTI</t>
  </si>
  <si>
    <t>3312196001850002</t>
  </si>
  <si>
    <t>0075921030</t>
  </si>
  <si>
    <t>2007-01-04</t>
  </si>
  <si>
    <t>3312154401070001</t>
  </si>
  <si>
    <t>TERONGAN</t>
  </si>
  <si>
    <t>SANGGRONG</t>
  </si>
  <si>
    <t>ARIYANTI</t>
  </si>
  <si>
    <t>0073310940</t>
  </si>
  <si>
    <t>2007-04-16</t>
  </si>
  <si>
    <t>3312195604070001</t>
  </si>
  <si>
    <t>Kepuh RT 001 RW 001</t>
  </si>
  <si>
    <t>3312182709850001</t>
  </si>
  <si>
    <t>Puji Utami</t>
  </si>
  <si>
    <t>3312194804860002</t>
  </si>
  <si>
    <t>0075577229</t>
  </si>
  <si>
    <t>2007-04-27</t>
  </si>
  <si>
    <t>3312156704070001</t>
  </si>
  <si>
    <t>085325696415</t>
  </si>
  <si>
    <t>Sutiyo</t>
  </si>
  <si>
    <t>Walinah</t>
  </si>
  <si>
    <t>0076983461</t>
  </si>
  <si>
    <t>3312195004070001</t>
  </si>
  <si>
    <t>08816696725</t>
  </si>
  <si>
    <t>WAHYONO</t>
  </si>
  <si>
    <t>LESTARI</t>
  </si>
  <si>
    <t>0079580947</t>
  </si>
  <si>
    <t>2007-06-13</t>
  </si>
  <si>
    <t>3313075306070001</t>
  </si>
  <si>
    <t>082136948151</t>
  </si>
  <si>
    <t>SUGIYONO</t>
  </si>
  <si>
    <t>YARNI</t>
  </si>
  <si>
    <t>0089248048</t>
  </si>
  <si>
    <t>2008-02-04</t>
  </si>
  <si>
    <t>3312194402080003</t>
  </si>
  <si>
    <t>085290599251</t>
  </si>
  <si>
    <t>GIRINDRA GUNAWAN</t>
  </si>
  <si>
    <t>0068930076</t>
  </si>
  <si>
    <t>2006-05-04</t>
  </si>
  <si>
    <t>3312194405060003</t>
  </si>
  <si>
    <t>08886612591</t>
  </si>
  <si>
    <t>Soman</t>
  </si>
  <si>
    <t>3312192707670001</t>
  </si>
  <si>
    <t>3312195111690001</t>
  </si>
  <si>
    <t>2007-12-03</t>
  </si>
  <si>
    <t>3312170912070002</t>
  </si>
  <si>
    <t>088239472748</t>
  </si>
  <si>
    <t>farhanasidiq@gmail.com</t>
  </si>
  <si>
    <t>Kusdi</t>
  </si>
  <si>
    <t>3322181702070001</t>
  </si>
  <si>
    <t>UNGARAN BARU</t>
  </si>
  <si>
    <t>LEYANGAN</t>
  </si>
  <si>
    <t>Kec. Ungaran Timur</t>
  </si>
  <si>
    <t>085866412024</t>
  </si>
  <si>
    <t>3322193011720001</t>
  </si>
  <si>
    <t>WIDYA HASTUTI</t>
  </si>
  <si>
    <t>3322195609780001</t>
  </si>
  <si>
    <t>3312194606070001</t>
  </si>
  <si>
    <t>08886612593</t>
  </si>
  <si>
    <t>DJ9937</t>
  </si>
  <si>
    <t>3312196001710002</t>
  </si>
  <si>
    <t>0077472282</t>
  </si>
  <si>
    <t>2007-01-31</t>
  </si>
  <si>
    <t>3312197101070001</t>
  </si>
  <si>
    <t>083149472256</t>
  </si>
  <si>
    <t>Marmi</t>
  </si>
  <si>
    <t>0065943090</t>
  </si>
  <si>
    <t>3312195211060002</t>
  </si>
  <si>
    <t>089517130894</t>
  </si>
  <si>
    <t>T60051</t>
  </si>
  <si>
    <t>KARDATIK</t>
  </si>
  <si>
    <t>0071475524</t>
  </si>
  <si>
    <t>2007-01-18</t>
  </si>
  <si>
    <t>3174051801071006</t>
  </si>
  <si>
    <t>DWIJAYA HKSN</t>
  </si>
  <si>
    <t>KEBAYORAN LAMA SELATAN</t>
  </si>
  <si>
    <t>Kec. Kebayoran Lama</t>
  </si>
  <si>
    <t>089519640897</t>
  </si>
  <si>
    <t>DIDIK KUSNANTO</t>
  </si>
  <si>
    <t>LINA</t>
  </si>
  <si>
    <t>0078225196</t>
  </si>
  <si>
    <t>2007-06-08</t>
  </si>
  <si>
    <t>3312194806070001</t>
  </si>
  <si>
    <t>DONDONG SENAYU RT 002 RW 003</t>
  </si>
  <si>
    <t>0066579955</t>
  </si>
  <si>
    <t>2006-12-22</t>
  </si>
  <si>
    <t>3312156212060001</t>
  </si>
  <si>
    <t>GONO LOR</t>
  </si>
  <si>
    <t>Asrama</t>
  </si>
  <si>
    <t>083870058061</t>
  </si>
  <si>
    <t>PZM5NW</t>
  </si>
  <si>
    <t>3312162502750002</t>
  </si>
  <si>
    <t>3312154101790004</t>
  </si>
  <si>
    <t>0074601864</t>
  </si>
  <si>
    <t>3312194401070002</t>
  </si>
  <si>
    <t>08818697849</t>
  </si>
  <si>
    <t>NARMAN</t>
  </si>
  <si>
    <t>3312191212730001</t>
  </si>
  <si>
    <t>3312195207740003</t>
  </si>
  <si>
    <t>0071559918</t>
  </si>
  <si>
    <t>2007-04-29</t>
  </si>
  <si>
    <t>3312192904070001</t>
  </si>
  <si>
    <t>08886612641</t>
  </si>
  <si>
    <t>3312192104720002</t>
  </si>
  <si>
    <t>3312195008710004</t>
  </si>
  <si>
    <t>0072660933</t>
  </si>
  <si>
    <t>2007-07-02</t>
  </si>
  <si>
    <t>3312194207070001</t>
  </si>
  <si>
    <t>3ash7a57694009</t>
  </si>
  <si>
    <t>3312191011670009</t>
  </si>
  <si>
    <t>Saini</t>
  </si>
  <si>
    <t>3312196202630001</t>
  </si>
  <si>
    <t>0059344878</t>
  </si>
  <si>
    <t>2005-09-05</t>
  </si>
  <si>
    <t>3312194509050001</t>
  </si>
  <si>
    <t>088216683609</t>
  </si>
  <si>
    <t>3asf0057694004</t>
  </si>
  <si>
    <t>Yadi</t>
  </si>
  <si>
    <t>3312191302670003</t>
  </si>
  <si>
    <t>Wiji Nuryani</t>
  </si>
  <si>
    <t>3312196110690002</t>
  </si>
  <si>
    <t>0057876357</t>
  </si>
  <si>
    <t>3312193010050001</t>
  </si>
  <si>
    <t>Pujiyati</t>
  </si>
  <si>
    <t>0071604889</t>
  </si>
  <si>
    <t>3312153110070001</t>
  </si>
  <si>
    <t>Pucangan</t>
  </si>
  <si>
    <t>Kec. Ngrambe</t>
  </si>
  <si>
    <t>085859204972</t>
  </si>
  <si>
    <t>ranggasa852@gmail.com</t>
  </si>
  <si>
    <t>3521020701860002</t>
  </si>
  <si>
    <t>3521027112670031</t>
  </si>
  <si>
    <t>3521023112550044</t>
  </si>
  <si>
    <t>3312191408050002</t>
  </si>
  <si>
    <t>083872827677</t>
  </si>
  <si>
    <t>dimo munadi</t>
  </si>
  <si>
    <t>sutriyem</t>
  </si>
  <si>
    <t>2007-01-27</t>
  </si>
  <si>
    <t>3312192701070002</t>
  </si>
  <si>
    <t xml:space="preserve">Gondopolo klunggen </t>
  </si>
  <si>
    <t>Gondopolo</t>
  </si>
  <si>
    <t>081391001720</t>
  </si>
  <si>
    <t>Muryani</t>
  </si>
  <si>
    <t>0079185901</t>
  </si>
  <si>
    <t>Sidodadi</t>
  </si>
  <si>
    <t>2006-11-04</t>
  </si>
  <si>
    <t>1312050411060003</t>
  </si>
  <si>
    <t>Donoloyo</t>
  </si>
  <si>
    <t>Bokoran</t>
  </si>
  <si>
    <t>085364984762</t>
  </si>
  <si>
    <t>D1</t>
  </si>
  <si>
    <t>1312051712650001</t>
  </si>
  <si>
    <t>Lami</t>
  </si>
  <si>
    <t>1312055706760006</t>
  </si>
  <si>
    <t>2006-01-23</t>
  </si>
  <si>
    <t>3312192301060001</t>
  </si>
  <si>
    <t>081250127997</t>
  </si>
  <si>
    <t>3068652538</t>
  </si>
  <si>
    <t>2006-10-09</t>
  </si>
  <si>
    <t>3312190910060002</t>
  </si>
  <si>
    <t>0895329088040</t>
  </si>
  <si>
    <t>Sudaryanto</t>
  </si>
  <si>
    <t>3312191005830003</t>
  </si>
  <si>
    <t>Merliana Lisa</t>
  </si>
  <si>
    <t>0077279555</t>
  </si>
  <si>
    <t>2007-05-05</t>
  </si>
  <si>
    <t>3312194505070002</t>
  </si>
  <si>
    <t>0895700215089</t>
  </si>
  <si>
    <t>3312193011740004</t>
  </si>
  <si>
    <t>Septiana Arsi Murti</t>
  </si>
  <si>
    <t>3312196109840001</t>
  </si>
  <si>
    <t>0061992873</t>
  </si>
  <si>
    <t>3312190506060001</t>
  </si>
  <si>
    <t>082247081001</t>
  </si>
  <si>
    <t>rivaldibagas847@gmail.com</t>
  </si>
  <si>
    <t>Ahmad Agus</t>
  </si>
  <si>
    <t>3312191308820004</t>
  </si>
  <si>
    <t>HARTINI</t>
  </si>
  <si>
    <t>3312196905850003</t>
  </si>
  <si>
    <t>0067537500</t>
  </si>
  <si>
    <t>3312196608060002</t>
  </si>
  <si>
    <t>081393473228</t>
  </si>
  <si>
    <t>3312192612600002</t>
  </si>
  <si>
    <t>Boniyem</t>
  </si>
  <si>
    <t>3312194107650092</t>
  </si>
  <si>
    <t>0074566370</t>
  </si>
  <si>
    <t>3312150905070001</t>
  </si>
  <si>
    <t>3312155203690006</t>
  </si>
  <si>
    <t>2006-11-27</t>
  </si>
  <si>
    <t>3312603365500003</t>
  </si>
  <si>
    <t>geneng sokoboyo</t>
  </si>
  <si>
    <t>geneng</t>
  </si>
  <si>
    <t>sokoboyo</t>
  </si>
  <si>
    <t>0895395331493</t>
  </si>
  <si>
    <t>sutrisno</t>
  </si>
  <si>
    <t>0074352735</t>
  </si>
  <si>
    <t>3312195603070001</t>
  </si>
  <si>
    <t>DELES RT 01/RW 06</t>
  </si>
  <si>
    <t>Watusomo</t>
  </si>
  <si>
    <t>Karti</t>
  </si>
  <si>
    <t>0052554669</t>
  </si>
  <si>
    <t>2005-09-15</t>
  </si>
  <si>
    <t>3312191509050001</t>
  </si>
  <si>
    <t>08818620540</t>
  </si>
  <si>
    <t>YARMINI</t>
  </si>
  <si>
    <t>0006253016</t>
  </si>
  <si>
    <t>3520062212060002</t>
  </si>
  <si>
    <t>Ngerjopuro</t>
  </si>
  <si>
    <t>081259797511</t>
  </si>
  <si>
    <t>ARI KUSMARTO</t>
  </si>
  <si>
    <t>3520060601760001</t>
  </si>
  <si>
    <t>RITA PURNAMASARI</t>
  </si>
  <si>
    <t>3520064707820001</t>
  </si>
  <si>
    <t>0077174720</t>
  </si>
  <si>
    <t>2007-07-18</t>
  </si>
  <si>
    <t>3312195807070001</t>
  </si>
  <si>
    <t>TANJUNG RT. 01, RW.07, PANDAN</t>
  </si>
  <si>
    <t>088882808881</t>
  </si>
  <si>
    <t>nurazani</t>
  </si>
  <si>
    <t>SULARMI</t>
  </si>
  <si>
    <t>0079948119</t>
  </si>
  <si>
    <t>2007-02-14</t>
  </si>
  <si>
    <t>3312195402070001</t>
  </si>
  <si>
    <t>Dusun Juron RT/RW 002/004</t>
  </si>
  <si>
    <t>3312191506720004</t>
  </si>
  <si>
    <t>ENDRI MULYANI</t>
  </si>
  <si>
    <t>3312196802860002</t>
  </si>
  <si>
    <t>0076628149</t>
  </si>
  <si>
    <t>2007-03-02</t>
  </si>
  <si>
    <t>3312194203070001</t>
  </si>
  <si>
    <t>Ngasem</t>
  </si>
  <si>
    <t>088232901140</t>
  </si>
  <si>
    <t>Paimo</t>
  </si>
  <si>
    <t>Srini</t>
  </si>
  <si>
    <t>3312195506600002</t>
  </si>
  <si>
    <t>2005-08-09</t>
  </si>
  <si>
    <t>3312194908050002</t>
  </si>
  <si>
    <t>Gondopolo, Klunggen, Slogohimo</t>
  </si>
  <si>
    <t>0852134264988</t>
  </si>
  <si>
    <t>MARMO</t>
  </si>
  <si>
    <t>MARIYEM</t>
  </si>
  <si>
    <t>0073087617</t>
  </si>
  <si>
    <t>2007-03-15</t>
  </si>
  <si>
    <t>3312191503070001</t>
  </si>
  <si>
    <t>089681256091</t>
  </si>
  <si>
    <t>AMIRUL SALEH</t>
  </si>
  <si>
    <t>3312191212660002</t>
  </si>
  <si>
    <t>IIN SUMARSIH</t>
  </si>
  <si>
    <t>3312194808710001</t>
  </si>
  <si>
    <t>0074651046</t>
  </si>
  <si>
    <t>2007-06-04</t>
  </si>
  <si>
    <t>3312214406070002</t>
  </si>
  <si>
    <t>Muruh-Jatipurno</t>
  </si>
  <si>
    <t>Muruh</t>
  </si>
  <si>
    <t>Slogoretno</t>
  </si>
  <si>
    <t>089653408655</t>
  </si>
  <si>
    <t>Suyat</t>
  </si>
  <si>
    <t>Sugiyem</t>
  </si>
  <si>
    <t>0076699040</t>
  </si>
  <si>
    <t>2007-09-02</t>
  </si>
  <si>
    <t>3312190209070001</t>
  </si>
  <si>
    <t>082213078646</t>
  </si>
  <si>
    <t>PEKT57</t>
  </si>
  <si>
    <t>SENO</t>
  </si>
  <si>
    <t>WINI LESTARI</t>
  </si>
  <si>
    <t>2007-07-29</t>
  </si>
  <si>
    <t>3312186907070001</t>
  </si>
  <si>
    <t>082243494025</t>
  </si>
  <si>
    <t>3312181104740005</t>
  </si>
  <si>
    <t>3312184207840001</t>
  </si>
  <si>
    <t>0068416682</t>
  </si>
  <si>
    <t>DEPOK</t>
  </si>
  <si>
    <t>3276101910060004</t>
  </si>
  <si>
    <t>Kampung Ciherang</t>
  </si>
  <si>
    <t>Sukatani</t>
  </si>
  <si>
    <t>Kec. Tapos</t>
  </si>
  <si>
    <t>0821140806551</t>
  </si>
  <si>
    <t>MARDIYANTO</t>
  </si>
  <si>
    <t>3276101208580002</t>
  </si>
  <si>
    <t>SUYATMI</t>
  </si>
  <si>
    <t>3276105601670002</t>
  </si>
  <si>
    <t>2007-10-03</t>
  </si>
  <si>
    <t>3312194310070003</t>
  </si>
  <si>
    <t>081254771945</t>
  </si>
  <si>
    <t>LESTARI NINGSIH</t>
  </si>
  <si>
    <t>2007-05-15</t>
  </si>
  <si>
    <t>3312195505070001</t>
  </si>
  <si>
    <t>081393013187</t>
  </si>
  <si>
    <t>3312192407750005</t>
  </si>
  <si>
    <t>3312195505800003</t>
  </si>
  <si>
    <t>0078080048</t>
  </si>
  <si>
    <t>3312196206070002</t>
  </si>
  <si>
    <t>081353034735</t>
  </si>
  <si>
    <t>KUNCORO GUNTUR WARSITO</t>
  </si>
  <si>
    <t>3312192701740002</t>
  </si>
  <si>
    <t>DWI INDAH</t>
  </si>
  <si>
    <t>3312197105800001</t>
  </si>
  <si>
    <t>0054016586</t>
  </si>
  <si>
    <t>2005-11-14</t>
  </si>
  <si>
    <t>3312191411050002</t>
  </si>
  <si>
    <t>08886612566</t>
  </si>
  <si>
    <t>Sarimo</t>
  </si>
  <si>
    <t>Sakiyem</t>
  </si>
  <si>
    <t>0069632750</t>
  </si>
  <si>
    <t>2006-07-13</t>
  </si>
  <si>
    <t>3312155307060002</t>
  </si>
  <si>
    <t>083114244755</t>
  </si>
  <si>
    <t>Nur Rohim</t>
  </si>
  <si>
    <t>0063735357</t>
  </si>
  <si>
    <t>2006-05-07</t>
  </si>
  <si>
    <t>3312194705060001</t>
  </si>
  <si>
    <t>08886612588</t>
  </si>
  <si>
    <t>TAA4PC</t>
  </si>
  <si>
    <t>Loso</t>
  </si>
  <si>
    <t>3312190827600001</t>
  </si>
  <si>
    <t>Kaminem</t>
  </si>
  <si>
    <t>3312196009720001</t>
  </si>
  <si>
    <t>3312191104070001</t>
  </si>
  <si>
    <t>081259432982</t>
  </si>
  <si>
    <t>3312190107580024</t>
  </si>
  <si>
    <t>NARTI</t>
  </si>
  <si>
    <t>3312196302610001</t>
  </si>
  <si>
    <t>0055995988</t>
  </si>
  <si>
    <t>2005-12-13</t>
  </si>
  <si>
    <t>3312181312050001</t>
  </si>
  <si>
    <t>088226932271</t>
  </si>
  <si>
    <t>33122000020003208</t>
  </si>
  <si>
    <t>3312181101790001</t>
  </si>
  <si>
    <t>3312186711810001</t>
  </si>
  <si>
    <t>3312196307060003</t>
  </si>
  <si>
    <t>08886612584</t>
  </si>
  <si>
    <t>DARYUDI</t>
  </si>
  <si>
    <t>MAREM</t>
  </si>
  <si>
    <t>2007-06-09</t>
  </si>
  <si>
    <t>3312194906070001</t>
  </si>
  <si>
    <t>08886807819</t>
  </si>
  <si>
    <t>WAKIYO</t>
  </si>
  <si>
    <t>SAKIYEM</t>
  </si>
  <si>
    <t>0075890196</t>
  </si>
  <si>
    <t>2007-01-03</t>
  </si>
  <si>
    <t>3312194301080001</t>
  </si>
  <si>
    <t>087777109219</t>
  </si>
  <si>
    <t>TARDI</t>
  </si>
  <si>
    <t>3312191010620001</t>
  </si>
  <si>
    <t>SATINEM</t>
  </si>
  <si>
    <t>3312195404700001</t>
  </si>
  <si>
    <t>KELAS</t>
  </si>
  <si>
    <t>AK</t>
  </si>
  <si>
    <t>J</t>
  </si>
  <si>
    <t>RPL</t>
  </si>
  <si>
    <t>X</t>
  </si>
  <si>
    <t>XI</t>
  </si>
  <si>
    <t>XII</t>
  </si>
  <si>
    <t>TOTAL</t>
  </si>
  <si>
    <t>JUMLAH PUTRI</t>
  </si>
  <si>
    <t>JUMLAH PUTRA</t>
  </si>
  <si>
    <t>JUMLAH</t>
  </si>
  <si>
    <t>SAKIDI</t>
  </si>
  <si>
    <t>Wakhyono</t>
  </si>
  <si>
    <t>Sarsi</t>
  </si>
  <si>
    <t>DELIA TRIASTUTI</t>
  </si>
  <si>
    <t>NOVIANI</t>
  </si>
  <si>
    <t>Fenita Febriani</t>
  </si>
  <si>
    <t>0078521062</t>
  </si>
  <si>
    <t>2007-02-07</t>
  </si>
  <si>
    <t>3312194702070001</t>
  </si>
  <si>
    <t>089603794920</t>
  </si>
  <si>
    <t>R8HW0K</t>
  </si>
  <si>
    <t>Djanuar Arifin</t>
  </si>
  <si>
    <t>Nursari</t>
  </si>
  <si>
    <t>3281/LB/G/2007</t>
  </si>
  <si>
    <t>Watini</t>
  </si>
  <si>
    <t>SATIYEM</t>
  </si>
  <si>
    <t>Syahlaura Radiano Evangeline</t>
  </si>
  <si>
    <t>0079209572</t>
  </si>
  <si>
    <t>2007-11-03</t>
  </si>
  <si>
    <t>3312194311070001</t>
  </si>
  <si>
    <t>DUSUN TANJUNG</t>
  </si>
  <si>
    <t>088220019067</t>
  </si>
  <si>
    <t>Suratno</t>
  </si>
  <si>
    <t>3312191803810003</t>
  </si>
  <si>
    <t>Dianti</t>
  </si>
  <si>
    <t>3312195109820003</t>
  </si>
  <si>
    <t>10408/LB/G/20</t>
  </si>
  <si>
    <t>3312191711070004</t>
  </si>
  <si>
    <t>MURYATI SETYORINI</t>
  </si>
  <si>
    <t>Data Siswa Keluar</t>
  </si>
  <si>
    <t>JANUAR ANGGA S</t>
  </si>
  <si>
    <t>AFRIZAL ZHAKY ARYANO</t>
  </si>
  <si>
    <t>Daftar Siswa Masuk</t>
  </si>
  <si>
    <t>Januar Angga S</t>
  </si>
  <si>
    <t>Keluar</t>
  </si>
  <si>
    <t>Total siswa</t>
  </si>
  <si>
    <t>Masuk</t>
  </si>
  <si>
    <t>HAFINDRA IHSANURDIN</t>
  </si>
  <si>
    <t>Deles</t>
  </si>
  <si>
    <t>Ciherang</t>
  </si>
  <si>
    <t>Terongan</t>
  </si>
  <si>
    <t>Dondong, Senayu</t>
  </si>
  <si>
    <t>Kepuh</t>
  </si>
  <si>
    <t>Muhammad Iqbal</t>
  </si>
  <si>
    <t>MUHAMAD IQBAL</t>
  </si>
  <si>
    <t>AZIZAH ROSSI</t>
  </si>
  <si>
    <t>FITRI NURVITASARI</t>
  </si>
  <si>
    <t>DANIYAH</t>
  </si>
  <si>
    <t>2 desember</t>
  </si>
  <si>
    <t>1 des</t>
  </si>
  <si>
    <t>Kayumanis</t>
  </si>
  <si>
    <t>POjok</t>
  </si>
  <si>
    <t>Mlokolegi</t>
  </si>
  <si>
    <t>Mayong</t>
  </si>
  <si>
    <t>Bulak Wetan</t>
  </si>
  <si>
    <t>Jagir</t>
  </si>
  <si>
    <t>Jaranmati Ngendak</t>
  </si>
  <si>
    <t>Pakel</t>
  </si>
  <si>
    <t>Kendung</t>
  </si>
  <si>
    <t>Bojong Rawalumbu</t>
  </si>
  <si>
    <t>Bandung</t>
  </si>
  <si>
    <t>Dologan</t>
  </si>
  <si>
    <t>Guno Lor</t>
  </si>
  <si>
    <t>Dawungan</t>
  </si>
  <si>
    <t>Koripan</t>
  </si>
  <si>
    <t>Kp.Sangiang</t>
  </si>
  <si>
    <t>Lingkungan Bulusari</t>
  </si>
  <si>
    <t>Tanggulangin</t>
  </si>
  <si>
    <t>Talesan</t>
  </si>
  <si>
    <t>Padaragin</t>
  </si>
  <si>
    <t>SMP Negeri 138 Jakarta</t>
  </si>
  <si>
    <t>SMP Negeri 4 Jatisrono</t>
  </si>
  <si>
    <t>SMP NEGERI 2 Bulukerto</t>
  </si>
  <si>
    <t>SMP Muhammadiyah 8 Wonogiri</t>
  </si>
  <si>
    <t>Nasya Adelia</t>
  </si>
  <si>
    <t>1 januari</t>
  </si>
  <si>
    <t>Willy</t>
  </si>
  <si>
    <t>Gadis Helga Pinkyana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</si>
</sst>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</font>
    <font>
      <sz val="8"/>
      <name val="Calibri"/>
      <family val="2"/>
    </font>
    <font>
      <b/>
      <sz val="16"/>
      <color rgb="FF00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2" borderId="0" xfId="0" applyFill="1"/>
    <xf numFmtId="49" fontId="1" fillId="2" borderId="0" xfId="0" applyNumberFormat="1" applyFont="1" applyFill="1"/>
    <xf numFmtId="49" fontId="2" fillId="2" borderId="0" xfId="0" applyNumberFormat="1" applyFont="1" applyFill="1"/>
    <xf numFmtId="49" fontId="2" fillId="2" borderId="0" xfId="0" applyNumberFormat="1" applyFont="1" applyFill="1" applyAlignment="1">
      <alignment horizontal="center"/>
    </xf>
    <xf numFmtId="49" fontId="0" fillId="2" borderId="0" xfId="0" applyNumberFormat="1" applyFill="1"/>
    <xf numFmtId="49" fontId="3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" fontId="2" fillId="2" borderId="0" xfId="0" applyNumberFormat="1" applyFont="1" applyFill="1"/>
    <xf numFmtId="1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2" borderId="9" xfId="0" applyFill="1" applyBorder="1"/>
    <xf numFmtId="49" fontId="3" fillId="2" borderId="4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0" fontId="0" fillId="0" borderId="0" xfId="0"/>
    <xf numFmtId="1" fontId="0" fillId="0" borderId="0" xfId="0" applyNumberFormat="1"/>
    <xf numFmtId="0" fontId="0" fillId="4" borderId="0" xfId="0" applyFill="1"/>
    <xf numFmtId="1" fontId="0" fillId="4" borderId="0" xfId="0" applyNumberFormat="1" applyFill="1"/>
    <xf numFmtId="0" fontId="0" fillId="5" borderId="0" xfId="0" applyFill="1"/>
    <xf numFmtId="1" fontId="0" fillId="5" borderId="0" xfId="0" applyNumberFormat="1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5" borderId="10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center"/>
    </xf>
    <xf numFmtId="0" fontId="7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1" fontId="0" fillId="3" borderId="0" xfId="0" applyNumberFormat="1" applyFill="1"/>
    <xf numFmtId="0" fontId="8" fillId="2" borderId="0" xfId="0" applyFont="1" applyFill="1"/>
    <xf numFmtId="49" fontId="3" fillId="2" borderId="3" xfId="0" applyNumberFormat="1" applyFont="1" applyFill="1" applyBorder="1" applyAlignment="1">
      <alignment horizontal="center" vertical="center"/>
    </xf>
    <xf numFmtId="16" fontId="0" fillId="2" borderId="0" xfId="0" applyNumberFormat="1" applyFill="1"/>
    <xf numFmtId="0" fontId="8" fillId="2" borderId="0" xfId="0" quotePrefix="1" applyFont="1" applyFill="1"/>
    <xf numFmtId="0" fontId="0" fillId="4" borderId="9" xfId="0" applyFill="1" applyBorder="1"/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4" fillId="5" borderId="10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4" fillId="2" borderId="10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BV431"/>
  <sheetViews>
    <sheetView topLeftCell="A8" workbookViewId="0">
      <selection activeCell="A76" sqref="A76"/>
    </sheetView>
  </sheetViews>
  <sheetFormatPr defaultColWidth="9" defaultRowHeight="14.4" x14ac:dyDescent="0.3"/>
  <cols>
    <col min="1" max="1" width="6" customWidth="1"/>
    <col min="2" max="2" width="32.44140625" customWidth="1"/>
    <col min="3" max="3" width="12" customWidth="1"/>
    <col min="4" max="4" width="5.109375" customWidth="1"/>
    <col min="5" max="5" width="26" customWidth="1"/>
    <col min="6" max="6" width="11" customWidth="1"/>
    <col min="7" max="9" width="17.5546875" customWidth="1"/>
    <col min="10" max="10" width="14.109375" customWidth="1"/>
    <col min="11" max="11" width="17.44140625" style="6" customWidth="1"/>
    <col min="12" max="12" width="11" customWidth="1"/>
    <col min="13" max="13" width="45.5546875" customWidth="1"/>
    <col min="14" max="14" width="3.44140625" customWidth="1"/>
    <col min="15" max="15" width="4.44140625" customWidth="1"/>
    <col min="16" max="17" width="20" customWidth="1"/>
    <col min="18" max="19" width="18.109375" customWidth="1"/>
    <col min="20" max="20" width="14.5546875" customWidth="1"/>
    <col min="21" max="21" width="10" customWidth="1"/>
    <col min="22" max="22" width="18.109375" customWidth="1"/>
    <col min="23" max="23" width="22.109375" customWidth="1"/>
    <col min="24" max="24" width="13.44140625" customWidth="1"/>
    <col min="25" max="25" width="15.44140625" customWidth="1"/>
    <col min="26" max="26" width="25.88671875" customWidth="1"/>
    <col min="27" max="27" width="20.44140625" customWidth="1"/>
    <col min="28" max="28" width="14.5546875" customWidth="1"/>
    <col min="29" max="29" width="15.44140625" customWidth="1"/>
    <col min="30" max="31" width="28.109375" customWidth="1"/>
    <col min="32" max="32" width="12.44140625" customWidth="1"/>
    <col min="33" max="33" width="20.109375" customWidth="1"/>
    <col min="34" max="34" width="18" customWidth="1"/>
    <col min="35" max="35" width="24.5546875" customWidth="1"/>
    <col min="36" max="36" width="25.44140625" style="6" customWidth="1"/>
    <col min="37" max="38" width="28.109375" customWidth="1"/>
    <col min="39" max="39" width="12.44140625" customWidth="1"/>
    <col min="40" max="40" width="20.109375" customWidth="1"/>
    <col min="41" max="41" width="18.44140625" customWidth="1"/>
    <col min="42" max="42" width="24.5546875" customWidth="1"/>
    <col min="43" max="43" width="25.44140625" style="6" customWidth="1"/>
    <col min="44" max="44" width="28.109375" customWidth="1"/>
    <col min="45" max="45" width="12.44140625" customWidth="1"/>
    <col min="46" max="46" width="20.109375" customWidth="1"/>
    <col min="47" max="48" width="18.44140625" customWidth="1"/>
    <col min="49" max="49" width="22.44140625" style="6" customWidth="1"/>
    <col min="50" max="50" width="18.44140625" customWidth="1"/>
    <col min="51" max="51" width="17.44140625" customWidth="1"/>
    <col min="52" max="52" width="16.88671875" customWidth="1"/>
    <col min="53" max="53" width="11" customWidth="1"/>
    <col min="54" max="55" width="16.5546875" customWidth="1"/>
    <col min="56" max="56" width="15.5546875" customWidth="1"/>
    <col min="57" max="57" width="18.109375" customWidth="1"/>
    <col min="58" max="58" width="12" customWidth="1"/>
    <col min="59" max="59" width="20.88671875" style="6" customWidth="1"/>
    <col min="60" max="60" width="19.44140625" customWidth="1"/>
    <col min="61" max="61" width="16.109375" customWidth="1"/>
    <col min="62" max="62" width="18.109375" customWidth="1"/>
    <col min="63" max="63" width="26.88671875" customWidth="1"/>
    <col min="64" max="64" width="35.88671875" customWidth="1"/>
    <col min="65" max="67" width="15" customWidth="1"/>
    <col min="68" max="68" width="15" style="6" customWidth="1"/>
    <col min="69" max="73" width="15" customWidth="1"/>
  </cols>
  <sheetData>
    <row r="1" spans="1:73" ht="18.899999999999999" customHeight="1" x14ac:dyDescent="0.35">
      <c r="A1" s="1" t="s">
        <v>0</v>
      </c>
    </row>
    <row r="2" spans="1:73" ht="18.899999999999999" customHeight="1" x14ac:dyDescent="0.35">
      <c r="A2" s="1" t="s">
        <v>1</v>
      </c>
    </row>
    <row r="3" spans="1:73" ht="15.9" customHeight="1" x14ac:dyDescent="0.3">
      <c r="A3" s="2" t="s">
        <v>2</v>
      </c>
      <c r="C3" s="2"/>
      <c r="D3" s="2"/>
      <c r="E3" s="2"/>
      <c r="F3" s="3"/>
      <c r="G3" s="2"/>
      <c r="H3" s="2"/>
      <c r="I3" s="2"/>
      <c r="J3" s="2"/>
      <c r="K3" s="7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7"/>
      <c r="AK3" s="2"/>
      <c r="AL3" s="2"/>
      <c r="AM3" s="2"/>
      <c r="AN3" s="2"/>
      <c r="AO3" s="2"/>
      <c r="AP3" s="2"/>
      <c r="AQ3" s="7"/>
      <c r="AR3" s="2"/>
      <c r="AS3" s="2"/>
      <c r="AT3" s="2"/>
      <c r="AU3" s="2"/>
      <c r="AV3" s="2"/>
      <c r="AW3" s="7"/>
      <c r="AX3" s="2"/>
    </row>
    <row r="4" spans="1:73" x14ac:dyDescent="0.3">
      <c r="A4" s="4" t="s">
        <v>3</v>
      </c>
      <c r="C4" t="s">
        <v>4</v>
      </c>
    </row>
    <row r="5" spans="1:73" ht="19.5" customHeight="1" x14ac:dyDescent="0.3">
      <c r="A5" s="48" t="s">
        <v>5</v>
      </c>
      <c r="B5" s="49" t="s">
        <v>6</v>
      </c>
      <c r="C5" s="43" t="s">
        <v>7</v>
      </c>
      <c r="D5" s="43" t="s">
        <v>8</v>
      </c>
      <c r="E5" s="9"/>
      <c r="F5" s="43" t="s">
        <v>9</v>
      </c>
      <c r="G5" s="43" t="s">
        <v>10</v>
      </c>
      <c r="H5" s="9"/>
      <c r="I5" s="9"/>
      <c r="J5" s="43" t="s">
        <v>11</v>
      </c>
      <c r="K5" s="51" t="s">
        <v>12</v>
      </c>
      <c r="L5" s="43" t="s">
        <v>13</v>
      </c>
      <c r="M5" s="43" t="s">
        <v>14</v>
      </c>
      <c r="N5" s="43" t="s">
        <v>15</v>
      </c>
      <c r="O5" s="43" t="s">
        <v>16</v>
      </c>
      <c r="P5" s="43" t="s">
        <v>17</v>
      </c>
      <c r="Q5" s="9"/>
      <c r="R5" s="43" t="s">
        <v>18</v>
      </c>
      <c r="S5" s="9"/>
      <c r="T5" s="43" t="s">
        <v>19</v>
      </c>
      <c r="U5" s="43" t="s">
        <v>20</v>
      </c>
      <c r="V5" s="43" t="s">
        <v>21</v>
      </c>
      <c r="W5" s="43" t="s">
        <v>22</v>
      </c>
      <c r="X5" s="43" t="s">
        <v>23</v>
      </c>
      <c r="Y5" s="43" t="s">
        <v>24</v>
      </c>
      <c r="Z5" s="43" t="s">
        <v>25</v>
      </c>
      <c r="AA5" s="43" t="s">
        <v>26</v>
      </c>
      <c r="AB5" s="43" t="s">
        <v>27</v>
      </c>
      <c r="AC5" s="43" t="s">
        <v>28</v>
      </c>
      <c r="AD5" s="45" t="s">
        <v>29</v>
      </c>
      <c r="AE5" s="46"/>
      <c r="AF5" s="46"/>
      <c r="AG5" s="46"/>
      <c r="AH5" s="46"/>
      <c r="AI5" s="46"/>
      <c r="AJ5" s="47"/>
      <c r="AK5" s="45" t="s">
        <v>30</v>
      </c>
      <c r="AL5" s="46"/>
      <c r="AM5" s="46"/>
      <c r="AN5" s="46"/>
      <c r="AO5" s="46"/>
      <c r="AP5" s="46"/>
      <c r="AQ5" s="47"/>
      <c r="AR5" s="45" t="s">
        <v>31</v>
      </c>
      <c r="AS5" s="46"/>
      <c r="AT5" s="46"/>
      <c r="AU5" s="46"/>
      <c r="AV5" s="46"/>
      <c r="AW5" s="46"/>
      <c r="AX5" s="43" t="s">
        <v>32</v>
      </c>
      <c r="AY5" s="39" t="s">
        <v>33</v>
      </c>
      <c r="AZ5" s="39" t="s">
        <v>34</v>
      </c>
      <c r="BA5" s="41" t="s">
        <v>35</v>
      </c>
      <c r="BB5" s="39" t="s">
        <v>36</v>
      </c>
      <c r="BC5" s="41" t="s">
        <v>37</v>
      </c>
      <c r="BD5" s="39" t="s">
        <v>38</v>
      </c>
      <c r="BE5" s="39" t="s">
        <v>39</v>
      </c>
      <c r="BF5" s="39" t="s">
        <v>40</v>
      </c>
      <c r="BG5" s="40" t="s">
        <v>41</v>
      </c>
      <c r="BH5" s="39" t="s">
        <v>42</v>
      </c>
      <c r="BI5" s="39" t="s">
        <v>43</v>
      </c>
      <c r="BJ5" s="39" t="s">
        <v>44</v>
      </c>
      <c r="BK5" s="39" t="s">
        <v>45</v>
      </c>
      <c r="BL5" s="39" t="s">
        <v>46</v>
      </c>
      <c r="BM5" s="39" t="s">
        <v>47</v>
      </c>
      <c r="BN5" s="39" t="s">
        <v>48</v>
      </c>
      <c r="BO5" s="39" t="s">
        <v>49</v>
      </c>
      <c r="BP5" s="40" t="s">
        <v>50</v>
      </c>
      <c r="BQ5" s="39" t="s">
        <v>51</v>
      </c>
      <c r="BR5" s="39" t="s">
        <v>52</v>
      </c>
      <c r="BS5" s="39" t="s">
        <v>53</v>
      </c>
      <c r="BT5" s="39" t="s">
        <v>54</v>
      </c>
      <c r="BU5" s="39" t="s">
        <v>55</v>
      </c>
    </row>
    <row r="6" spans="1:73" ht="21.75" hidden="1" customHeight="1" x14ac:dyDescent="0.3">
      <c r="A6" s="48"/>
      <c r="B6" s="50"/>
      <c r="C6" s="44"/>
      <c r="D6" s="44"/>
      <c r="E6" s="35"/>
      <c r="F6" s="44"/>
      <c r="G6" s="44"/>
      <c r="H6" s="35"/>
      <c r="I6" s="35"/>
      <c r="J6" s="44"/>
      <c r="K6" s="52"/>
      <c r="L6" s="44"/>
      <c r="M6" s="44"/>
      <c r="N6" s="44"/>
      <c r="O6" s="44"/>
      <c r="P6" s="44"/>
      <c r="Q6" s="35"/>
      <c r="R6" s="44"/>
      <c r="S6" s="35"/>
      <c r="T6" s="44"/>
      <c r="U6" s="44"/>
      <c r="V6" s="44"/>
      <c r="W6" s="44"/>
      <c r="X6" s="44"/>
      <c r="Y6" s="44"/>
      <c r="Z6" s="44"/>
      <c r="AA6" s="44"/>
      <c r="AB6" s="44"/>
      <c r="AC6" s="44"/>
      <c r="AD6" s="5" t="s">
        <v>6</v>
      </c>
      <c r="AE6" s="5"/>
      <c r="AF6" s="5" t="s">
        <v>56</v>
      </c>
      <c r="AG6" s="5" t="s">
        <v>57</v>
      </c>
      <c r="AH6" s="5" t="s">
        <v>58</v>
      </c>
      <c r="AI6" s="5" t="s">
        <v>59</v>
      </c>
      <c r="AJ6" s="8" t="s">
        <v>12</v>
      </c>
      <c r="AK6" s="5" t="s">
        <v>6</v>
      </c>
      <c r="AL6" s="5"/>
      <c r="AM6" s="5" t="s">
        <v>56</v>
      </c>
      <c r="AN6" s="5" t="s">
        <v>57</v>
      </c>
      <c r="AO6" s="5" t="s">
        <v>58</v>
      </c>
      <c r="AP6" s="5" t="s">
        <v>59</v>
      </c>
      <c r="AQ6" s="8" t="s">
        <v>12</v>
      </c>
      <c r="AR6" s="5" t="s">
        <v>6</v>
      </c>
      <c r="AS6" s="5" t="s">
        <v>56</v>
      </c>
      <c r="AT6" s="5" t="s">
        <v>57</v>
      </c>
      <c r="AU6" s="5" t="s">
        <v>58</v>
      </c>
      <c r="AV6" s="5" t="s">
        <v>59</v>
      </c>
      <c r="AW6" s="8" t="s">
        <v>12</v>
      </c>
      <c r="AX6" s="44"/>
      <c r="AY6" s="39"/>
      <c r="AZ6" s="39"/>
      <c r="BA6" s="42"/>
      <c r="BB6" s="39"/>
      <c r="BC6" s="42"/>
      <c r="BD6" s="39"/>
      <c r="BE6" s="39"/>
      <c r="BF6" s="39"/>
      <c r="BG6" s="40"/>
      <c r="BH6" s="39"/>
      <c r="BI6" s="39"/>
      <c r="BJ6" s="39"/>
      <c r="BK6" s="39"/>
      <c r="BL6" s="39"/>
      <c r="BM6" s="39"/>
      <c r="BN6" s="39"/>
      <c r="BO6" s="39"/>
      <c r="BP6" s="40"/>
      <c r="BQ6" s="39"/>
      <c r="BR6" s="39"/>
      <c r="BS6" s="39"/>
      <c r="BT6" s="39"/>
      <c r="BU6" s="39"/>
    </row>
    <row r="7" spans="1:73" hidden="1" x14ac:dyDescent="0.3">
      <c r="A7">
        <v>1</v>
      </c>
      <c r="B7" t="s">
        <v>3945</v>
      </c>
      <c r="D7" t="s">
        <v>117</v>
      </c>
      <c r="F7" t="s">
        <v>3880</v>
      </c>
      <c r="G7" t="s">
        <v>4215</v>
      </c>
      <c r="J7" t="s">
        <v>4216</v>
      </c>
      <c r="K7" s="6" t="s">
        <v>4217</v>
      </c>
      <c r="L7" t="s">
        <v>66</v>
      </c>
      <c r="M7" t="s">
        <v>4218</v>
      </c>
      <c r="N7">
        <v>5</v>
      </c>
      <c r="O7">
        <v>4</v>
      </c>
      <c r="P7" t="s">
        <v>4218</v>
      </c>
      <c r="R7" t="s">
        <v>300</v>
      </c>
      <c r="T7" t="s">
        <v>301</v>
      </c>
      <c r="U7">
        <v>57697</v>
      </c>
      <c r="V7" t="s">
        <v>70</v>
      </c>
      <c r="W7" t="s">
        <v>71</v>
      </c>
      <c r="Y7" t="s">
        <v>4219</v>
      </c>
      <c r="AB7" t="s">
        <v>125</v>
      </c>
      <c r="AD7" t="s">
        <v>3881</v>
      </c>
      <c r="AF7">
        <v>1974</v>
      </c>
      <c r="AG7" t="s">
        <v>77</v>
      </c>
      <c r="AH7" t="s">
        <v>1333</v>
      </c>
      <c r="AI7" t="s">
        <v>366</v>
      </c>
      <c r="AJ7" s="6" t="s">
        <v>4220</v>
      </c>
      <c r="AK7" t="s">
        <v>3882</v>
      </c>
      <c r="AM7">
        <v>1980</v>
      </c>
      <c r="AN7" t="s">
        <v>77</v>
      </c>
      <c r="AO7" t="s">
        <v>82</v>
      </c>
      <c r="AP7" t="s">
        <v>79</v>
      </c>
      <c r="AQ7" s="6" t="s">
        <v>4221</v>
      </c>
      <c r="AX7" t="s">
        <v>549</v>
      </c>
      <c r="BA7" t="s">
        <v>125</v>
      </c>
      <c r="BC7">
        <v>0</v>
      </c>
      <c r="BE7" t="s">
        <v>4043</v>
      </c>
      <c r="BI7" t="s">
        <v>74</v>
      </c>
      <c r="BJ7" t="s">
        <v>89</v>
      </c>
      <c r="BK7" t="s">
        <v>90</v>
      </c>
      <c r="BL7" t="s">
        <v>3343</v>
      </c>
      <c r="BM7">
        <v>2</v>
      </c>
      <c r="BN7">
        <v>-7.7966335999999998</v>
      </c>
      <c r="BO7">
        <v>111.2163852</v>
      </c>
      <c r="BP7" s="6" t="s">
        <v>4044</v>
      </c>
      <c r="BQ7">
        <v>45</v>
      </c>
      <c r="BR7">
        <v>155</v>
      </c>
      <c r="BS7">
        <v>0</v>
      </c>
      <c r="BT7">
        <v>2</v>
      </c>
      <c r="BU7">
        <v>0</v>
      </c>
    </row>
    <row r="8" spans="1:73" x14ac:dyDescent="0.3">
      <c r="A8">
        <v>57</v>
      </c>
      <c r="B8" t="s">
        <v>657</v>
      </c>
      <c r="C8">
        <v>3886</v>
      </c>
      <c r="D8" t="s">
        <v>117</v>
      </c>
      <c r="E8" t="str">
        <f>SUBSTITUTE(D8,"P","Perempuan")</f>
        <v>Perempuan</v>
      </c>
      <c r="F8" t="s">
        <v>658</v>
      </c>
      <c r="G8" t="s">
        <v>95</v>
      </c>
      <c r="H8" t="str">
        <f>PROPER(G8)</f>
        <v>Wonogiri</v>
      </c>
      <c r="I8" t="str">
        <f>H8&amp;","</f>
        <v>Wonogiri,</v>
      </c>
      <c r="J8" t="s">
        <v>659</v>
      </c>
      <c r="K8" s="6" t="s">
        <v>660</v>
      </c>
      <c r="L8" t="s">
        <v>66</v>
      </c>
      <c r="M8" t="s">
        <v>661</v>
      </c>
      <c r="N8">
        <v>3</v>
      </c>
      <c r="O8">
        <v>3</v>
      </c>
      <c r="P8" t="s">
        <v>661</v>
      </c>
      <c r="Q8" t="str">
        <f>PROPER(P8)</f>
        <v>Bulak Wetan</v>
      </c>
      <c r="R8" t="s">
        <v>662</v>
      </c>
      <c r="S8" t="str">
        <f>PROPER(R8)</f>
        <v>Gunan</v>
      </c>
      <c r="T8" t="s">
        <v>69</v>
      </c>
      <c r="U8">
        <v>57694</v>
      </c>
      <c r="V8" t="s">
        <v>70</v>
      </c>
      <c r="W8" t="s">
        <v>101</v>
      </c>
      <c r="Y8" t="s">
        <v>663</v>
      </c>
      <c r="Z8" t="s">
        <v>664</v>
      </c>
      <c r="AB8" t="s">
        <v>125</v>
      </c>
      <c r="AD8" t="s">
        <v>665</v>
      </c>
      <c r="AE8" t="str">
        <f>PROPER(AD8)</f>
        <v>Suparno</v>
      </c>
      <c r="AF8">
        <v>1969</v>
      </c>
      <c r="AG8" t="s">
        <v>162</v>
      </c>
      <c r="AH8" t="s">
        <v>323</v>
      </c>
      <c r="AI8" t="s">
        <v>79</v>
      </c>
      <c r="AJ8" s="6" t="s">
        <v>666</v>
      </c>
      <c r="AK8" t="s">
        <v>667</v>
      </c>
      <c r="AL8" t="str">
        <f>PROPER(AK8)</f>
        <v>Sumiyati</v>
      </c>
      <c r="AM8">
        <v>1978</v>
      </c>
      <c r="AN8" t="s">
        <v>162</v>
      </c>
      <c r="AO8" t="s">
        <v>323</v>
      </c>
      <c r="AP8" t="s">
        <v>79</v>
      </c>
      <c r="AQ8" s="6" t="s">
        <v>668</v>
      </c>
      <c r="AX8" t="s">
        <v>669</v>
      </c>
      <c r="BA8" t="s">
        <v>125</v>
      </c>
      <c r="BC8">
        <v>1</v>
      </c>
      <c r="BE8" t="s">
        <v>670</v>
      </c>
      <c r="BI8" t="s">
        <v>74</v>
      </c>
      <c r="BJ8" t="s">
        <v>150</v>
      </c>
      <c r="BK8" t="s">
        <v>90</v>
      </c>
      <c r="BL8" t="s">
        <v>182</v>
      </c>
      <c r="BM8">
        <v>1</v>
      </c>
      <c r="BN8">
        <v>-7.8151349999999997</v>
      </c>
      <c r="BO8">
        <v>111.17256399999999</v>
      </c>
      <c r="BP8" s="6" t="s">
        <v>672</v>
      </c>
      <c r="BQ8">
        <v>53</v>
      </c>
      <c r="BR8">
        <v>160</v>
      </c>
      <c r="BS8">
        <v>57</v>
      </c>
      <c r="BT8">
        <v>2</v>
      </c>
      <c r="BU8">
        <v>3</v>
      </c>
    </row>
    <row r="9" spans="1:73" hidden="1" x14ac:dyDescent="0.3">
      <c r="A9">
        <v>3</v>
      </c>
      <c r="B9" t="s">
        <v>93</v>
      </c>
      <c r="C9">
        <v>3968</v>
      </c>
      <c r="D9" t="s">
        <v>61</v>
      </c>
      <c r="F9" t="s">
        <v>94</v>
      </c>
      <c r="G9" t="s">
        <v>95</v>
      </c>
      <c r="J9" t="s">
        <v>96</v>
      </c>
      <c r="K9" s="6" t="s">
        <v>97</v>
      </c>
      <c r="L9" t="s">
        <v>66</v>
      </c>
      <c r="M9" t="s">
        <v>98</v>
      </c>
      <c r="N9">
        <v>1</v>
      </c>
      <c r="O9">
        <v>3</v>
      </c>
      <c r="P9" t="s">
        <v>99</v>
      </c>
      <c r="R9" t="s">
        <v>100</v>
      </c>
      <c r="T9" t="s">
        <v>69</v>
      </c>
      <c r="U9">
        <v>57694</v>
      </c>
      <c r="V9" t="s">
        <v>70</v>
      </c>
      <c r="W9" t="s">
        <v>101</v>
      </c>
      <c r="Y9" t="s">
        <v>102</v>
      </c>
      <c r="AB9" t="s">
        <v>74</v>
      </c>
      <c r="AC9" t="s">
        <v>103</v>
      </c>
      <c r="AD9" t="s">
        <v>104</v>
      </c>
      <c r="AF9">
        <v>1965</v>
      </c>
      <c r="AG9" t="s">
        <v>77</v>
      </c>
      <c r="AH9" t="s">
        <v>105</v>
      </c>
      <c r="AI9" t="s">
        <v>79</v>
      </c>
      <c r="AJ9" s="6" t="s">
        <v>106</v>
      </c>
      <c r="AK9" t="s">
        <v>107</v>
      </c>
      <c r="AM9">
        <v>1968</v>
      </c>
      <c r="AN9" t="s">
        <v>77</v>
      </c>
      <c r="AO9" t="s">
        <v>105</v>
      </c>
      <c r="AP9" t="s">
        <v>79</v>
      </c>
      <c r="AQ9" s="6" t="s">
        <v>108</v>
      </c>
      <c r="AX9" t="s">
        <v>109</v>
      </c>
      <c r="BA9" t="s">
        <v>74</v>
      </c>
      <c r="BB9" t="s">
        <v>110</v>
      </c>
      <c r="BC9">
        <v>0</v>
      </c>
      <c r="BD9" t="s">
        <v>111</v>
      </c>
      <c r="BE9" t="s">
        <v>112</v>
      </c>
      <c r="BF9" t="s">
        <v>87</v>
      </c>
      <c r="BG9" s="6" t="s">
        <v>113</v>
      </c>
      <c r="BH9" t="s">
        <v>93</v>
      </c>
      <c r="BI9" t="s">
        <v>74</v>
      </c>
      <c r="BK9" t="s">
        <v>90</v>
      </c>
      <c r="BL9" t="s">
        <v>114</v>
      </c>
      <c r="BM9">
        <v>1</v>
      </c>
      <c r="BN9">
        <v>-78.361999999999995</v>
      </c>
      <c r="BO9">
        <v>1.1120000000000001</v>
      </c>
      <c r="BP9" s="6" t="s">
        <v>115</v>
      </c>
      <c r="BQ9">
        <v>46</v>
      </c>
      <c r="BR9">
        <v>153</v>
      </c>
      <c r="BS9">
        <v>0</v>
      </c>
      <c r="BT9">
        <v>0</v>
      </c>
      <c r="BU9">
        <v>7</v>
      </c>
    </row>
    <row r="10" spans="1:73" hidden="1" x14ac:dyDescent="0.3">
      <c r="A10">
        <v>4</v>
      </c>
      <c r="B10" t="s">
        <v>3946</v>
      </c>
      <c r="D10" t="s">
        <v>61</v>
      </c>
      <c r="F10" t="s">
        <v>4222</v>
      </c>
      <c r="G10" t="s">
        <v>95</v>
      </c>
      <c r="J10" t="s">
        <v>4223</v>
      </c>
      <c r="K10" s="6" t="s">
        <v>4224</v>
      </c>
      <c r="L10" t="s">
        <v>66</v>
      </c>
      <c r="M10" t="s">
        <v>1869</v>
      </c>
      <c r="N10">
        <v>1</v>
      </c>
      <c r="O10">
        <v>2</v>
      </c>
      <c r="P10" t="s">
        <v>1869</v>
      </c>
      <c r="R10" t="s">
        <v>988</v>
      </c>
      <c r="T10" t="s">
        <v>69</v>
      </c>
      <c r="U10">
        <v>57694</v>
      </c>
      <c r="V10" t="s">
        <v>70</v>
      </c>
      <c r="W10" t="s">
        <v>71</v>
      </c>
      <c r="AB10" t="s">
        <v>125</v>
      </c>
      <c r="AC10" t="s">
        <v>4045</v>
      </c>
      <c r="AD10" t="s">
        <v>4225</v>
      </c>
      <c r="AF10">
        <v>1970</v>
      </c>
      <c r="AG10" t="s">
        <v>77</v>
      </c>
      <c r="AH10" t="s">
        <v>229</v>
      </c>
      <c r="AI10" t="s">
        <v>396</v>
      </c>
      <c r="AK10" t="s">
        <v>4226</v>
      </c>
      <c r="AM10">
        <v>1973</v>
      </c>
      <c r="AN10" t="s">
        <v>196</v>
      </c>
      <c r="AO10" t="s">
        <v>323</v>
      </c>
      <c r="AP10" t="s">
        <v>396</v>
      </c>
      <c r="AX10" t="s">
        <v>3947</v>
      </c>
      <c r="BA10" t="s">
        <v>74</v>
      </c>
      <c r="BB10" t="s">
        <v>4045</v>
      </c>
      <c r="BC10">
        <v>0</v>
      </c>
      <c r="BD10" t="s">
        <v>4046</v>
      </c>
      <c r="BF10" t="s">
        <v>87</v>
      </c>
      <c r="BG10" s="6" t="s">
        <v>4047</v>
      </c>
      <c r="BH10" t="s">
        <v>3946</v>
      </c>
      <c r="BI10" t="s">
        <v>74</v>
      </c>
      <c r="BJ10" t="s">
        <v>89</v>
      </c>
      <c r="BK10" t="s">
        <v>90</v>
      </c>
      <c r="BL10" t="s">
        <v>554</v>
      </c>
      <c r="BM10">
        <v>2</v>
      </c>
      <c r="BN10">
        <v>-7.8129</v>
      </c>
      <c r="BO10">
        <v>111.29179999999999</v>
      </c>
      <c r="BQ10">
        <v>34</v>
      </c>
      <c r="BR10">
        <v>134</v>
      </c>
      <c r="BS10">
        <v>0</v>
      </c>
      <c r="BT10">
        <v>2</v>
      </c>
      <c r="BU10">
        <v>0</v>
      </c>
    </row>
    <row r="11" spans="1:73" hidden="1" x14ac:dyDescent="0.3">
      <c r="A11">
        <v>5</v>
      </c>
      <c r="B11" t="s">
        <v>3948</v>
      </c>
      <c r="D11" t="s">
        <v>61</v>
      </c>
      <c r="F11" t="s">
        <v>4227</v>
      </c>
      <c r="G11" t="s">
        <v>3856</v>
      </c>
      <c r="J11" t="s">
        <v>4228</v>
      </c>
      <c r="K11" s="6" t="s">
        <v>4229</v>
      </c>
      <c r="L11" t="s">
        <v>66</v>
      </c>
      <c r="M11" t="s">
        <v>2339</v>
      </c>
      <c r="N11">
        <v>2</v>
      </c>
      <c r="O11">
        <v>5</v>
      </c>
      <c r="P11" t="s">
        <v>2339</v>
      </c>
      <c r="R11" t="s">
        <v>2340</v>
      </c>
      <c r="T11" t="s">
        <v>69</v>
      </c>
      <c r="U11">
        <v>57694</v>
      </c>
      <c r="V11" t="s">
        <v>70</v>
      </c>
      <c r="W11" t="s">
        <v>71</v>
      </c>
      <c r="Y11" t="s">
        <v>4230</v>
      </c>
      <c r="AB11" t="s">
        <v>74</v>
      </c>
      <c r="AC11" t="s">
        <v>4231</v>
      </c>
      <c r="AD11" t="s">
        <v>4232</v>
      </c>
      <c r="AF11">
        <v>1980</v>
      </c>
      <c r="AG11" t="s">
        <v>166</v>
      </c>
      <c r="AH11" t="s">
        <v>82</v>
      </c>
      <c r="AI11" t="s">
        <v>79</v>
      </c>
      <c r="AJ11" s="6" t="s">
        <v>4233</v>
      </c>
      <c r="AK11" t="s">
        <v>3857</v>
      </c>
      <c r="AM11">
        <v>1982</v>
      </c>
      <c r="AN11" t="s">
        <v>166</v>
      </c>
      <c r="AO11" t="s">
        <v>82</v>
      </c>
      <c r="AP11" t="s">
        <v>79</v>
      </c>
      <c r="AQ11" s="6" t="s">
        <v>4234</v>
      </c>
      <c r="AX11" t="s">
        <v>549</v>
      </c>
      <c r="BA11" t="s">
        <v>74</v>
      </c>
      <c r="BC11">
        <v>0</v>
      </c>
      <c r="BD11" t="s">
        <v>4048</v>
      </c>
      <c r="BE11" t="s">
        <v>4049</v>
      </c>
      <c r="BF11" t="s">
        <v>87</v>
      </c>
      <c r="BG11" s="6" t="s">
        <v>4050</v>
      </c>
      <c r="BH11" t="s">
        <v>4051</v>
      </c>
      <c r="BI11" t="s">
        <v>74</v>
      </c>
      <c r="BK11" t="s">
        <v>90</v>
      </c>
      <c r="BL11" t="s">
        <v>683</v>
      </c>
      <c r="BM11">
        <v>2</v>
      </c>
      <c r="BN11">
        <v>-7.8738000000000001</v>
      </c>
      <c r="BO11">
        <v>111.0583</v>
      </c>
      <c r="BQ11">
        <v>45</v>
      </c>
      <c r="BR11">
        <v>134</v>
      </c>
      <c r="BS11">
        <v>0</v>
      </c>
      <c r="BT11">
        <v>1</v>
      </c>
      <c r="BU11">
        <v>1</v>
      </c>
    </row>
    <row r="12" spans="1:73" x14ac:dyDescent="0.3">
      <c r="A12">
        <v>74</v>
      </c>
      <c r="B12" t="s">
        <v>780</v>
      </c>
      <c r="C12">
        <v>3887</v>
      </c>
      <c r="D12" t="s">
        <v>117</v>
      </c>
      <c r="E12" t="str">
        <f>SUBSTITUTE(D12,"P","Perempuan")</f>
        <v>Perempuan</v>
      </c>
      <c r="F12" t="s">
        <v>781</v>
      </c>
      <c r="G12" t="s">
        <v>63</v>
      </c>
      <c r="H12" t="str">
        <f>PROPER(G12)</f>
        <v>Wonogiri</v>
      </c>
      <c r="I12" t="str">
        <f>H12&amp;","</f>
        <v>Wonogiri,</v>
      </c>
      <c r="J12" t="s">
        <v>782</v>
      </c>
      <c r="K12" s="6" t="s">
        <v>783</v>
      </c>
      <c r="L12" t="s">
        <v>66</v>
      </c>
      <c r="M12" t="s">
        <v>784</v>
      </c>
      <c r="N12">
        <v>2</v>
      </c>
      <c r="O12">
        <v>8</v>
      </c>
      <c r="P12" t="s">
        <v>785</v>
      </c>
      <c r="Q12" t="str">
        <f>PROPER(P12)</f>
        <v>Duren</v>
      </c>
      <c r="R12" t="s">
        <v>784</v>
      </c>
      <c r="S12" t="str">
        <f>PROPER(R12)</f>
        <v>Gunan</v>
      </c>
      <c r="T12" t="s">
        <v>69</v>
      </c>
      <c r="U12">
        <v>57694</v>
      </c>
      <c r="V12" t="s">
        <v>70</v>
      </c>
      <c r="W12" t="s">
        <v>71</v>
      </c>
      <c r="X12">
        <v>0</v>
      </c>
      <c r="Y12" t="s">
        <v>786</v>
      </c>
      <c r="Z12" t="s">
        <v>787</v>
      </c>
      <c r="AB12" t="s">
        <v>125</v>
      </c>
      <c r="AC12" t="s">
        <v>788</v>
      </c>
      <c r="AD12" t="s">
        <v>789</v>
      </c>
      <c r="AE12" t="str">
        <f>PROPER(AD12)</f>
        <v>Saidi</v>
      </c>
      <c r="AF12">
        <v>1966</v>
      </c>
      <c r="AG12" t="s">
        <v>790</v>
      </c>
      <c r="AH12" t="s">
        <v>82</v>
      </c>
      <c r="AI12" t="s">
        <v>79</v>
      </c>
      <c r="AJ12" s="6" t="s">
        <v>791</v>
      </c>
      <c r="AK12" t="s">
        <v>792</v>
      </c>
      <c r="AL12" t="str">
        <f>PROPER(AK12)</f>
        <v>Sarwini</v>
      </c>
      <c r="AM12">
        <v>1976</v>
      </c>
      <c r="AN12" t="s">
        <v>790</v>
      </c>
      <c r="AO12" t="s">
        <v>82</v>
      </c>
      <c r="AP12" t="s">
        <v>79</v>
      </c>
      <c r="AQ12" s="6" t="s">
        <v>793</v>
      </c>
      <c r="AX12" t="s">
        <v>669</v>
      </c>
      <c r="BA12" t="s">
        <v>74</v>
      </c>
      <c r="BB12" t="s">
        <v>788</v>
      </c>
      <c r="BC12">
        <v>0</v>
      </c>
      <c r="BD12" t="s">
        <v>794</v>
      </c>
      <c r="BE12" t="s">
        <v>795</v>
      </c>
      <c r="BF12" t="s">
        <v>87</v>
      </c>
      <c r="BG12" s="6" t="s">
        <v>796</v>
      </c>
      <c r="BH12" t="s">
        <v>797</v>
      </c>
      <c r="BI12" t="s">
        <v>74</v>
      </c>
      <c r="BK12" t="s">
        <v>90</v>
      </c>
      <c r="BL12" t="s">
        <v>485</v>
      </c>
      <c r="BM12">
        <v>1</v>
      </c>
      <c r="BN12">
        <v>-7.8036000000000003</v>
      </c>
      <c r="BO12">
        <v>111.1619</v>
      </c>
      <c r="BP12" s="6" t="s">
        <v>798</v>
      </c>
      <c r="BQ12">
        <v>49</v>
      </c>
      <c r="BR12">
        <v>15</v>
      </c>
      <c r="BS12">
        <v>55</v>
      </c>
      <c r="BT12">
        <v>1</v>
      </c>
      <c r="BU12">
        <v>3</v>
      </c>
    </row>
    <row r="13" spans="1:73" hidden="1" x14ac:dyDescent="0.3">
      <c r="A13">
        <v>7</v>
      </c>
      <c r="B13" t="s">
        <v>3949</v>
      </c>
      <c r="D13" t="s">
        <v>61</v>
      </c>
      <c r="F13" t="s">
        <v>4235</v>
      </c>
      <c r="G13" t="s">
        <v>4236</v>
      </c>
      <c r="J13" t="s">
        <v>4237</v>
      </c>
      <c r="K13" s="6" t="s">
        <v>4238</v>
      </c>
      <c r="L13" t="s">
        <v>66</v>
      </c>
      <c r="M13" t="s">
        <v>452</v>
      </c>
      <c r="N13">
        <v>0</v>
      </c>
      <c r="O13">
        <v>0</v>
      </c>
      <c r="P13" t="s">
        <v>452</v>
      </c>
      <c r="R13" t="s">
        <v>452</v>
      </c>
      <c r="T13" t="s">
        <v>378</v>
      </c>
      <c r="U13">
        <v>57692</v>
      </c>
      <c r="V13" t="s">
        <v>177</v>
      </c>
      <c r="W13" t="s">
        <v>71</v>
      </c>
      <c r="Y13" t="s">
        <v>4239</v>
      </c>
      <c r="AB13" t="s">
        <v>74</v>
      </c>
      <c r="AD13" t="s">
        <v>4240</v>
      </c>
      <c r="AF13">
        <v>0</v>
      </c>
      <c r="AG13" t="s">
        <v>196</v>
      </c>
      <c r="AH13" t="s">
        <v>78</v>
      </c>
      <c r="AI13" t="s">
        <v>396</v>
      </c>
      <c r="AK13" t="s">
        <v>4241</v>
      </c>
      <c r="AM13">
        <v>0</v>
      </c>
      <c r="AN13" t="s">
        <v>196</v>
      </c>
      <c r="AO13" t="s">
        <v>147</v>
      </c>
      <c r="AP13" t="s">
        <v>128</v>
      </c>
      <c r="AR13" t="s">
        <v>4242</v>
      </c>
      <c r="AS13">
        <v>1977</v>
      </c>
      <c r="AT13" t="s">
        <v>77</v>
      </c>
      <c r="AU13" t="s">
        <v>105</v>
      </c>
      <c r="AV13" t="s">
        <v>366</v>
      </c>
      <c r="AX13" t="s">
        <v>4052</v>
      </c>
      <c r="BA13" t="s">
        <v>74</v>
      </c>
      <c r="BB13" t="s">
        <v>4053</v>
      </c>
      <c r="BC13">
        <v>1</v>
      </c>
      <c r="BF13" t="s">
        <v>87</v>
      </c>
      <c r="BG13" s="6" t="s">
        <v>4054</v>
      </c>
      <c r="BH13" t="s">
        <v>3949</v>
      </c>
      <c r="BI13" t="s">
        <v>74</v>
      </c>
      <c r="BK13" t="s">
        <v>90</v>
      </c>
      <c r="BL13" t="s">
        <v>575</v>
      </c>
      <c r="BM13">
        <v>1</v>
      </c>
      <c r="BN13">
        <v>-7.9177309999999999</v>
      </c>
      <c r="BO13">
        <v>111.165415</v>
      </c>
      <c r="BP13" s="6" t="s">
        <v>4055</v>
      </c>
      <c r="BQ13">
        <v>35</v>
      </c>
      <c r="BR13">
        <v>146</v>
      </c>
      <c r="BS13">
        <v>54</v>
      </c>
      <c r="BT13">
        <v>1</v>
      </c>
      <c r="BU13">
        <v>1</v>
      </c>
    </row>
    <row r="14" spans="1:73" x14ac:dyDescent="0.3">
      <c r="A14">
        <v>84</v>
      </c>
      <c r="B14" t="s">
        <v>897</v>
      </c>
      <c r="C14">
        <v>3888</v>
      </c>
      <c r="D14" t="s">
        <v>117</v>
      </c>
      <c r="E14" t="str">
        <f t="shared" ref="E14:E15" si="0">SUBSTITUTE(D14,"P","Perempuan")</f>
        <v>Perempuan</v>
      </c>
      <c r="F14" t="s">
        <v>898</v>
      </c>
      <c r="G14" t="s">
        <v>63</v>
      </c>
      <c r="H14" t="str">
        <f t="shared" ref="H14:H15" si="1">PROPER(G14)</f>
        <v>Wonogiri</v>
      </c>
      <c r="I14" t="str">
        <f t="shared" ref="I14:I15" si="2">H14&amp;","</f>
        <v>Wonogiri,</v>
      </c>
      <c r="J14" t="s">
        <v>899</v>
      </c>
      <c r="K14" s="6" t="s">
        <v>900</v>
      </c>
      <c r="L14" t="s">
        <v>66</v>
      </c>
      <c r="M14" t="s">
        <v>901</v>
      </c>
      <c r="N14">
        <v>1</v>
      </c>
      <c r="O14">
        <v>1</v>
      </c>
      <c r="P14" t="s">
        <v>901</v>
      </c>
      <c r="Q14" t="str">
        <f t="shared" ref="Q14:Q15" si="3">PROPER(P14)</f>
        <v>Kembar</v>
      </c>
      <c r="R14" t="s">
        <v>435</v>
      </c>
      <c r="S14" t="str">
        <f t="shared" ref="S14:S15" si="4">PROPER(R14)</f>
        <v>Pandan</v>
      </c>
      <c r="T14" t="s">
        <v>69</v>
      </c>
      <c r="U14">
        <v>57694</v>
      </c>
      <c r="V14" t="s">
        <v>653</v>
      </c>
      <c r="W14" t="s">
        <v>71</v>
      </c>
      <c r="Y14" t="s">
        <v>902</v>
      </c>
      <c r="Z14" t="s">
        <v>903</v>
      </c>
      <c r="AB14" t="s">
        <v>125</v>
      </c>
      <c r="AD14" t="s">
        <v>904</v>
      </c>
      <c r="AE14" t="str">
        <f t="shared" ref="AE14:AE15" si="5">PROPER(AD14)</f>
        <v>Sarta</v>
      </c>
      <c r="AF14">
        <v>1979</v>
      </c>
      <c r="AG14" t="s">
        <v>77</v>
      </c>
      <c r="AH14" t="s">
        <v>127</v>
      </c>
      <c r="AI14" t="s">
        <v>128</v>
      </c>
      <c r="AK14" t="s">
        <v>905</v>
      </c>
      <c r="AL14" t="str">
        <f t="shared" ref="AL14:AL15" si="6">PROPER(AK14)</f>
        <v>Triwiyati</v>
      </c>
      <c r="AM14">
        <v>1982</v>
      </c>
      <c r="AN14" t="s">
        <v>162</v>
      </c>
      <c r="AO14" t="s">
        <v>82</v>
      </c>
      <c r="AP14" t="s">
        <v>79</v>
      </c>
      <c r="AQ14" s="6" t="s">
        <v>906</v>
      </c>
      <c r="AT14" t="s">
        <v>277</v>
      </c>
      <c r="AX14" t="s">
        <v>669</v>
      </c>
      <c r="BA14" t="s">
        <v>125</v>
      </c>
      <c r="BC14">
        <v>0</v>
      </c>
      <c r="BE14" t="s">
        <v>907</v>
      </c>
      <c r="BI14" t="s">
        <v>74</v>
      </c>
      <c r="BJ14" t="s">
        <v>150</v>
      </c>
      <c r="BK14" t="s">
        <v>90</v>
      </c>
      <c r="BL14" t="s">
        <v>151</v>
      </c>
      <c r="BM14">
        <v>2</v>
      </c>
      <c r="BN14">
        <v>-7.8496077485060001</v>
      </c>
      <c r="BO14">
        <v>111.17116928100999</v>
      </c>
      <c r="BP14" s="6" t="s">
        <v>908</v>
      </c>
      <c r="BQ14">
        <v>44</v>
      </c>
      <c r="BR14">
        <v>152</v>
      </c>
      <c r="BS14">
        <v>54</v>
      </c>
      <c r="BT14">
        <v>2</v>
      </c>
      <c r="BU14">
        <v>2</v>
      </c>
    </row>
    <row r="15" spans="1:73" x14ac:dyDescent="0.3">
      <c r="A15">
        <v>100</v>
      </c>
      <c r="B15" t="s">
        <v>1045</v>
      </c>
      <c r="C15">
        <v>3889</v>
      </c>
      <c r="D15" t="s">
        <v>117</v>
      </c>
      <c r="E15" t="str">
        <f t="shared" si="0"/>
        <v>Perempuan</v>
      </c>
      <c r="F15" t="s">
        <v>1046</v>
      </c>
      <c r="G15" t="s">
        <v>63</v>
      </c>
      <c r="H15" t="str">
        <f t="shared" si="1"/>
        <v>Wonogiri</v>
      </c>
      <c r="I15" t="str">
        <f t="shared" si="2"/>
        <v>Wonogiri,</v>
      </c>
      <c r="J15" t="s">
        <v>1047</v>
      </c>
      <c r="K15" s="6" t="s">
        <v>1048</v>
      </c>
      <c r="L15" t="s">
        <v>66</v>
      </c>
      <c r="M15" t="s">
        <v>1049</v>
      </c>
      <c r="N15">
        <v>2</v>
      </c>
      <c r="O15">
        <v>9</v>
      </c>
      <c r="P15" t="s">
        <v>1050</v>
      </c>
      <c r="Q15" t="str">
        <f t="shared" si="3"/>
        <v>Kecik</v>
      </c>
      <c r="R15" t="s">
        <v>492</v>
      </c>
      <c r="S15" t="str">
        <f t="shared" si="4"/>
        <v>Karang</v>
      </c>
      <c r="T15" t="s">
        <v>69</v>
      </c>
      <c r="U15">
        <v>57694</v>
      </c>
      <c r="V15" t="s">
        <v>70</v>
      </c>
      <c r="W15" t="s">
        <v>71</v>
      </c>
      <c r="Y15" t="s">
        <v>1051</v>
      </c>
      <c r="Z15" t="s">
        <v>1052</v>
      </c>
      <c r="AB15" t="s">
        <v>125</v>
      </c>
      <c r="AC15" t="s">
        <v>1053</v>
      </c>
      <c r="AD15" t="s">
        <v>1054</v>
      </c>
      <c r="AE15" t="str">
        <f t="shared" si="5"/>
        <v>Wisnu Malela</v>
      </c>
      <c r="AF15">
        <v>1985</v>
      </c>
      <c r="AG15" t="s">
        <v>196</v>
      </c>
      <c r="AH15" t="s">
        <v>105</v>
      </c>
      <c r="AI15" t="s">
        <v>79</v>
      </c>
      <c r="AJ15" s="6" t="s">
        <v>1055</v>
      </c>
      <c r="AK15" t="s">
        <v>1056</v>
      </c>
      <c r="AL15" t="str">
        <f t="shared" si="6"/>
        <v>Sriyani</v>
      </c>
      <c r="AM15">
        <v>1987</v>
      </c>
      <c r="AN15" t="s">
        <v>77</v>
      </c>
      <c r="AO15" t="s">
        <v>323</v>
      </c>
      <c r="AP15" t="s">
        <v>79</v>
      </c>
      <c r="AQ15" s="6" t="s">
        <v>1057</v>
      </c>
      <c r="AX15" t="s">
        <v>669</v>
      </c>
      <c r="BA15" t="s">
        <v>74</v>
      </c>
      <c r="BB15" t="s">
        <v>1058</v>
      </c>
      <c r="BC15">
        <v>0</v>
      </c>
      <c r="BD15" t="s">
        <v>1059</v>
      </c>
      <c r="BE15" t="s">
        <v>1060</v>
      </c>
      <c r="BF15" t="s">
        <v>87</v>
      </c>
      <c r="BG15" s="6" t="s">
        <v>1061</v>
      </c>
      <c r="BH15" t="s">
        <v>1062</v>
      </c>
      <c r="BI15" t="s">
        <v>74</v>
      </c>
      <c r="BK15" t="s">
        <v>90</v>
      </c>
      <c r="BL15" t="s">
        <v>485</v>
      </c>
      <c r="BM15">
        <v>1</v>
      </c>
      <c r="BN15">
        <v>-7.8005209999999998</v>
      </c>
      <c r="BO15">
        <v>111.166499</v>
      </c>
      <c r="BP15" s="6" t="s">
        <v>1063</v>
      </c>
      <c r="BQ15">
        <v>45</v>
      </c>
      <c r="BR15">
        <v>15</v>
      </c>
      <c r="BS15">
        <v>50</v>
      </c>
      <c r="BT15">
        <v>1</v>
      </c>
      <c r="BU15">
        <v>5</v>
      </c>
    </row>
    <row r="16" spans="1:73" hidden="1" x14ac:dyDescent="0.3">
      <c r="A16">
        <v>10</v>
      </c>
      <c r="B16" t="s">
        <v>3951</v>
      </c>
      <c r="D16" t="s">
        <v>61</v>
      </c>
      <c r="F16" t="s">
        <v>4243</v>
      </c>
      <c r="G16" t="s">
        <v>95</v>
      </c>
      <c r="J16" t="s">
        <v>3254</v>
      </c>
      <c r="K16" s="6" t="s">
        <v>4244</v>
      </c>
      <c r="L16" t="s">
        <v>66</v>
      </c>
      <c r="M16" t="s">
        <v>4245</v>
      </c>
      <c r="N16">
        <v>3</v>
      </c>
      <c r="O16">
        <v>6</v>
      </c>
      <c r="P16" t="s">
        <v>4246</v>
      </c>
      <c r="R16" t="s">
        <v>157</v>
      </c>
      <c r="T16" t="s">
        <v>363</v>
      </c>
      <c r="U16">
        <v>57691</v>
      </c>
      <c r="V16" t="s">
        <v>70</v>
      </c>
      <c r="W16" t="s">
        <v>71</v>
      </c>
      <c r="Y16" t="s">
        <v>4247</v>
      </c>
      <c r="AB16" t="s">
        <v>125</v>
      </c>
      <c r="AD16" t="s">
        <v>4248</v>
      </c>
      <c r="AF16">
        <v>1966</v>
      </c>
      <c r="AG16" t="s">
        <v>965</v>
      </c>
      <c r="AH16" t="s">
        <v>653</v>
      </c>
      <c r="AI16" t="s">
        <v>366</v>
      </c>
      <c r="AK16" t="s">
        <v>4249</v>
      </c>
      <c r="AM16">
        <v>1970</v>
      </c>
      <c r="AN16" t="s">
        <v>162</v>
      </c>
      <c r="AO16" t="s">
        <v>147</v>
      </c>
      <c r="AP16" t="s">
        <v>128</v>
      </c>
      <c r="AX16" t="s">
        <v>3952</v>
      </c>
      <c r="BA16" t="s">
        <v>125</v>
      </c>
      <c r="BC16">
        <v>0</v>
      </c>
      <c r="BI16" t="s">
        <v>125</v>
      </c>
      <c r="BK16" t="s">
        <v>90</v>
      </c>
      <c r="BL16" t="s">
        <v>2795</v>
      </c>
      <c r="BM16">
        <v>2</v>
      </c>
      <c r="BN16">
        <v>-7.8298170000000002</v>
      </c>
      <c r="BO16">
        <v>111.15687699999999</v>
      </c>
      <c r="BQ16">
        <v>50</v>
      </c>
      <c r="BR16">
        <v>166</v>
      </c>
      <c r="BS16">
        <v>0</v>
      </c>
      <c r="BT16">
        <v>1</v>
      </c>
      <c r="BU16">
        <v>5</v>
      </c>
    </row>
    <row r="17" spans="1:73" hidden="1" x14ac:dyDescent="0.3">
      <c r="A17">
        <v>11</v>
      </c>
      <c r="B17" t="s">
        <v>170</v>
      </c>
      <c r="C17">
        <v>4020</v>
      </c>
      <c r="D17" t="s">
        <v>117</v>
      </c>
      <c r="F17" t="s">
        <v>171</v>
      </c>
      <c r="G17" t="s">
        <v>95</v>
      </c>
      <c r="J17" t="s">
        <v>172</v>
      </c>
      <c r="K17" s="6" t="s">
        <v>173</v>
      </c>
      <c r="L17" t="s">
        <v>66</v>
      </c>
      <c r="M17" t="s">
        <v>174</v>
      </c>
      <c r="N17">
        <v>3</v>
      </c>
      <c r="O17">
        <v>11</v>
      </c>
      <c r="P17" t="s">
        <v>174</v>
      </c>
      <c r="R17" t="s">
        <v>175</v>
      </c>
      <c r="T17" t="s">
        <v>176</v>
      </c>
      <c r="U17">
        <v>57692</v>
      </c>
      <c r="V17" t="s">
        <v>177</v>
      </c>
      <c r="W17" t="s">
        <v>158</v>
      </c>
      <c r="AB17" t="s">
        <v>125</v>
      </c>
      <c r="AD17" t="s">
        <v>4996</v>
      </c>
      <c r="AF17">
        <v>1976</v>
      </c>
      <c r="AG17" t="s">
        <v>77</v>
      </c>
      <c r="AH17" t="s">
        <v>105</v>
      </c>
      <c r="AI17" t="s">
        <v>79</v>
      </c>
      <c r="AK17" t="s">
        <v>179</v>
      </c>
      <c r="AM17">
        <v>1978</v>
      </c>
      <c r="AN17" t="s">
        <v>162</v>
      </c>
      <c r="AO17" t="s">
        <v>105</v>
      </c>
      <c r="AP17" t="s">
        <v>79</v>
      </c>
      <c r="AR17" t="s">
        <v>4997</v>
      </c>
      <c r="AS17">
        <v>1969</v>
      </c>
      <c r="AT17" t="s">
        <v>77</v>
      </c>
      <c r="AU17" t="s">
        <v>82</v>
      </c>
      <c r="AV17" t="s">
        <v>79</v>
      </c>
      <c r="AX17" t="s">
        <v>180</v>
      </c>
      <c r="BA17" t="s">
        <v>125</v>
      </c>
      <c r="BC17">
        <v>1</v>
      </c>
      <c r="BE17" t="s">
        <v>181</v>
      </c>
      <c r="BI17" t="s">
        <v>74</v>
      </c>
      <c r="BJ17" t="s">
        <v>150</v>
      </c>
      <c r="BK17" t="s">
        <v>90</v>
      </c>
      <c r="BL17" t="s">
        <v>182</v>
      </c>
      <c r="BM17">
        <v>2</v>
      </c>
      <c r="BP17" s="6" t="s">
        <v>183</v>
      </c>
      <c r="BQ17">
        <v>45</v>
      </c>
      <c r="BR17">
        <v>152</v>
      </c>
      <c r="BS17">
        <v>53</v>
      </c>
      <c r="BT17">
        <v>2</v>
      </c>
      <c r="BU17">
        <v>9</v>
      </c>
    </row>
    <row r="18" spans="1:73" x14ac:dyDescent="0.3">
      <c r="A18">
        <v>120</v>
      </c>
      <c r="B18" t="s">
        <v>1278</v>
      </c>
      <c r="C18">
        <v>3890</v>
      </c>
      <c r="D18" t="s">
        <v>117</v>
      </c>
      <c r="E18" t="str">
        <f t="shared" ref="E18:E22" si="7">SUBSTITUTE(D18,"P","Perempuan")</f>
        <v>Perempuan</v>
      </c>
      <c r="F18" t="s">
        <v>1279</v>
      </c>
      <c r="G18" t="s">
        <v>95</v>
      </c>
      <c r="H18" t="str">
        <f t="shared" ref="H18:H22" si="8">PROPER(G18)</f>
        <v>Wonogiri</v>
      </c>
      <c r="I18" t="str">
        <f t="shared" ref="I18:I22" si="9">H18&amp;","</f>
        <v>Wonogiri,</v>
      </c>
      <c r="J18" t="s">
        <v>1280</v>
      </c>
      <c r="K18" s="6" t="s">
        <v>1281</v>
      </c>
      <c r="L18" t="s">
        <v>66</v>
      </c>
      <c r="M18" t="s">
        <v>208</v>
      </c>
      <c r="N18">
        <v>2</v>
      </c>
      <c r="O18">
        <v>3</v>
      </c>
      <c r="P18" t="s">
        <v>208</v>
      </c>
      <c r="Q18" t="str">
        <f t="shared" ref="Q18:Q22" si="10">PROPER(P18)</f>
        <v>Gablok</v>
      </c>
      <c r="R18" t="s">
        <v>209</v>
      </c>
      <c r="S18" t="str">
        <f t="shared" ref="S18:S22" si="11">PROPER(R18)</f>
        <v>Sedayu</v>
      </c>
      <c r="T18" t="s">
        <v>69</v>
      </c>
      <c r="U18">
        <v>57694</v>
      </c>
      <c r="V18" t="s">
        <v>70</v>
      </c>
      <c r="W18" t="s">
        <v>101</v>
      </c>
      <c r="Y18" t="s">
        <v>1282</v>
      </c>
      <c r="Z18" t="s">
        <v>1283</v>
      </c>
      <c r="AB18" t="s">
        <v>125</v>
      </c>
      <c r="AD18" t="s">
        <v>1284</v>
      </c>
      <c r="AE18" t="str">
        <f t="shared" ref="AE18:AE22" si="12">PROPER(AD18)</f>
        <v>Sarmidi</v>
      </c>
      <c r="AF18">
        <v>1980</v>
      </c>
      <c r="AG18" t="s">
        <v>790</v>
      </c>
      <c r="AH18" t="s">
        <v>229</v>
      </c>
      <c r="AI18" t="s">
        <v>79</v>
      </c>
      <c r="AJ18" s="6" t="s">
        <v>1285</v>
      </c>
      <c r="AK18" t="s">
        <v>1286</v>
      </c>
      <c r="AL18" t="str">
        <f t="shared" ref="AL18:AL22" si="13">PROPER(AK18)</f>
        <v>Rusmini</v>
      </c>
      <c r="AM18">
        <v>1979</v>
      </c>
      <c r="AN18" t="s">
        <v>196</v>
      </c>
      <c r="AO18" t="s">
        <v>82</v>
      </c>
      <c r="AP18" t="s">
        <v>79</v>
      </c>
      <c r="AQ18" s="6" t="s">
        <v>1287</v>
      </c>
      <c r="AT18" t="s">
        <v>166</v>
      </c>
      <c r="AX18" t="s">
        <v>669</v>
      </c>
      <c r="BA18" t="s">
        <v>125</v>
      </c>
      <c r="BC18">
        <v>0</v>
      </c>
      <c r="BE18" t="s">
        <v>1288</v>
      </c>
      <c r="BI18" t="s">
        <v>74</v>
      </c>
      <c r="BJ18" t="s">
        <v>150</v>
      </c>
      <c r="BK18" t="s">
        <v>90</v>
      </c>
      <c r="BL18" t="s">
        <v>151</v>
      </c>
      <c r="BM18">
        <v>1</v>
      </c>
      <c r="BN18">
        <v>-7.8173909999999998</v>
      </c>
      <c r="BO18">
        <v>111.18751399999999</v>
      </c>
      <c r="BP18" s="6" t="s">
        <v>1289</v>
      </c>
      <c r="BQ18">
        <v>47</v>
      </c>
      <c r="BR18">
        <v>163</v>
      </c>
      <c r="BS18">
        <v>56</v>
      </c>
      <c r="BT18">
        <v>1</v>
      </c>
      <c r="BU18">
        <v>2</v>
      </c>
    </row>
    <row r="19" spans="1:73" x14ac:dyDescent="0.3">
      <c r="A19">
        <v>127</v>
      </c>
      <c r="B19" t="s">
        <v>1351</v>
      </c>
      <c r="C19">
        <v>3891</v>
      </c>
      <c r="D19" t="s">
        <v>117</v>
      </c>
      <c r="E19" t="str">
        <f t="shared" si="7"/>
        <v>Perempuan</v>
      </c>
      <c r="F19" t="s">
        <v>1352</v>
      </c>
      <c r="G19" t="s">
        <v>63</v>
      </c>
      <c r="H19" t="str">
        <f t="shared" si="8"/>
        <v>Wonogiri</v>
      </c>
      <c r="I19" t="str">
        <f t="shared" si="9"/>
        <v>Wonogiri,</v>
      </c>
      <c r="J19" t="s">
        <v>1353</v>
      </c>
      <c r="K19" s="6" t="s">
        <v>1354</v>
      </c>
      <c r="L19" t="s">
        <v>66</v>
      </c>
      <c r="M19" t="s">
        <v>1355</v>
      </c>
      <c r="N19">
        <v>1</v>
      </c>
      <c r="O19">
        <v>4</v>
      </c>
      <c r="P19" t="s">
        <v>1083</v>
      </c>
      <c r="Q19" t="str">
        <f t="shared" si="10"/>
        <v>Padarangin</v>
      </c>
      <c r="R19" t="s">
        <v>1083</v>
      </c>
      <c r="S19" t="str">
        <f t="shared" si="11"/>
        <v>Padarangin</v>
      </c>
      <c r="T19" t="s">
        <v>69</v>
      </c>
      <c r="U19">
        <v>57694</v>
      </c>
      <c r="V19" t="s">
        <v>70</v>
      </c>
      <c r="W19" t="s">
        <v>210</v>
      </c>
      <c r="Y19" t="s">
        <v>1356</v>
      </c>
      <c r="Z19" t="s">
        <v>1357</v>
      </c>
      <c r="AB19" t="s">
        <v>74</v>
      </c>
      <c r="AC19" t="s">
        <v>1358</v>
      </c>
      <c r="AD19" t="s">
        <v>1359</v>
      </c>
      <c r="AE19" t="str">
        <f t="shared" si="12"/>
        <v>Edi Susanto</v>
      </c>
      <c r="AF19">
        <v>1978</v>
      </c>
      <c r="AG19" t="s">
        <v>77</v>
      </c>
      <c r="AH19" t="s">
        <v>82</v>
      </c>
      <c r="AI19" t="s">
        <v>79</v>
      </c>
      <c r="AJ19" s="6" t="s">
        <v>1360</v>
      </c>
      <c r="AK19" t="s">
        <v>1361</v>
      </c>
      <c r="AL19" t="str">
        <f t="shared" si="13"/>
        <v>Sarini</v>
      </c>
      <c r="AM19">
        <v>1984</v>
      </c>
      <c r="AN19" t="s">
        <v>77</v>
      </c>
      <c r="AO19" t="s">
        <v>147</v>
      </c>
      <c r="AP19" t="s">
        <v>128</v>
      </c>
      <c r="AQ19" s="6" t="s">
        <v>1362</v>
      </c>
      <c r="AX19" t="s">
        <v>669</v>
      </c>
      <c r="BA19" t="s">
        <v>74</v>
      </c>
      <c r="BB19" t="s">
        <v>1363</v>
      </c>
      <c r="BC19">
        <v>0</v>
      </c>
      <c r="BD19" t="s">
        <v>1364</v>
      </c>
      <c r="BE19" t="s">
        <v>1365</v>
      </c>
      <c r="BF19" t="s">
        <v>87</v>
      </c>
      <c r="BG19" s="6" t="s">
        <v>1366</v>
      </c>
      <c r="BH19" t="s">
        <v>1351</v>
      </c>
      <c r="BI19" t="s">
        <v>74</v>
      </c>
      <c r="BK19" t="s">
        <v>90</v>
      </c>
      <c r="BL19" t="s">
        <v>416</v>
      </c>
      <c r="BM19">
        <v>1</v>
      </c>
      <c r="BN19">
        <v>7.893427</v>
      </c>
      <c r="BO19">
        <v>111.192977</v>
      </c>
      <c r="BP19" s="6" t="s">
        <v>1367</v>
      </c>
      <c r="BQ19">
        <v>38</v>
      </c>
      <c r="BR19">
        <v>138</v>
      </c>
      <c r="BS19">
        <v>13</v>
      </c>
      <c r="BT19">
        <v>1</v>
      </c>
      <c r="BU19">
        <v>8</v>
      </c>
    </row>
    <row r="20" spans="1:73" x14ac:dyDescent="0.3">
      <c r="A20">
        <v>135</v>
      </c>
      <c r="B20" t="s">
        <v>1406</v>
      </c>
      <c r="C20">
        <v>3892</v>
      </c>
      <c r="D20" t="s">
        <v>117</v>
      </c>
      <c r="E20" t="str">
        <f t="shared" si="7"/>
        <v>Perempuan</v>
      </c>
      <c r="F20" t="s">
        <v>1407</v>
      </c>
      <c r="G20" t="s">
        <v>63</v>
      </c>
      <c r="H20" t="str">
        <f t="shared" si="8"/>
        <v>Wonogiri</v>
      </c>
      <c r="I20" t="str">
        <f t="shared" si="9"/>
        <v>Wonogiri,</v>
      </c>
      <c r="J20" t="s">
        <v>1408</v>
      </c>
      <c r="K20" s="6" t="s">
        <v>1409</v>
      </c>
      <c r="L20" t="s">
        <v>66</v>
      </c>
      <c r="M20" t="s">
        <v>1410</v>
      </c>
      <c r="N20">
        <v>1</v>
      </c>
      <c r="O20">
        <v>5</v>
      </c>
      <c r="P20" t="s">
        <v>1410</v>
      </c>
      <c r="Q20" t="str">
        <f t="shared" si="10"/>
        <v>Nusupan</v>
      </c>
      <c r="R20" t="s">
        <v>1411</v>
      </c>
      <c r="S20" t="str">
        <f t="shared" si="11"/>
        <v>Soco</v>
      </c>
      <c r="T20" t="s">
        <v>69</v>
      </c>
      <c r="U20">
        <v>57694</v>
      </c>
      <c r="V20" t="s">
        <v>70</v>
      </c>
      <c r="W20" t="s">
        <v>71</v>
      </c>
      <c r="Y20" t="s">
        <v>1412</v>
      </c>
      <c r="Z20" t="s">
        <v>1413</v>
      </c>
      <c r="AB20" t="s">
        <v>125</v>
      </c>
      <c r="AD20" t="s">
        <v>1414</v>
      </c>
      <c r="AE20" t="str">
        <f t="shared" si="12"/>
        <v>Yoto</v>
      </c>
      <c r="AF20">
        <v>1967</v>
      </c>
      <c r="AG20" t="s">
        <v>77</v>
      </c>
      <c r="AH20" t="s">
        <v>82</v>
      </c>
      <c r="AI20" t="s">
        <v>79</v>
      </c>
      <c r="AJ20" s="6" t="s">
        <v>1415</v>
      </c>
      <c r="AK20" t="s">
        <v>1416</v>
      </c>
      <c r="AL20" t="str">
        <f t="shared" si="13"/>
        <v>Kati</v>
      </c>
      <c r="AM20">
        <v>1977</v>
      </c>
      <c r="AN20" t="s">
        <v>77</v>
      </c>
      <c r="AO20" t="s">
        <v>82</v>
      </c>
      <c r="AP20" t="s">
        <v>79</v>
      </c>
      <c r="AQ20" s="6" t="s">
        <v>1417</v>
      </c>
      <c r="AX20" t="s">
        <v>669</v>
      </c>
      <c r="BA20" t="s">
        <v>125</v>
      </c>
      <c r="BC20">
        <v>0</v>
      </c>
      <c r="BE20" t="s">
        <v>1418</v>
      </c>
      <c r="BI20" t="s">
        <v>74</v>
      </c>
      <c r="BJ20" t="s">
        <v>150</v>
      </c>
      <c r="BK20" t="s">
        <v>90</v>
      </c>
      <c r="BL20" t="s">
        <v>151</v>
      </c>
      <c r="BM20">
        <v>1</v>
      </c>
      <c r="BN20">
        <v>-7.821463041116</v>
      </c>
      <c r="BO20">
        <v>111.19151115417</v>
      </c>
      <c r="BP20" s="6" t="s">
        <v>1419</v>
      </c>
      <c r="BQ20">
        <v>43</v>
      </c>
      <c r="BR20">
        <v>156</v>
      </c>
      <c r="BS20">
        <v>52</v>
      </c>
      <c r="BT20">
        <v>1</v>
      </c>
      <c r="BU20">
        <v>1</v>
      </c>
    </row>
    <row r="21" spans="1:73" x14ac:dyDescent="0.3">
      <c r="A21">
        <v>143</v>
      </c>
      <c r="B21" t="s">
        <v>1462</v>
      </c>
      <c r="C21">
        <v>3893</v>
      </c>
      <c r="D21" t="s">
        <v>117</v>
      </c>
      <c r="E21" t="str">
        <f t="shared" si="7"/>
        <v>Perempuan</v>
      </c>
      <c r="F21" t="s">
        <v>1463</v>
      </c>
      <c r="G21" t="s">
        <v>63</v>
      </c>
      <c r="H21" t="str">
        <f t="shared" si="8"/>
        <v>Wonogiri</v>
      </c>
      <c r="I21" t="str">
        <f t="shared" si="9"/>
        <v>Wonogiri,</v>
      </c>
      <c r="J21" t="s">
        <v>1464</v>
      </c>
      <c r="K21" s="6" t="s">
        <v>1465</v>
      </c>
      <c r="L21" t="s">
        <v>66</v>
      </c>
      <c r="M21" t="s">
        <v>1466</v>
      </c>
      <c r="N21">
        <v>4</v>
      </c>
      <c r="O21">
        <v>2</v>
      </c>
      <c r="P21" t="s">
        <v>1466</v>
      </c>
      <c r="Q21" t="str">
        <f t="shared" si="10"/>
        <v>Dungkul</v>
      </c>
      <c r="R21" t="s">
        <v>1467</v>
      </c>
      <c r="S21" t="str">
        <f t="shared" si="11"/>
        <v>Boto</v>
      </c>
      <c r="T21" t="s">
        <v>378</v>
      </c>
      <c r="U21">
        <v>57692</v>
      </c>
      <c r="V21" t="s">
        <v>70</v>
      </c>
      <c r="W21" t="s">
        <v>101</v>
      </c>
      <c r="X21" t="s">
        <v>1468</v>
      </c>
      <c r="Y21" t="s">
        <v>1469</v>
      </c>
      <c r="Z21" t="s">
        <v>1470</v>
      </c>
      <c r="AB21" t="s">
        <v>125</v>
      </c>
      <c r="AD21" t="s">
        <v>1471</v>
      </c>
      <c r="AE21" t="str">
        <f t="shared" si="12"/>
        <v>Suparno</v>
      </c>
      <c r="AF21">
        <v>1961</v>
      </c>
      <c r="AG21" t="s">
        <v>77</v>
      </c>
      <c r="AH21" t="s">
        <v>82</v>
      </c>
      <c r="AI21" t="s">
        <v>79</v>
      </c>
      <c r="AJ21" s="6" t="s">
        <v>1472</v>
      </c>
      <c r="AK21" t="s">
        <v>1473</v>
      </c>
      <c r="AL21" t="str">
        <f t="shared" si="13"/>
        <v>Yati</v>
      </c>
      <c r="AM21">
        <v>1971</v>
      </c>
      <c r="AN21" t="s">
        <v>77</v>
      </c>
      <c r="AO21" t="s">
        <v>82</v>
      </c>
      <c r="AP21" t="s">
        <v>79</v>
      </c>
      <c r="AQ21" s="6" t="s">
        <v>1474</v>
      </c>
      <c r="AX21" t="s">
        <v>669</v>
      </c>
      <c r="BA21" t="s">
        <v>125</v>
      </c>
      <c r="BC21">
        <v>0</v>
      </c>
      <c r="BE21" t="s">
        <v>1475</v>
      </c>
      <c r="BI21" t="s">
        <v>125</v>
      </c>
      <c r="BJ21" t="s">
        <v>150</v>
      </c>
      <c r="BK21" t="s">
        <v>90</v>
      </c>
      <c r="BL21" t="s">
        <v>91</v>
      </c>
      <c r="BM21">
        <v>2</v>
      </c>
      <c r="BN21">
        <v>-7.8785167917669998</v>
      </c>
      <c r="BO21">
        <v>111.17460441244999</v>
      </c>
      <c r="BP21" s="6" t="s">
        <v>1476</v>
      </c>
      <c r="BQ21">
        <v>45</v>
      </c>
      <c r="BR21">
        <v>158</v>
      </c>
      <c r="BS21">
        <v>52</v>
      </c>
      <c r="BT21">
        <v>1</v>
      </c>
      <c r="BU21">
        <v>7</v>
      </c>
    </row>
    <row r="22" spans="1:73" x14ac:dyDescent="0.3">
      <c r="A22">
        <v>144</v>
      </c>
      <c r="B22" t="s">
        <v>1477</v>
      </c>
      <c r="C22">
        <v>3894</v>
      </c>
      <c r="D22" t="s">
        <v>117</v>
      </c>
      <c r="E22" t="str">
        <f t="shared" si="7"/>
        <v>Perempuan</v>
      </c>
      <c r="F22" t="s">
        <v>1478</v>
      </c>
      <c r="G22" t="s">
        <v>63</v>
      </c>
      <c r="H22" t="str">
        <f t="shared" si="8"/>
        <v>Wonogiri</v>
      </c>
      <c r="I22" t="str">
        <f t="shared" si="9"/>
        <v>Wonogiri,</v>
      </c>
      <c r="J22" t="s">
        <v>1479</v>
      </c>
      <c r="K22" s="6" t="s">
        <v>1480</v>
      </c>
      <c r="L22" t="s">
        <v>66</v>
      </c>
      <c r="M22" t="s">
        <v>1481</v>
      </c>
      <c r="N22">
        <v>1</v>
      </c>
      <c r="O22">
        <v>5</v>
      </c>
      <c r="P22" t="s">
        <v>1410</v>
      </c>
      <c r="Q22" t="str">
        <f t="shared" si="10"/>
        <v>Nusupan</v>
      </c>
      <c r="R22" t="s">
        <v>1411</v>
      </c>
      <c r="S22" t="str">
        <f t="shared" si="11"/>
        <v>Soco</v>
      </c>
      <c r="T22" t="s">
        <v>69</v>
      </c>
      <c r="U22">
        <v>57694</v>
      </c>
      <c r="V22" t="s">
        <v>70</v>
      </c>
      <c r="W22" t="s">
        <v>71</v>
      </c>
      <c r="Y22" t="s">
        <v>1482</v>
      </c>
      <c r="Z22" t="s">
        <v>1483</v>
      </c>
      <c r="AB22" t="s">
        <v>125</v>
      </c>
      <c r="AD22" t="s">
        <v>1484</v>
      </c>
      <c r="AE22" t="str">
        <f t="shared" si="12"/>
        <v>Nurhadi</v>
      </c>
      <c r="AF22">
        <v>1975</v>
      </c>
      <c r="AG22" t="s">
        <v>77</v>
      </c>
      <c r="AH22" t="s">
        <v>78</v>
      </c>
      <c r="AI22" t="s">
        <v>79</v>
      </c>
      <c r="AJ22" s="6" t="s">
        <v>1485</v>
      </c>
      <c r="AK22" t="s">
        <v>1486</v>
      </c>
      <c r="AL22" t="str">
        <f t="shared" si="13"/>
        <v>Tri Handayani</v>
      </c>
      <c r="AM22">
        <v>1980</v>
      </c>
      <c r="AN22" t="s">
        <v>196</v>
      </c>
      <c r="AO22" t="s">
        <v>229</v>
      </c>
      <c r="AP22" t="s">
        <v>79</v>
      </c>
      <c r="AQ22" s="6" t="s">
        <v>1487</v>
      </c>
      <c r="AX22" t="s">
        <v>669</v>
      </c>
      <c r="BA22" t="s">
        <v>125</v>
      </c>
      <c r="BC22">
        <v>0</v>
      </c>
      <c r="BE22" t="s">
        <v>1488</v>
      </c>
      <c r="BI22" t="s">
        <v>74</v>
      </c>
      <c r="BJ22" t="s">
        <v>150</v>
      </c>
      <c r="BK22" t="s">
        <v>90</v>
      </c>
      <c r="BL22" t="s">
        <v>151</v>
      </c>
      <c r="BM22">
        <v>1</v>
      </c>
      <c r="BN22">
        <v>-7.8269000000000002</v>
      </c>
      <c r="BO22">
        <v>111.1849</v>
      </c>
      <c r="BP22" s="6" t="s">
        <v>1489</v>
      </c>
      <c r="BQ22">
        <v>45</v>
      </c>
      <c r="BR22">
        <v>155</v>
      </c>
      <c r="BS22">
        <v>36</v>
      </c>
      <c r="BT22">
        <v>2</v>
      </c>
      <c r="BU22">
        <v>2</v>
      </c>
    </row>
    <row r="23" spans="1:73" hidden="1" x14ac:dyDescent="0.3">
      <c r="A23">
        <v>17</v>
      </c>
      <c r="B23" t="s">
        <v>266</v>
      </c>
      <c r="C23">
        <v>3941</v>
      </c>
      <c r="D23" t="s">
        <v>117</v>
      </c>
      <c r="F23" t="s">
        <v>267</v>
      </c>
      <c r="G23" t="s">
        <v>63</v>
      </c>
      <c r="J23" t="s">
        <v>268</v>
      </c>
      <c r="K23" s="6" t="s">
        <v>269</v>
      </c>
      <c r="L23" t="s">
        <v>66</v>
      </c>
      <c r="M23" t="s">
        <v>270</v>
      </c>
      <c r="N23">
        <v>2</v>
      </c>
      <c r="O23">
        <v>6</v>
      </c>
      <c r="P23" t="s">
        <v>270</v>
      </c>
      <c r="R23" t="s">
        <v>240</v>
      </c>
      <c r="T23" t="s">
        <v>69</v>
      </c>
      <c r="U23">
        <v>57694</v>
      </c>
      <c r="V23" t="s">
        <v>70</v>
      </c>
      <c r="W23" t="s">
        <v>71</v>
      </c>
      <c r="Y23" t="s">
        <v>271</v>
      </c>
      <c r="AB23" t="s">
        <v>74</v>
      </c>
      <c r="AC23" t="s">
        <v>272</v>
      </c>
      <c r="AD23" t="s">
        <v>273</v>
      </c>
      <c r="AF23">
        <v>1972</v>
      </c>
      <c r="AG23" t="s">
        <v>196</v>
      </c>
      <c r="AH23" t="s">
        <v>82</v>
      </c>
      <c r="AI23" t="s">
        <v>79</v>
      </c>
      <c r="AJ23" s="6" t="s">
        <v>274</v>
      </c>
      <c r="AK23" t="s">
        <v>275</v>
      </c>
      <c r="AM23">
        <v>1972</v>
      </c>
      <c r="AN23" t="s">
        <v>77</v>
      </c>
      <c r="AO23" t="s">
        <v>147</v>
      </c>
      <c r="AP23" t="s">
        <v>128</v>
      </c>
      <c r="AQ23" s="6" t="s">
        <v>276</v>
      </c>
      <c r="AT23" t="s">
        <v>277</v>
      </c>
      <c r="AX23" t="s">
        <v>278</v>
      </c>
      <c r="BA23" t="s">
        <v>74</v>
      </c>
      <c r="BB23" t="s">
        <v>272</v>
      </c>
      <c r="BC23">
        <v>0</v>
      </c>
      <c r="BE23" t="s">
        <v>279</v>
      </c>
      <c r="BF23" t="s">
        <v>87</v>
      </c>
      <c r="BG23" s="6" t="s">
        <v>280</v>
      </c>
      <c r="BH23" t="s">
        <v>281</v>
      </c>
      <c r="BI23" t="s">
        <v>74</v>
      </c>
      <c r="BJ23" t="s">
        <v>89</v>
      </c>
      <c r="BK23" t="s">
        <v>90</v>
      </c>
      <c r="BL23" t="s">
        <v>151</v>
      </c>
      <c r="BM23">
        <v>1</v>
      </c>
      <c r="BN23">
        <v>-7.8269000000000002</v>
      </c>
      <c r="BO23">
        <v>111.1849</v>
      </c>
      <c r="BP23" s="6" t="s">
        <v>282</v>
      </c>
      <c r="BQ23">
        <v>40</v>
      </c>
      <c r="BR23">
        <v>155</v>
      </c>
      <c r="BS23">
        <v>49</v>
      </c>
      <c r="BT23">
        <v>1</v>
      </c>
      <c r="BU23">
        <v>2</v>
      </c>
    </row>
    <row r="24" spans="1:73" hidden="1" x14ac:dyDescent="0.3">
      <c r="A24">
        <v>18</v>
      </c>
      <c r="B24" t="s">
        <v>283</v>
      </c>
      <c r="C24">
        <v>3969</v>
      </c>
      <c r="D24" t="s">
        <v>117</v>
      </c>
      <c r="F24" t="s">
        <v>284</v>
      </c>
      <c r="G24" t="s">
        <v>95</v>
      </c>
      <c r="J24" t="s">
        <v>285</v>
      </c>
      <c r="K24" s="6" t="s">
        <v>286</v>
      </c>
      <c r="L24" t="s">
        <v>66</v>
      </c>
      <c r="M24" t="s">
        <v>287</v>
      </c>
      <c r="N24">
        <v>2</v>
      </c>
      <c r="O24">
        <v>2</v>
      </c>
      <c r="P24" t="s">
        <v>287</v>
      </c>
      <c r="R24" t="s">
        <v>122</v>
      </c>
      <c r="T24" t="s">
        <v>69</v>
      </c>
      <c r="U24">
        <v>57693</v>
      </c>
      <c r="V24" t="s">
        <v>70</v>
      </c>
      <c r="W24" t="s">
        <v>101</v>
      </c>
      <c r="Y24" t="s">
        <v>288</v>
      </c>
      <c r="AB24" t="s">
        <v>125</v>
      </c>
      <c r="AD24" t="s">
        <v>289</v>
      </c>
      <c r="AF24">
        <v>1974</v>
      </c>
      <c r="AG24" t="s">
        <v>196</v>
      </c>
      <c r="AH24" t="s">
        <v>82</v>
      </c>
      <c r="AI24" t="s">
        <v>79</v>
      </c>
      <c r="AJ24" s="6" t="s">
        <v>290</v>
      </c>
      <c r="AK24" t="s">
        <v>291</v>
      </c>
      <c r="AM24">
        <v>1986</v>
      </c>
      <c r="AO24" t="s">
        <v>105</v>
      </c>
      <c r="AP24" t="s">
        <v>79</v>
      </c>
      <c r="AQ24" s="6" t="s">
        <v>292</v>
      </c>
      <c r="AX24" t="s">
        <v>278</v>
      </c>
      <c r="BA24" t="s">
        <v>125</v>
      </c>
      <c r="BC24">
        <v>1</v>
      </c>
      <c r="BE24" t="s">
        <v>293</v>
      </c>
      <c r="BI24" t="s">
        <v>74</v>
      </c>
      <c r="BJ24" t="s">
        <v>150</v>
      </c>
      <c r="BK24" t="s">
        <v>90</v>
      </c>
      <c r="BL24" t="s">
        <v>151</v>
      </c>
      <c r="BM24">
        <v>2</v>
      </c>
      <c r="BN24">
        <v>-7.868228123982</v>
      </c>
      <c r="BO24">
        <v>111.16687774658</v>
      </c>
      <c r="BP24" s="6" t="s">
        <v>294</v>
      </c>
      <c r="BQ24">
        <v>45</v>
      </c>
      <c r="BR24">
        <v>152</v>
      </c>
      <c r="BS24">
        <v>50</v>
      </c>
      <c r="BT24">
        <v>2</v>
      </c>
      <c r="BU24">
        <v>2</v>
      </c>
    </row>
    <row r="25" spans="1:73" x14ac:dyDescent="0.3">
      <c r="A25">
        <v>151</v>
      </c>
      <c r="B25" t="s">
        <v>1542</v>
      </c>
      <c r="C25">
        <v>3895</v>
      </c>
      <c r="D25" t="s">
        <v>117</v>
      </c>
      <c r="E25" t="str">
        <f t="shared" ref="E25:E26" si="14">SUBSTITUTE(D25,"P","Perempuan")</f>
        <v>Perempuan</v>
      </c>
      <c r="F25" t="s">
        <v>1543</v>
      </c>
      <c r="G25" t="s">
        <v>63</v>
      </c>
      <c r="H25" t="str">
        <f t="shared" ref="H25:H26" si="15">PROPER(G25)</f>
        <v>Wonogiri</v>
      </c>
      <c r="I25" t="str">
        <f t="shared" ref="I25:I26" si="16">H25&amp;","</f>
        <v>Wonogiri,</v>
      </c>
      <c r="J25" t="s">
        <v>1544</v>
      </c>
      <c r="K25" s="6" t="s">
        <v>1545</v>
      </c>
      <c r="L25" t="s">
        <v>66</v>
      </c>
      <c r="M25" t="s">
        <v>1546</v>
      </c>
      <c r="N25">
        <v>2</v>
      </c>
      <c r="O25">
        <v>5</v>
      </c>
      <c r="P25" t="s">
        <v>1546</v>
      </c>
      <c r="Q25" t="str">
        <f t="shared" ref="Q25:Q26" si="17">PROPER(P25)</f>
        <v>Gablok</v>
      </c>
      <c r="R25" t="s">
        <v>464</v>
      </c>
      <c r="S25" t="str">
        <f t="shared" ref="S25:S26" si="18">PROPER(R25)</f>
        <v>Sedayu</v>
      </c>
      <c r="T25" t="s">
        <v>69</v>
      </c>
      <c r="U25">
        <v>57694</v>
      </c>
      <c r="V25" t="s">
        <v>70</v>
      </c>
      <c r="W25" t="s">
        <v>71</v>
      </c>
      <c r="Y25" t="s">
        <v>1547</v>
      </c>
      <c r="Z25" t="s">
        <v>1548</v>
      </c>
      <c r="AB25" t="s">
        <v>74</v>
      </c>
      <c r="AC25" t="s">
        <v>1549</v>
      </c>
      <c r="AD25" t="s">
        <v>1550</v>
      </c>
      <c r="AE25" t="str">
        <f t="shared" ref="AE25:AE26" si="19">PROPER(AD25)</f>
        <v>Susilo Wiyono</v>
      </c>
      <c r="AF25">
        <v>1962</v>
      </c>
      <c r="AG25" t="s">
        <v>77</v>
      </c>
      <c r="AH25" t="s">
        <v>82</v>
      </c>
      <c r="AI25" t="s">
        <v>79</v>
      </c>
      <c r="AJ25" s="6" t="s">
        <v>1551</v>
      </c>
      <c r="AK25" t="s">
        <v>1552</v>
      </c>
      <c r="AL25" t="str">
        <f t="shared" ref="AL25:AL26" si="20">PROPER(AK25)</f>
        <v>Tukinah</v>
      </c>
      <c r="AM25">
        <v>1973</v>
      </c>
      <c r="AN25" t="s">
        <v>77</v>
      </c>
      <c r="AO25" t="s">
        <v>82</v>
      </c>
      <c r="AP25" t="s">
        <v>79</v>
      </c>
      <c r="AQ25" s="6" t="s">
        <v>1553</v>
      </c>
      <c r="AT25" t="s">
        <v>277</v>
      </c>
      <c r="AX25" t="s">
        <v>669</v>
      </c>
      <c r="BA25" t="s">
        <v>125</v>
      </c>
      <c r="BC25">
        <v>0</v>
      </c>
      <c r="BE25" t="s">
        <v>1554</v>
      </c>
      <c r="BI25" t="s">
        <v>74</v>
      </c>
      <c r="BJ25" t="s">
        <v>89</v>
      </c>
      <c r="BK25" t="s">
        <v>90</v>
      </c>
      <c r="BL25" t="s">
        <v>151</v>
      </c>
      <c r="BM25">
        <v>2</v>
      </c>
      <c r="BN25">
        <v>-7.8050515039370003</v>
      </c>
      <c r="BO25">
        <v>111.17340087891</v>
      </c>
      <c r="BP25" s="6" t="s">
        <v>1555</v>
      </c>
      <c r="BQ25">
        <v>60</v>
      </c>
      <c r="BR25">
        <v>154</v>
      </c>
      <c r="BS25">
        <v>20</v>
      </c>
      <c r="BT25">
        <v>2</v>
      </c>
      <c r="BU25">
        <v>1</v>
      </c>
    </row>
    <row r="26" spans="1:73" x14ac:dyDescent="0.3">
      <c r="A26">
        <v>171</v>
      </c>
      <c r="B26" t="s">
        <v>1699</v>
      </c>
      <c r="C26">
        <v>3896</v>
      </c>
      <c r="D26" t="s">
        <v>117</v>
      </c>
      <c r="E26" t="str">
        <f t="shared" si="14"/>
        <v>Perempuan</v>
      </c>
      <c r="F26" t="s">
        <v>1700</v>
      </c>
      <c r="G26" t="s">
        <v>1701</v>
      </c>
      <c r="H26" t="str">
        <f t="shared" si="15"/>
        <v>Wonogiri</v>
      </c>
      <c r="I26" t="str">
        <f t="shared" si="16"/>
        <v>Wonogiri,</v>
      </c>
      <c r="J26" t="s">
        <v>1702</v>
      </c>
      <c r="K26" s="6" t="s">
        <v>1703</v>
      </c>
      <c r="L26" t="s">
        <v>66</v>
      </c>
      <c r="M26" t="s">
        <v>1704</v>
      </c>
      <c r="N26">
        <v>1</v>
      </c>
      <c r="O26">
        <v>3</v>
      </c>
      <c r="P26" t="s">
        <v>677</v>
      </c>
      <c r="Q26" t="str">
        <f t="shared" si="17"/>
        <v>Jagir</v>
      </c>
      <c r="R26" t="s">
        <v>678</v>
      </c>
      <c r="S26" t="str">
        <f t="shared" si="18"/>
        <v>Randusari</v>
      </c>
      <c r="T26" t="s">
        <v>69</v>
      </c>
      <c r="U26">
        <v>57694</v>
      </c>
      <c r="V26" t="s">
        <v>70</v>
      </c>
      <c r="W26" t="s">
        <v>210</v>
      </c>
      <c r="X26" t="s">
        <v>1705</v>
      </c>
      <c r="Y26" t="s">
        <v>1706</v>
      </c>
      <c r="Z26" t="s">
        <v>1707</v>
      </c>
      <c r="AB26" t="s">
        <v>125</v>
      </c>
      <c r="AC26" t="s">
        <v>1708</v>
      </c>
      <c r="AD26" t="s">
        <v>1709</v>
      </c>
      <c r="AE26" t="str">
        <f t="shared" si="19"/>
        <v>Supriyanto</v>
      </c>
      <c r="AF26">
        <v>1974</v>
      </c>
      <c r="AG26" t="s">
        <v>77</v>
      </c>
      <c r="AH26" t="s">
        <v>229</v>
      </c>
      <c r="AI26" t="s">
        <v>79</v>
      </c>
      <c r="AJ26" s="6" t="s">
        <v>1710</v>
      </c>
      <c r="AK26" t="s">
        <v>1711</v>
      </c>
      <c r="AL26" t="str">
        <f t="shared" si="20"/>
        <v>Wartini</v>
      </c>
      <c r="AM26">
        <v>1980</v>
      </c>
      <c r="AN26" t="s">
        <v>77</v>
      </c>
      <c r="AO26" t="s">
        <v>78</v>
      </c>
      <c r="AP26" t="s">
        <v>79</v>
      </c>
      <c r="AQ26" s="6" t="s">
        <v>1712</v>
      </c>
      <c r="AX26" t="s">
        <v>669</v>
      </c>
      <c r="BA26" t="s">
        <v>74</v>
      </c>
      <c r="BB26" t="s">
        <v>1708</v>
      </c>
      <c r="BC26">
        <v>0</v>
      </c>
      <c r="BE26" t="s">
        <v>1713</v>
      </c>
      <c r="BF26" t="s">
        <v>87</v>
      </c>
      <c r="BG26" s="6" t="s">
        <v>1714</v>
      </c>
      <c r="BH26" t="s">
        <v>1715</v>
      </c>
      <c r="BI26" t="s">
        <v>74</v>
      </c>
      <c r="BJ26" t="s">
        <v>89</v>
      </c>
      <c r="BK26" t="s">
        <v>90</v>
      </c>
      <c r="BL26" t="s">
        <v>471</v>
      </c>
      <c r="BM26">
        <v>2</v>
      </c>
      <c r="BN26">
        <v>-7.790935365767</v>
      </c>
      <c r="BO26">
        <v>111.17794990538999</v>
      </c>
      <c r="BP26" s="6" t="s">
        <v>1716</v>
      </c>
      <c r="BQ26">
        <v>50</v>
      </c>
      <c r="BR26">
        <v>162</v>
      </c>
      <c r="BS26">
        <v>54</v>
      </c>
      <c r="BT26">
        <v>1</v>
      </c>
      <c r="BU26">
        <v>2</v>
      </c>
    </row>
    <row r="27" spans="1:73" hidden="1" x14ac:dyDescent="0.3">
      <c r="A27">
        <v>21</v>
      </c>
      <c r="B27" t="s">
        <v>332</v>
      </c>
      <c r="C27">
        <v>3942</v>
      </c>
      <c r="D27" t="s">
        <v>61</v>
      </c>
      <c r="F27" t="s">
        <v>333</v>
      </c>
      <c r="G27" t="s">
        <v>334</v>
      </c>
      <c r="J27" t="s">
        <v>335</v>
      </c>
      <c r="K27" s="6" t="s">
        <v>336</v>
      </c>
      <c r="L27" t="s">
        <v>66</v>
      </c>
      <c r="M27" t="s">
        <v>337</v>
      </c>
      <c r="N27">
        <v>1</v>
      </c>
      <c r="O27">
        <v>8</v>
      </c>
      <c r="P27" t="s">
        <v>337</v>
      </c>
      <c r="R27" t="s">
        <v>337</v>
      </c>
      <c r="T27" t="s">
        <v>176</v>
      </c>
      <c r="U27">
        <v>57695</v>
      </c>
      <c r="V27" t="s">
        <v>70</v>
      </c>
      <c r="W27" t="s">
        <v>210</v>
      </c>
      <c r="AB27" t="s">
        <v>125</v>
      </c>
      <c r="AF27">
        <v>1965</v>
      </c>
      <c r="AG27" t="s">
        <v>77</v>
      </c>
      <c r="AH27" t="s">
        <v>105</v>
      </c>
      <c r="AI27" t="s">
        <v>79</v>
      </c>
      <c r="AK27" t="s">
        <v>338</v>
      </c>
      <c r="AM27">
        <v>1971</v>
      </c>
      <c r="AN27" t="s">
        <v>77</v>
      </c>
      <c r="AO27" t="s">
        <v>147</v>
      </c>
      <c r="AP27" t="s">
        <v>128</v>
      </c>
      <c r="AX27" t="s">
        <v>339</v>
      </c>
      <c r="BA27" t="s">
        <v>125</v>
      </c>
      <c r="BC27">
        <v>0</v>
      </c>
      <c r="BE27" t="s">
        <v>340</v>
      </c>
      <c r="BI27" t="s">
        <v>74</v>
      </c>
      <c r="BJ27" t="s">
        <v>150</v>
      </c>
      <c r="BK27" t="s">
        <v>90</v>
      </c>
      <c r="BL27" t="s">
        <v>182</v>
      </c>
      <c r="BM27">
        <v>2</v>
      </c>
      <c r="BP27" s="6" t="s">
        <v>341</v>
      </c>
      <c r="BQ27">
        <v>47</v>
      </c>
      <c r="BR27">
        <v>175</v>
      </c>
      <c r="BS27">
        <v>56</v>
      </c>
      <c r="BT27">
        <v>2</v>
      </c>
      <c r="BU27">
        <v>10</v>
      </c>
    </row>
    <row r="28" spans="1:73" hidden="1" x14ac:dyDescent="0.3">
      <c r="A28">
        <v>22</v>
      </c>
      <c r="B28" t="s">
        <v>3915</v>
      </c>
      <c r="D28" t="s">
        <v>61</v>
      </c>
      <c r="F28" t="s">
        <v>4250</v>
      </c>
      <c r="G28" t="s">
        <v>95</v>
      </c>
      <c r="J28" t="s">
        <v>4251</v>
      </c>
      <c r="K28" s="6" t="s">
        <v>4252</v>
      </c>
      <c r="L28" t="s">
        <v>66</v>
      </c>
      <c r="M28" t="s">
        <v>4253</v>
      </c>
      <c r="N28">
        <v>3</v>
      </c>
      <c r="O28">
        <v>2</v>
      </c>
      <c r="P28" t="s">
        <v>4254</v>
      </c>
      <c r="R28" t="s">
        <v>256</v>
      </c>
      <c r="T28" t="s">
        <v>69</v>
      </c>
      <c r="U28">
        <v>57691</v>
      </c>
      <c r="V28" t="s">
        <v>70</v>
      </c>
      <c r="W28" t="s">
        <v>210</v>
      </c>
      <c r="Y28" t="s">
        <v>4255</v>
      </c>
      <c r="AB28" t="s">
        <v>125</v>
      </c>
      <c r="AD28" t="s">
        <v>4256</v>
      </c>
      <c r="AF28">
        <v>1969</v>
      </c>
      <c r="AG28" t="s">
        <v>196</v>
      </c>
      <c r="AH28" t="s">
        <v>78</v>
      </c>
      <c r="AI28" t="s">
        <v>1609</v>
      </c>
      <c r="AJ28" s="6" t="s">
        <v>4257</v>
      </c>
      <c r="AK28" t="s">
        <v>4258</v>
      </c>
      <c r="AM28">
        <v>1977</v>
      </c>
      <c r="AN28" t="s">
        <v>162</v>
      </c>
      <c r="AO28" t="s">
        <v>147</v>
      </c>
      <c r="AP28" t="s">
        <v>128</v>
      </c>
      <c r="AQ28" s="6" t="s">
        <v>4259</v>
      </c>
      <c r="AU28" t="s">
        <v>82</v>
      </c>
      <c r="AX28" t="s">
        <v>3953</v>
      </c>
      <c r="BA28" t="s">
        <v>125</v>
      </c>
      <c r="BC28">
        <v>1</v>
      </c>
      <c r="BE28" t="s">
        <v>4056</v>
      </c>
      <c r="BI28" t="s">
        <v>125</v>
      </c>
      <c r="BK28" t="s">
        <v>90</v>
      </c>
      <c r="BL28" t="s">
        <v>554</v>
      </c>
      <c r="BM28">
        <v>2</v>
      </c>
      <c r="BN28">
        <v>-7.8592659999999999</v>
      </c>
      <c r="BO28">
        <v>111.182912</v>
      </c>
      <c r="BP28" s="6" t="s">
        <v>4057</v>
      </c>
      <c r="BQ28">
        <v>34</v>
      </c>
      <c r="BR28">
        <v>163</v>
      </c>
      <c r="BS28">
        <v>51</v>
      </c>
      <c r="BT28">
        <v>1</v>
      </c>
      <c r="BU28">
        <v>2</v>
      </c>
    </row>
    <row r="29" spans="1:73" hidden="1" x14ac:dyDescent="0.3">
      <c r="A29">
        <v>23</v>
      </c>
      <c r="B29" t="s">
        <v>342</v>
      </c>
      <c r="C29">
        <v>4041</v>
      </c>
      <c r="D29" t="s">
        <v>117</v>
      </c>
      <c r="F29" t="s">
        <v>343</v>
      </c>
      <c r="G29" t="s">
        <v>63</v>
      </c>
      <c r="J29" t="s">
        <v>344</v>
      </c>
      <c r="K29" s="6" t="s">
        <v>345</v>
      </c>
      <c r="L29" t="s">
        <v>66</v>
      </c>
      <c r="M29" t="s">
        <v>346</v>
      </c>
      <c r="N29">
        <v>1</v>
      </c>
      <c r="O29">
        <v>7</v>
      </c>
      <c r="P29" t="s">
        <v>346</v>
      </c>
      <c r="R29" t="s">
        <v>347</v>
      </c>
      <c r="T29" t="s">
        <v>69</v>
      </c>
      <c r="U29">
        <v>57694</v>
      </c>
      <c r="V29" t="s">
        <v>70</v>
      </c>
      <c r="W29" t="s">
        <v>71</v>
      </c>
      <c r="Y29" t="s">
        <v>348</v>
      </c>
      <c r="AB29" t="s">
        <v>125</v>
      </c>
      <c r="AD29" t="s">
        <v>349</v>
      </c>
      <c r="AF29">
        <v>1974</v>
      </c>
      <c r="AG29" t="s">
        <v>77</v>
      </c>
      <c r="AH29" t="s">
        <v>82</v>
      </c>
      <c r="AI29" t="s">
        <v>79</v>
      </c>
      <c r="AJ29" s="6" t="s">
        <v>350</v>
      </c>
      <c r="AK29" t="s">
        <v>351</v>
      </c>
      <c r="AM29">
        <v>1979</v>
      </c>
      <c r="AN29" t="s">
        <v>162</v>
      </c>
      <c r="AO29" t="s">
        <v>82</v>
      </c>
      <c r="AP29" t="s">
        <v>79</v>
      </c>
      <c r="AQ29" s="6" t="s">
        <v>352</v>
      </c>
      <c r="AT29" t="s">
        <v>277</v>
      </c>
      <c r="AX29" t="s">
        <v>353</v>
      </c>
      <c r="BA29" t="s">
        <v>125</v>
      </c>
      <c r="BC29">
        <v>0</v>
      </c>
      <c r="BE29" t="s">
        <v>354</v>
      </c>
      <c r="BI29" t="s">
        <v>74</v>
      </c>
      <c r="BJ29" t="s">
        <v>150</v>
      </c>
      <c r="BK29" t="s">
        <v>90</v>
      </c>
      <c r="BL29" t="s">
        <v>151</v>
      </c>
      <c r="BM29">
        <v>1</v>
      </c>
      <c r="BN29">
        <v>-7.8359182644320002</v>
      </c>
      <c r="BO29">
        <v>111.18558883666999</v>
      </c>
      <c r="BP29" s="6" t="s">
        <v>355</v>
      </c>
      <c r="BQ29">
        <v>45</v>
      </c>
      <c r="BR29">
        <v>157</v>
      </c>
      <c r="BS29">
        <v>54</v>
      </c>
      <c r="BT29">
        <v>1</v>
      </c>
      <c r="BU29">
        <v>3</v>
      </c>
    </row>
    <row r="30" spans="1:73" hidden="1" x14ac:dyDescent="0.3">
      <c r="A30">
        <v>24</v>
      </c>
      <c r="B30" t="s">
        <v>356</v>
      </c>
      <c r="C30">
        <v>3995</v>
      </c>
      <c r="D30" t="s">
        <v>61</v>
      </c>
      <c r="F30" t="s">
        <v>357</v>
      </c>
      <c r="G30" t="s">
        <v>63</v>
      </c>
      <c r="J30" t="s">
        <v>358</v>
      </c>
      <c r="K30" s="6" t="s">
        <v>359</v>
      </c>
      <c r="L30" t="s">
        <v>66</v>
      </c>
      <c r="M30" t="s">
        <v>360</v>
      </c>
      <c r="N30">
        <v>3</v>
      </c>
      <c r="O30">
        <v>2</v>
      </c>
      <c r="P30" t="s">
        <v>361</v>
      </c>
      <c r="R30" t="s">
        <v>362</v>
      </c>
      <c r="T30" t="s">
        <v>363</v>
      </c>
      <c r="U30">
        <v>57691</v>
      </c>
      <c r="V30" t="s">
        <v>70</v>
      </c>
      <c r="W30" t="s">
        <v>71</v>
      </c>
      <c r="Y30" t="s">
        <v>364</v>
      </c>
      <c r="AB30" t="s">
        <v>125</v>
      </c>
      <c r="AD30" t="s">
        <v>365</v>
      </c>
      <c r="AF30">
        <v>1976</v>
      </c>
      <c r="AG30" t="s">
        <v>196</v>
      </c>
      <c r="AH30" t="s">
        <v>105</v>
      </c>
      <c r="AI30" t="s">
        <v>366</v>
      </c>
      <c r="AJ30" s="6" t="s">
        <v>367</v>
      </c>
      <c r="AK30" t="s">
        <v>368</v>
      </c>
      <c r="AM30">
        <v>1979</v>
      </c>
      <c r="AN30" t="s">
        <v>77</v>
      </c>
      <c r="AO30" t="s">
        <v>78</v>
      </c>
      <c r="AP30" t="s">
        <v>366</v>
      </c>
      <c r="AQ30" s="6" t="s">
        <v>369</v>
      </c>
      <c r="AX30" t="s">
        <v>339</v>
      </c>
      <c r="BA30" t="s">
        <v>125</v>
      </c>
      <c r="BC30">
        <v>0</v>
      </c>
      <c r="BE30" t="s">
        <v>370</v>
      </c>
      <c r="BI30" t="s">
        <v>125</v>
      </c>
      <c r="BK30" t="s">
        <v>90</v>
      </c>
      <c r="BL30" t="s">
        <v>91</v>
      </c>
      <c r="BM30">
        <v>2</v>
      </c>
      <c r="BN30">
        <v>-7.8679391064080004</v>
      </c>
      <c r="BO30">
        <v>111.16937776249</v>
      </c>
      <c r="BP30" s="6" t="s">
        <v>371</v>
      </c>
      <c r="BQ30">
        <v>43</v>
      </c>
      <c r="BR30">
        <v>145</v>
      </c>
      <c r="BS30">
        <v>50</v>
      </c>
      <c r="BT30">
        <v>2</v>
      </c>
      <c r="BU30">
        <v>2</v>
      </c>
    </row>
    <row r="31" spans="1:73" x14ac:dyDescent="0.3">
      <c r="A31">
        <v>191</v>
      </c>
      <c r="B31" t="s">
        <v>1847</v>
      </c>
      <c r="C31">
        <v>3897</v>
      </c>
      <c r="D31" t="s">
        <v>117</v>
      </c>
      <c r="E31" t="str">
        <f>SUBSTITUTE(D31,"P","Perempuan")</f>
        <v>Perempuan</v>
      </c>
      <c r="F31" t="s">
        <v>1848</v>
      </c>
      <c r="G31" t="s">
        <v>63</v>
      </c>
      <c r="H31" t="str">
        <f>PROPER(G31)</f>
        <v>Wonogiri</v>
      </c>
      <c r="I31" t="str">
        <f>H31&amp;","</f>
        <v>Wonogiri,</v>
      </c>
      <c r="J31" t="s">
        <v>1849</v>
      </c>
      <c r="K31" s="6" t="s">
        <v>1850</v>
      </c>
      <c r="L31" t="s">
        <v>66</v>
      </c>
      <c r="M31" t="s">
        <v>1851</v>
      </c>
      <c r="N31">
        <v>1</v>
      </c>
      <c r="O31">
        <v>3</v>
      </c>
      <c r="P31" t="s">
        <v>241</v>
      </c>
      <c r="Q31" t="str">
        <f>PROPER(P31)</f>
        <v>Bulusari</v>
      </c>
      <c r="R31" t="s">
        <v>1852</v>
      </c>
      <c r="S31" t="str">
        <f>PROPER(R31)</f>
        <v>Slogohimo</v>
      </c>
      <c r="T31" t="s">
        <v>69</v>
      </c>
      <c r="U31">
        <v>57694</v>
      </c>
      <c r="V31" t="s">
        <v>70</v>
      </c>
      <c r="W31" t="s">
        <v>71</v>
      </c>
      <c r="Y31" t="s">
        <v>1853</v>
      </c>
      <c r="Z31" t="s">
        <v>1854</v>
      </c>
      <c r="AB31" t="s">
        <v>74</v>
      </c>
      <c r="AC31" t="s">
        <v>1855</v>
      </c>
      <c r="AD31" t="s">
        <v>1856</v>
      </c>
      <c r="AE31" t="str">
        <f>PROPER(AD31)</f>
        <v>Kasmin</v>
      </c>
      <c r="AF31">
        <v>1962</v>
      </c>
      <c r="AG31" t="s">
        <v>77</v>
      </c>
      <c r="AH31" t="s">
        <v>82</v>
      </c>
      <c r="AI31" t="s">
        <v>79</v>
      </c>
      <c r="AJ31" s="6" t="s">
        <v>1857</v>
      </c>
      <c r="AK31" t="s">
        <v>1858</v>
      </c>
      <c r="AL31" t="str">
        <f>PROPER(AK31)</f>
        <v>Karsi</v>
      </c>
      <c r="AM31">
        <v>1964</v>
      </c>
      <c r="AN31" t="s">
        <v>77</v>
      </c>
      <c r="AO31" t="s">
        <v>82</v>
      </c>
      <c r="AP31" t="s">
        <v>79</v>
      </c>
      <c r="AQ31" s="6" t="s">
        <v>1859</v>
      </c>
      <c r="AX31" t="s">
        <v>669</v>
      </c>
      <c r="BA31" t="s">
        <v>74</v>
      </c>
      <c r="BB31" t="s">
        <v>1855</v>
      </c>
      <c r="BC31">
        <v>0</v>
      </c>
      <c r="BD31" t="s">
        <v>1860</v>
      </c>
      <c r="BE31" t="s">
        <v>1861</v>
      </c>
      <c r="BF31" t="s">
        <v>87</v>
      </c>
      <c r="BG31" s="6" t="s">
        <v>1862</v>
      </c>
      <c r="BH31" t="s">
        <v>1847</v>
      </c>
      <c r="BI31" t="s">
        <v>74</v>
      </c>
      <c r="BJ31" t="s">
        <v>89</v>
      </c>
      <c r="BK31" t="s">
        <v>90</v>
      </c>
      <c r="BL31" t="s">
        <v>513</v>
      </c>
      <c r="BM31">
        <v>4</v>
      </c>
      <c r="BN31">
        <v>-7.8264003412500003</v>
      </c>
      <c r="BO31">
        <v>111.18292882922</v>
      </c>
      <c r="BP31" s="6" t="s">
        <v>1863</v>
      </c>
      <c r="BQ31">
        <v>55</v>
      </c>
      <c r="BR31">
        <v>154</v>
      </c>
      <c r="BS31">
        <v>54</v>
      </c>
      <c r="BT31">
        <v>4</v>
      </c>
      <c r="BU31">
        <v>1</v>
      </c>
    </row>
    <row r="32" spans="1:73" hidden="1" x14ac:dyDescent="0.3">
      <c r="A32">
        <v>26</v>
      </c>
      <c r="B32" t="s">
        <v>387</v>
      </c>
      <c r="C32">
        <v>4021</v>
      </c>
      <c r="D32" t="s">
        <v>117</v>
      </c>
      <c r="F32" t="s">
        <v>388</v>
      </c>
      <c r="G32" t="s">
        <v>95</v>
      </c>
      <c r="J32" t="s">
        <v>389</v>
      </c>
      <c r="K32" s="6" t="s">
        <v>390</v>
      </c>
      <c r="L32" t="s">
        <v>66</v>
      </c>
      <c r="M32" t="s">
        <v>391</v>
      </c>
      <c r="N32">
        <v>2</v>
      </c>
      <c r="O32">
        <v>4</v>
      </c>
      <c r="P32" t="s">
        <v>392</v>
      </c>
      <c r="R32" t="s">
        <v>393</v>
      </c>
      <c r="T32" t="s">
        <v>69</v>
      </c>
      <c r="U32">
        <v>57694</v>
      </c>
      <c r="V32" t="s">
        <v>70</v>
      </c>
      <c r="W32" t="s">
        <v>71</v>
      </c>
      <c r="X32">
        <v>0</v>
      </c>
      <c r="Y32" t="s">
        <v>394</v>
      </c>
      <c r="AB32" t="s">
        <v>125</v>
      </c>
      <c r="AD32" t="s">
        <v>395</v>
      </c>
      <c r="AF32">
        <v>1974</v>
      </c>
      <c r="AG32" t="s">
        <v>77</v>
      </c>
      <c r="AH32" t="s">
        <v>229</v>
      </c>
      <c r="AI32" t="s">
        <v>396</v>
      </c>
      <c r="AJ32" s="6" t="s">
        <v>397</v>
      </c>
      <c r="AK32" t="s">
        <v>398</v>
      </c>
      <c r="AM32">
        <v>1980</v>
      </c>
      <c r="AN32" t="s">
        <v>196</v>
      </c>
      <c r="AO32" t="s">
        <v>78</v>
      </c>
      <c r="AP32" t="s">
        <v>79</v>
      </c>
      <c r="AQ32" s="6" t="s">
        <v>399</v>
      </c>
      <c r="AT32" t="s">
        <v>166</v>
      </c>
      <c r="AX32" t="s">
        <v>353</v>
      </c>
      <c r="BA32" t="s">
        <v>125</v>
      </c>
      <c r="BC32">
        <v>0</v>
      </c>
      <c r="BE32" t="s">
        <v>400</v>
      </c>
      <c r="BI32" t="s">
        <v>74</v>
      </c>
      <c r="BJ32" t="s">
        <v>150</v>
      </c>
      <c r="BK32" t="s">
        <v>90</v>
      </c>
      <c r="BL32" t="s">
        <v>114</v>
      </c>
      <c r="BM32">
        <v>1</v>
      </c>
      <c r="BN32">
        <v>-7.8266</v>
      </c>
      <c r="BO32">
        <v>111.1879</v>
      </c>
      <c r="BP32" s="6" t="s">
        <v>401</v>
      </c>
      <c r="BQ32">
        <v>72</v>
      </c>
      <c r="BR32">
        <v>163</v>
      </c>
      <c r="BS32">
        <v>65</v>
      </c>
      <c r="BT32">
        <v>2</v>
      </c>
      <c r="BU32">
        <v>4</v>
      </c>
    </row>
    <row r="33" spans="1:73" x14ac:dyDescent="0.3">
      <c r="A33">
        <v>218</v>
      </c>
      <c r="B33" t="s">
        <v>2072</v>
      </c>
      <c r="C33">
        <v>3898</v>
      </c>
      <c r="D33" t="s">
        <v>117</v>
      </c>
      <c r="E33" t="str">
        <f>SUBSTITUTE(D33,"P","Perempuan")</f>
        <v>Perempuan</v>
      </c>
      <c r="F33" t="s">
        <v>2073</v>
      </c>
      <c r="G33" t="s">
        <v>95</v>
      </c>
      <c r="H33" t="str">
        <f>PROPER(G33)</f>
        <v>Wonogiri</v>
      </c>
      <c r="I33" t="str">
        <f>H33&amp;","</f>
        <v>Wonogiri,</v>
      </c>
      <c r="J33" t="s">
        <v>2074</v>
      </c>
      <c r="K33" s="6" t="s">
        <v>2075</v>
      </c>
      <c r="L33" t="s">
        <v>66</v>
      </c>
      <c r="M33" t="s">
        <v>532</v>
      </c>
      <c r="N33">
        <v>2</v>
      </c>
      <c r="O33">
        <v>8</v>
      </c>
      <c r="P33" t="s">
        <v>532</v>
      </c>
      <c r="Q33" t="str">
        <f>PROPER(P33)</f>
        <v>Semanding</v>
      </c>
      <c r="R33" t="s">
        <v>157</v>
      </c>
      <c r="S33" t="str">
        <f>PROPER(R33)</f>
        <v>Sambirejo</v>
      </c>
      <c r="T33" t="s">
        <v>69</v>
      </c>
      <c r="U33">
        <v>57694</v>
      </c>
      <c r="V33" t="s">
        <v>70</v>
      </c>
      <c r="W33" t="s">
        <v>71</v>
      </c>
      <c r="Y33" t="s">
        <v>2076</v>
      </c>
      <c r="Z33" t="s">
        <v>2077</v>
      </c>
      <c r="AB33" t="s">
        <v>125</v>
      </c>
      <c r="AD33" t="s">
        <v>2078</v>
      </c>
      <c r="AE33" t="str">
        <f>PROPER(AD33)</f>
        <v>Karman</v>
      </c>
      <c r="AF33">
        <v>1967</v>
      </c>
      <c r="AG33" t="s">
        <v>77</v>
      </c>
      <c r="AH33" t="s">
        <v>82</v>
      </c>
      <c r="AI33" t="s">
        <v>79</v>
      </c>
      <c r="AJ33" s="6" t="s">
        <v>2079</v>
      </c>
      <c r="AK33" t="s">
        <v>2080</v>
      </c>
      <c r="AL33" t="str">
        <f>PROPER(AK33)</f>
        <v>Parni</v>
      </c>
      <c r="AM33">
        <v>1977</v>
      </c>
      <c r="AN33" t="s">
        <v>77</v>
      </c>
      <c r="AO33" t="s">
        <v>82</v>
      </c>
      <c r="AP33" t="s">
        <v>79</v>
      </c>
      <c r="AQ33" s="6" t="s">
        <v>2081</v>
      </c>
      <c r="AT33" t="s">
        <v>166</v>
      </c>
      <c r="AX33" t="s">
        <v>669</v>
      </c>
      <c r="BA33" t="s">
        <v>125</v>
      </c>
      <c r="BC33">
        <v>0</v>
      </c>
      <c r="BE33" t="s">
        <v>2082</v>
      </c>
      <c r="BI33" t="s">
        <v>74</v>
      </c>
      <c r="BJ33" t="s">
        <v>150</v>
      </c>
      <c r="BK33" t="s">
        <v>90</v>
      </c>
      <c r="BL33" t="s">
        <v>513</v>
      </c>
      <c r="BM33">
        <v>3</v>
      </c>
      <c r="BN33">
        <v>-7.825422481385</v>
      </c>
      <c r="BO33">
        <v>111.18301465991</v>
      </c>
      <c r="BP33" s="6" t="s">
        <v>2083</v>
      </c>
      <c r="BQ33">
        <v>40</v>
      </c>
      <c r="BR33">
        <v>15</v>
      </c>
      <c r="BS33">
        <v>54</v>
      </c>
      <c r="BT33">
        <v>4</v>
      </c>
      <c r="BU33">
        <v>7</v>
      </c>
    </row>
    <row r="34" spans="1:73" hidden="1" x14ac:dyDescent="0.3">
      <c r="A34">
        <v>28</v>
      </c>
      <c r="B34" t="s">
        <v>418</v>
      </c>
      <c r="C34">
        <v>4042</v>
      </c>
      <c r="D34" t="s">
        <v>117</v>
      </c>
      <c r="F34" t="s">
        <v>419</v>
      </c>
      <c r="G34" t="s">
        <v>63</v>
      </c>
      <c r="J34" t="s">
        <v>420</v>
      </c>
      <c r="K34" s="6" t="s">
        <v>421</v>
      </c>
      <c r="L34" t="s">
        <v>66</v>
      </c>
      <c r="M34" t="s">
        <v>422</v>
      </c>
      <c r="N34">
        <v>1</v>
      </c>
      <c r="O34">
        <v>6</v>
      </c>
      <c r="P34" t="s">
        <v>422</v>
      </c>
      <c r="R34" t="s">
        <v>347</v>
      </c>
      <c r="T34" t="s">
        <v>69</v>
      </c>
      <c r="U34">
        <v>57694</v>
      </c>
      <c r="V34" t="s">
        <v>70</v>
      </c>
      <c r="W34" t="s">
        <v>71</v>
      </c>
      <c r="Y34" t="s">
        <v>423</v>
      </c>
      <c r="AB34" t="s">
        <v>125</v>
      </c>
      <c r="AD34" t="s">
        <v>424</v>
      </c>
      <c r="AF34">
        <v>1965</v>
      </c>
      <c r="AG34" t="s">
        <v>77</v>
      </c>
      <c r="AH34" t="s">
        <v>82</v>
      </c>
      <c r="AI34" t="s">
        <v>79</v>
      </c>
      <c r="AJ34" s="6" t="s">
        <v>425</v>
      </c>
      <c r="AK34" t="s">
        <v>426</v>
      </c>
      <c r="AM34">
        <v>1963</v>
      </c>
      <c r="AN34" t="s">
        <v>77</v>
      </c>
      <c r="AO34" t="s">
        <v>82</v>
      </c>
      <c r="AP34" t="s">
        <v>79</v>
      </c>
      <c r="AQ34" s="6" t="s">
        <v>427</v>
      </c>
      <c r="AT34" t="s">
        <v>166</v>
      </c>
      <c r="AX34" t="s">
        <v>353</v>
      </c>
      <c r="BA34" t="s">
        <v>125</v>
      </c>
      <c r="BC34">
        <v>0</v>
      </c>
      <c r="BI34" t="s">
        <v>125</v>
      </c>
      <c r="BK34" t="s">
        <v>428</v>
      </c>
      <c r="BL34" t="s">
        <v>416</v>
      </c>
      <c r="BM34">
        <v>1</v>
      </c>
      <c r="BN34">
        <v>-7.8501179069039999</v>
      </c>
      <c r="BO34">
        <v>111.18473052978</v>
      </c>
      <c r="BP34" s="6" t="s">
        <v>429</v>
      </c>
      <c r="BQ34">
        <v>45</v>
      </c>
      <c r="BR34">
        <v>165</v>
      </c>
      <c r="BS34">
        <v>47</v>
      </c>
      <c r="BT34">
        <v>1</v>
      </c>
      <c r="BU34">
        <v>5</v>
      </c>
    </row>
    <row r="35" spans="1:73" hidden="1" x14ac:dyDescent="0.3">
      <c r="A35">
        <v>29</v>
      </c>
      <c r="B35" t="s">
        <v>3954</v>
      </c>
      <c r="D35" t="s">
        <v>117</v>
      </c>
      <c r="F35" t="s">
        <v>4260</v>
      </c>
      <c r="G35" t="s">
        <v>63</v>
      </c>
      <c r="J35" t="s">
        <v>4261</v>
      </c>
      <c r="K35" s="6" t="s">
        <v>4262</v>
      </c>
      <c r="L35" t="s">
        <v>66</v>
      </c>
      <c r="M35" t="s">
        <v>100</v>
      </c>
      <c r="N35">
        <v>3</v>
      </c>
      <c r="O35">
        <v>6</v>
      </c>
      <c r="P35" t="s">
        <v>648</v>
      </c>
      <c r="R35" t="s">
        <v>4263</v>
      </c>
      <c r="T35" t="s">
        <v>69</v>
      </c>
      <c r="U35">
        <v>57694</v>
      </c>
      <c r="V35" t="s">
        <v>70</v>
      </c>
      <c r="W35" t="s">
        <v>71</v>
      </c>
      <c r="Y35" t="s">
        <v>4264</v>
      </c>
      <c r="AB35" t="s">
        <v>125</v>
      </c>
      <c r="AD35" t="s">
        <v>717</v>
      </c>
      <c r="AF35">
        <v>1970</v>
      </c>
      <c r="AG35" t="s">
        <v>196</v>
      </c>
      <c r="AH35" t="s">
        <v>105</v>
      </c>
      <c r="AI35" t="s">
        <v>396</v>
      </c>
      <c r="AK35" t="s">
        <v>4265</v>
      </c>
      <c r="AM35">
        <v>1971</v>
      </c>
      <c r="AN35" t="s">
        <v>77</v>
      </c>
      <c r="AO35" t="s">
        <v>105</v>
      </c>
      <c r="AP35" t="s">
        <v>396</v>
      </c>
      <c r="AX35" t="s">
        <v>3952</v>
      </c>
      <c r="BA35" t="s">
        <v>125</v>
      </c>
      <c r="BC35">
        <v>0</v>
      </c>
      <c r="BI35" t="s">
        <v>74</v>
      </c>
      <c r="BJ35" t="s">
        <v>150</v>
      </c>
      <c r="BK35" t="s">
        <v>90</v>
      </c>
      <c r="BL35" t="s">
        <v>202</v>
      </c>
      <c r="BM35">
        <v>1</v>
      </c>
      <c r="BN35">
        <v>-7.8427040000000003</v>
      </c>
      <c r="BO35">
        <v>111.21848900000001</v>
      </c>
      <c r="BQ35">
        <v>19</v>
      </c>
      <c r="BR35">
        <v>125</v>
      </c>
      <c r="BS35">
        <v>54</v>
      </c>
      <c r="BT35">
        <v>0</v>
      </c>
      <c r="BU35">
        <v>1</v>
      </c>
    </row>
    <row r="36" spans="1:73" hidden="1" x14ac:dyDescent="0.3">
      <c r="A36">
        <v>30</v>
      </c>
      <c r="B36" t="s">
        <v>3955</v>
      </c>
      <c r="D36" t="s">
        <v>61</v>
      </c>
      <c r="F36" t="s">
        <v>4266</v>
      </c>
      <c r="G36" t="s">
        <v>63</v>
      </c>
      <c r="J36" t="s">
        <v>4267</v>
      </c>
      <c r="K36" s="6" t="s">
        <v>4268</v>
      </c>
      <c r="L36" t="s">
        <v>66</v>
      </c>
      <c r="M36" t="s">
        <v>4269</v>
      </c>
      <c r="N36">
        <v>3</v>
      </c>
      <c r="O36">
        <v>2</v>
      </c>
      <c r="P36" t="s">
        <v>1466</v>
      </c>
      <c r="R36" t="s">
        <v>1467</v>
      </c>
      <c r="T36" t="s">
        <v>378</v>
      </c>
      <c r="U36">
        <v>57692</v>
      </c>
      <c r="V36" t="s">
        <v>70</v>
      </c>
      <c r="W36" t="s">
        <v>101</v>
      </c>
      <c r="Y36" t="s">
        <v>4270</v>
      </c>
      <c r="AB36" t="s">
        <v>125</v>
      </c>
      <c r="AD36" t="s">
        <v>4271</v>
      </c>
      <c r="AF36">
        <v>1982</v>
      </c>
      <c r="AG36" t="s">
        <v>162</v>
      </c>
      <c r="AH36" t="s">
        <v>229</v>
      </c>
      <c r="AI36" t="s">
        <v>366</v>
      </c>
      <c r="AJ36" s="6" t="s">
        <v>4272</v>
      </c>
      <c r="AK36" t="s">
        <v>4273</v>
      </c>
      <c r="AM36">
        <v>1984</v>
      </c>
      <c r="AN36" t="s">
        <v>162</v>
      </c>
      <c r="AO36" t="s">
        <v>147</v>
      </c>
      <c r="AP36" t="s">
        <v>128</v>
      </c>
      <c r="AQ36" s="6" t="s">
        <v>4274</v>
      </c>
      <c r="AX36" t="s">
        <v>3952</v>
      </c>
      <c r="BA36" t="s">
        <v>125</v>
      </c>
      <c r="BC36">
        <v>1</v>
      </c>
      <c r="BE36" t="s">
        <v>4058</v>
      </c>
      <c r="BI36" t="s">
        <v>125</v>
      </c>
      <c r="BK36" t="s">
        <v>90</v>
      </c>
      <c r="BL36" t="s">
        <v>2450</v>
      </c>
      <c r="BM36">
        <v>1</v>
      </c>
      <c r="BN36">
        <v>-7.8773119205819997</v>
      </c>
      <c r="BO36">
        <v>111.17391708365</v>
      </c>
      <c r="BP36" s="6" t="s">
        <v>4059</v>
      </c>
      <c r="BQ36">
        <v>35</v>
      </c>
      <c r="BR36">
        <v>150</v>
      </c>
      <c r="BS36">
        <v>0</v>
      </c>
      <c r="BT36">
        <v>2</v>
      </c>
      <c r="BU36">
        <v>2</v>
      </c>
    </row>
    <row r="37" spans="1:73" x14ac:dyDescent="0.3">
      <c r="A37">
        <v>221</v>
      </c>
      <c r="B37" t="s">
        <v>2103</v>
      </c>
      <c r="C37">
        <v>3899</v>
      </c>
      <c r="D37" t="s">
        <v>117</v>
      </c>
      <c r="E37" t="str">
        <f>SUBSTITUTE(D37,"P","Perempuan")</f>
        <v>Perempuan</v>
      </c>
      <c r="F37" t="s">
        <v>2104</v>
      </c>
      <c r="G37" t="s">
        <v>63</v>
      </c>
      <c r="H37" t="str">
        <f>PROPER(G37)</f>
        <v>Wonogiri</v>
      </c>
      <c r="I37" t="str">
        <f>H37&amp;","</f>
        <v>Wonogiri,</v>
      </c>
      <c r="J37" t="s">
        <v>2105</v>
      </c>
      <c r="K37" s="6" t="s">
        <v>2106</v>
      </c>
      <c r="L37" t="s">
        <v>66</v>
      </c>
      <c r="M37" t="s">
        <v>2107</v>
      </c>
      <c r="N37">
        <v>2</v>
      </c>
      <c r="O37">
        <v>1</v>
      </c>
      <c r="P37" t="s">
        <v>2108</v>
      </c>
      <c r="Q37" t="str">
        <f>PROPER(P37)</f>
        <v>Bokoran</v>
      </c>
      <c r="R37" t="s">
        <v>2109</v>
      </c>
      <c r="S37" t="str">
        <f>PROPER(R37)</f>
        <v>Made</v>
      </c>
      <c r="T37" t="s">
        <v>69</v>
      </c>
      <c r="U37">
        <v>57694</v>
      </c>
      <c r="V37" t="s">
        <v>70</v>
      </c>
      <c r="W37" t="s">
        <v>210</v>
      </c>
      <c r="Y37" t="s">
        <v>2110</v>
      </c>
      <c r="Z37" t="s">
        <v>2111</v>
      </c>
      <c r="AB37" t="s">
        <v>74</v>
      </c>
      <c r="AC37" t="s">
        <v>2112</v>
      </c>
      <c r="AD37" t="s">
        <v>2113</v>
      </c>
      <c r="AE37" t="str">
        <f>PROPER(AD37)</f>
        <v>Parno</v>
      </c>
      <c r="AF37">
        <v>1981</v>
      </c>
      <c r="AG37" t="s">
        <v>77</v>
      </c>
      <c r="AH37" t="s">
        <v>82</v>
      </c>
      <c r="AI37" t="s">
        <v>79</v>
      </c>
      <c r="AJ37" s="6" t="s">
        <v>2114</v>
      </c>
      <c r="AK37" t="s">
        <v>2115</v>
      </c>
      <c r="AL37" t="str">
        <f>PROPER(AK37)</f>
        <v>Katinem</v>
      </c>
      <c r="AM37">
        <v>1982</v>
      </c>
      <c r="AN37" t="s">
        <v>77</v>
      </c>
      <c r="AO37" t="s">
        <v>147</v>
      </c>
      <c r="AP37" t="s">
        <v>128</v>
      </c>
      <c r="AQ37" s="6" t="s">
        <v>2116</v>
      </c>
      <c r="AX37" t="s">
        <v>669</v>
      </c>
      <c r="BA37" t="s">
        <v>74</v>
      </c>
      <c r="BB37" t="s">
        <v>2117</v>
      </c>
      <c r="BC37">
        <v>0</v>
      </c>
      <c r="BE37" t="s">
        <v>2118</v>
      </c>
      <c r="BI37" t="s">
        <v>74</v>
      </c>
      <c r="BK37" t="s">
        <v>90</v>
      </c>
      <c r="BL37" t="s">
        <v>416</v>
      </c>
      <c r="BM37">
        <v>1</v>
      </c>
      <c r="BN37">
        <v>-7.8366835269799999</v>
      </c>
      <c r="BO37">
        <v>111.18387222290001</v>
      </c>
      <c r="BP37" s="6" t="s">
        <v>2119</v>
      </c>
      <c r="BQ37">
        <v>44</v>
      </c>
      <c r="BR37">
        <v>148</v>
      </c>
      <c r="BS37">
        <v>42</v>
      </c>
      <c r="BT37">
        <v>3</v>
      </c>
      <c r="BU37">
        <v>2</v>
      </c>
    </row>
    <row r="38" spans="1:73" hidden="1" x14ac:dyDescent="0.3">
      <c r="A38">
        <v>32</v>
      </c>
      <c r="B38" t="s">
        <v>3956</v>
      </c>
      <c r="D38" t="s">
        <v>117</v>
      </c>
      <c r="F38" t="s">
        <v>4275</v>
      </c>
      <c r="G38" t="s">
        <v>95</v>
      </c>
      <c r="J38" t="s">
        <v>4276</v>
      </c>
      <c r="K38" s="6" t="s">
        <v>4277</v>
      </c>
      <c r="L38" t="s">
        <v>66</v>
      </c>
      <c r="M38" t="s">
        <v>661</v>
      </c>
      <c r="N38">
        <v>1</v>
      </c>
      <c r="O38">
        <v>3</v>
      </c>
      <c r="P38" t="s">
        <v>661</v>
      </c>
      <c r="R38" t="s">
        <v>662</v>
      </c>
      <c r="T38" t="s">
        <v>69</v>
      </c>
      <c r="U38">
        <v>57694</v>
      </c>
      <c r="V38" t="s">
        <v>70</v>
      </c>
      <c r="W38" t="s">
        <v>71</v>
      </c>
      <c r="Y38" t="s">
        <v>4278</v>
      </c>
      <c r="AB38" t="s">
        <v>125</v>
      </c>
      <c r="AD38" t="s">
        <v>4279</v>
      </c>
      <c r="AF38">
        <v>1962</v>
      </c>
      <c r="AG38" t="s">
        <v>790</v>
      </c>
      <c r="AH38" t="s">
        <v>82</v>
      </c>
      <c r="AI38" t="s">
        <v>79</v>
      </c>
      <c r="AK38" t="s">
        <v>4280</v>
      </c>
      <c r="AM38">
        <v>1967</v>
      </c>
      <c r="AN38" t="s">
        <v>790</v>
      </c>
      <c r="AO38" t="s">
        <v>82</v>
      </c>
      <c r="AP38" t="s">
        <v>79</v>
      </c>
      <c r="AX38" t="s">
        <v>3947</v>
      </c>
      <c r="BA38" t="s">
        <v>125</v>
      </c>
      <c r="BC38">
        <v>0</v>
      </c>
      <c r="BI38" t="s">
        <v>74</v>
      </c>
      <c r="BJ38" t="s">
        <v>150</v>
      </c>
      <c r="BK38" t="s">
        <v>90</v>
      </c>
      <c r="BL38" t="s">
        <v>1031</v>
      </c>
      <c r="BM38">
        <v>3</v>
      </c>
      <c r="BN38">
        <v>-7.8098999999999998</v>
      </c>
      <c r="BO38">
        <v>111.17310000000001</v>
      </c>
      <c r="BQ38">
        <v>42</v>
      </c>
      <c r="BR38">
        <v>165</v>
      </c>
      <c r="BS38">
        <v>30</v>
      </c>
      <c r="BT38">
        <v>3</v>
      </c>
      <c r="BU38">
        <v>2</v>
      </c>
    </row>
    <row r="39" spans="1:73" hidden="1" x14ac:dyDescent="0.3">
      <c r="A39">
        <v>33</v>
      </c>
      <c r="B39" t="s">
        <v>3916</v>
      </c>
      <c r="D39" t="s">
        <v>117</v>
      </c>
      <c r="F39" t="s">
        <v>3917</v>
      </c>
      <c r="G39" t="s">
        <v>95</v>
      </c>
      <c r="J39" t="s">
        <v>4281</v>
      </c>
      <c r="K39" s="6" t="s">
        <v>4282</v>
      </c>
      <c r="L39" t="s">
        <v>66</v>
      </c>
      <c r="M39" t="s">
        <v>1824</v>
      </c>
      <c r="N39">
        <v>2</v>
      </c>
      <c r="O39">
        <v>2</v>
      </c>
      <c r="P39" t="s">
        <v>287</v>
      </c>
      <c r="R39" t="s">
        <v>122</v>
      </c>
      <c r="T39" t="s">
        <v>69</v>
      </c>
      <c r="U39">
        <v>57694</v>
      </c>
      <c r="V39" t="s">
        <v>70</v>
      </c>
      <c r="W39" t="s">
        <v>210</v>
      </c>
      <c r="Y39" t="s">
        <v>4283</v>
      </c>
      <c r="AB39" t="s">
        <v>125</v>
      </c>
      <c r="AD39" t="s">
        <v>4284</v>
      </c>
      <c r="AF39">
        <v>1985</v>
      </c>
      <c r="AG39" t="s">
        <v>196</v>
      </c>
      <c r="AH39" t="s">
        <v>78</v>
      </c>
      <c r="AI39" t="s">
        <v>396</v>
      </c>
      <c r="AJ39" s="6" t="s">
        <v>4285</v>
      </c>
      <c r="AK39" t="s">
        <v>398</v>
      </c>
      <c r="AM39">
        <v>1987</v>
      </c>
      <c r="AN39" t="s">
        <v>196</v>
      </c>
      <c r="AO39" t="s">
        <v>147</v>
      </c>
      <c r="AP39" t="s">
        <v>128</v>
      </c>
      <c r="AQ39" s="6" t="s">
        <v>4286</v>
      </c>
      <c r="AX39" t="s">
        <v>3953</v>
      </c>
      <c r="BA39" t="s">
        <v>125</v>
      </c>
      <c r="BC39">
        <v>0</v>
      </c>
      <c r="BE39" t="s">
        <v>4060</v>
      </c>
      <c r="BI39" t="s">
        <v>74</v>
      </c>
      <c r="BJ39" t="s">
        <v>150</v>
      </c>
      <c r="BK39" t="s">
        <v>90</v>
      </c>
      <c r="BL39" t="s">
        <v>554</v>
      </c>
      <c r="BM39">
        <v>1</v>
      </c>
      <c r="BN39">
        <v>-7.8705661999999998</v>
      </c>
      <c r="BO39">
        <v>111.18751589999999</v>
      </c>
      <c r="BQ39">
        <v>57</v>
      </c>
      <c r="BR39">
        <v>166</v>
      </c>
      <c r="BS39">
        <v>51</v>
      </c>
      <c r="BT39">
        <v>2</v>
      </c>
      <c r="BU39">
        <v>6</v>
      </c>
    </row>
    <row r="40" spans="1:73" hidden="1" x14ac:dyDescent="0.3">
      <c r="A40">
        <v>34</v>
      </c>
      <c r="B40" t="s">
        <v>3957</v>
      </c>
      <c r="D40" t="s">
        <v>117</v>
      </c>
      <c r="F40" t="s">
        <v>4287</v>
      </c>
      <c r="G40" t="s">
        <v>95</v>
      </c>
      <c r="J40" t="s">
        <v>4288</v>
      </c>
      <c r="K40" s="6" t="s">
        <v>4289</v>
      </c>
      <c r="L40" t="s">
        <v>66</v>
      </c>
      <c r="M40" t="s">
        <v>750</v>
      </c>
      <c r="N40">
        <v>3</v>
      </c>
      <c r="O40">
        <v>1</v>
      </c>
      <c r="P40" t="s">
        <v>750</v>
      </c>
      <c r="R40" t="s">
        <v>209</v>
      </c>
      <c r="T40" t="s">
        <v>69</v>
      </c>
      <c r="U40">
        <v>57692</v>
      </c>
      <c r="V40" t="s">
        <v>70</v>
      </c>
      <c r="W40" t="s">
        <v>101</v>
      </c>
      <c r="Y40" t="s">
        <v>4290</v>
      </c>
      <c r="AB40" t="s">
        <v>125</v>
      </c>
      <c r="AD40" t="s">
        <v>4291</v>
      </c>
      <c r="AF40">
        <v>1977</v>
      </c>
      <c r="AG40" t="s">
        <v>162</v>
      </c>
      <c r="AH40" t="s">
        <v>105</v>
      </c>
      <c r="AI40" t="s">
        <v>366</v>
      </c>
      <c r="AJ40" s="6" t="s">
        <v>4292</v>
      </c>
      <c r="AK40" t="s">
        <v>4293</v>
      </c>
      <c r="AM40">
        <v>1986</v>
      </c>
      <c r="AN40" t="s">
        <v>196</v>
      </c>
      <c r="AO40" t="s">
        <v>147</v>
      </c>
      <c r="AP40" t="s">
        <v>128</v>
      </c>
      <c r="AX40" t="s">
        <v>3947</v>
      </c>
      <c r="BA40" t="s">
        <v>125</v>
      </c>
      <c r="BC40">
        <v>0</v>
      </c>
      <c r="BE40" t="s">
        <v>4061</v>
      </c>
      <c r="BI40" t="s">
        <v>125</v>
      </c>
      <c r="BK40" t="s">
        <v>90</v>
      </c>
      <c r="BL40" t="s">
        <v>2450</v>
      </c>
      <c r="BM40">
        <v>1</v>
      </c>
      <c r="BN40">
        <v>-7.817622080204</v>
      </c>
      <c r="BO40">
        <v>111.18060346402</v>
      </c>
      <c r="BQ40">
        <v>47</v>
      </c>
      <c r="BR40">
        <v>157</v>
      </c>
      <c r="BS40">
        <v>0</v>
      </c>
      <c r="BT40">
        <v>2</v>
      </c>
      <c r="BU40">
        <v>5</v>
      </c>
    </row>
    <row r="41" spans="1:73" hidden="1" x14ac:dyDescent="0.3">
      <c r="A41">
        <v>35</v>
      </c>
      <c r="B41" t="s">
        <v>447</v>
      </c>
      <c r="C41">
        <v>3996</v>
      </c>
      <c r="D41" t="s">
        <v>117</v>
      </c>
      <c r="F41" t="s">
        <v>448</v>
      </c>
      <c r="G41" t="s">
        <v>95</v>
      </c>
      <c r="J41" t="s">
        <v>449</v>
      </c>
      <c r="K41" s="6" t="s">
        <v>450</v>
      </c>
      <c r="L41" t="s">
        <v>66</v>
      </c>
      <c r="M41" t="s">
        <v>451</v>
      </c>
      <c r="N41">
        <v>2</v>
      </c>
      <c r="O41">
        <v>9</v>
      </c>
      <c r="P41" t="s">
        <v>451</v>
      </c>
      <c r="R41" t="s">
        <v>452</v>
      </c>
      <c r="T41" t="s">
        <v>378</v>
      </c>
      <c r="U41">
        <v>57692</v>
      </c>
      <c r="V41" t="s">
        <v>70</v>
      </c>
      <c r="W41" t="s">
        <v>210</v>
      </c>
      <c r="Y41" t="s">
        <v>453</v>
      </c>
      <c r="AB41" t="s">
        <v>125</v>
      </c>
      <c r="AD41" t="s">
        <v>454</v>
      </c>
      <c r="AF41">
        <v>1971</v>
      </c>
      <c r="AG41" t="s">
        <v>77</v>
      </c>
      <c r="AH41" t="s">
        <v>82</v>
      </c>
      <c r="AI41" t="s">
        <v>79</v>
      </c>
      <c r="AK41" t="s">
        <v>455</v>
      </c>
      <c r="AM41">
        <v>1986</v>
      </c>
      <c r="AN41" t="s">
        <v>77</v>
      </c>
      <c r="AO41" t="s">
        <v>82</v>
      </c>
      <c r="AP41" t="s">
        <v>79</v>
      </c>
      <c r="AX41" t="s">
        <v>278</v>
      </c>
      <c r="BA41" t="s">
        <v>125</v>
      </c>
      <c r="BC41">
        <v>0</v>
      </c>
      <c r="BE41" t="s">
        <v>456</v>
      </c>
      <c r="BI41" t="s">
        <v>74</v>
      </c>
      <c r="BJ41" t="s">
        <v>150</v>
      </c>
      <c r="BK41" t="s">
        <v>90</v>
      </c>
      <c r="BL41" t="s">
        <v>457</v>
      </c>
      <c r="BM41">
        <v>1</v>
      </c>
      <c r="BN41">
        <v>-7.9132026552139996</v>
      </c>
      <c r="BO41">
        <v>111.18327140808</v>
      </c>
      <c r="BP41" s="6" t="s">
        <v>458</v>
      </c>
      <c r="BQ41">
        <v>35</v>
      </c>
      <c r="BR41">
        <v>150</v>
      </c>
      <c r="BS41">
        <v>53</v>
      </c>
      <c r="BT41">
        <v>1</v>
      </c>
      <c r="BU41">
        <v>3</v>
      </c>
    </row>
    <row r="42" spans="1:73" hidden="1" x14ac:dyDescent="0.3">
      <c r="A42">
        <v>36</v>
      </c>
      <c r="B42" t="s">
        <v>3918</v>
      </c>
      <c r="D42" t="s">
        <v>117</v>
      </c>
      <c r="F42" t="s">
        <v>3919</v>
      </c>
      <c r="G42" t="s">
        <v>95</v>
      </c>
      <c r="J42" t="s">
        <v>4294</v>
      </c>
      <c r="K42" s="6" t="s">
        <v>4295</v>
      </c>
      <c r="L42" t="s">
        <v>66</v>
      </c>
      <c r="M42" t="s">
        <v>122</v>
      </c>
      <c r="N42">
        <v>1</v>
      </c>
      <c r="O42">
        <v>1</v>
      </c>
      <c r="P42" t="s">
        <v>122</v>
      </c>
      <c r="R42" t="s">
        <v>4296</v>
      </c>
      <c r="T42" t="s">
        <v>69</v>
      </c>
      <c r="U42">
        <v>57694</v>
      </c>
      <c r="V42" t="s">
        <v>70</v>
      </c>
      <c r="W42" t="s">
        <v>71</v>
      </c>
      <c r="Y42" t="s">
        <v>4297</v>
      </c>
      <c r="AB42" t="s">
        <v>125</v>
      </c>
      <c r="AD42" t="s">
        <v>228</v>
      </c>
      <c r="AF42">
        <v>1978</v>
      </c>
      <c r="AG42" t="s">
        <v>77</v>
      </c>
      <c r="AH42" t="s">
        <v>82</v>
      </c>
      <c r="AI42" t="s">
        <v>396</v>
      </c>
      <c r="AK42" t="s">
        <v>4298</v>
      </c>
      <c r="AM42">
        <v>1983</v>
      </c>
      <c r="AN42" t="s">
        <v>77</v>
      </c>
      <c r="AO42" t="s">
        <v>82</v>
      </c>
      <c r="AP42" t="s">
        <v>79</v>
      </c>
      <c r="AX42" t="s">
        <v>3953</v>
      </c>
      <c r="BA42" t="s">
        <v>125</v>
      </c>
      <c r="BC42">
        <v>0</v>
      </c>
      <c r="BI42" t="s">
        <v>74</v>
      </c>
      <c r="BJ42" t="s">
        <v>150</v>
      </c>
      <c r="BK42" t="s">
        <v>90</v>
      </c>
      <c r="BL42" t="s">
        <v>896</v>
      </c>
      <c r="BM42">
        <v>3</v>
      </c>
      <c r="BN42">
        <v>-7.8853</v>
      </c>
      <c r="BO42">
        <v>111.248</v>
      </c>
      <c r="BQ42">
        <v>45</v>
      </c>
      <c r="BR42">
        <v>155</v>
      </c>
      <c r="BS42">
        <v>0</v>
      </c>
      <c r="BT42">
        <v>1</v>
      </c>
      <c r="BU42">
        <v>0</v>
      </c>
    </row>
    <row r="43" spans="1:73" hidden="1" x14ac:dyDescent="0.3">
      <c r="A43">
        <v>37</v>
      </c>
      <c r="B43" t="s">
        <v>3958</v>
      </c>
      <c r="D43" t="s">
        <v>61</v>
      </c>
      <c r="F43" t="s">
        <v>4299</v>
      </c>
      <c r="G43" t="s">
        <v>63</v>
      </c>
      <c r="J43" t="s">
        <v>2615</v>
      </c>
      <c r="K43" s="6" t="s">
        <v>4300</v>
      </c>
      <c r="L43" t="s">
        <v>66</v>
      </c>
      <c r="M43" t="s">
        <v>4301</v>
      </c>
      <c r="N43">
        <v>2</v>
      </c>
      <c r="O43">
        <v>1</v>
      </c>
      <c r="P43" t="s">
        <v>1582</v>
      </c>
      <c r="R43" t="s">
        <v>853</v>
      </c>
      <c r="T43" t="s">
        <v>363</v>
      </c>
      <c r="U43">
        <v>57691</v>
      </c>
      <c r="V43" t="s">
        <v>70</v>
      </c>
      <c r="W43" t="s">
        <v>71</v>
      </c>
      <c r="Y43" t="s">
        <v>4302</v>
      </c>
      <c r="AB43" t="s">
        <v>125</v>
      </c>
      <c r="AD43" t="s">
        <v>4303</v>
      </c>
      <c r="AF43">
        <v>1962</v>
      </c>
      <c r="AG43" t="s">
        <v>77</v>
      </c>
      <c r="AH43" t="s">
        <v>82</v>
      </c>
      <c r="AI43" t="s">
        <v>396</v>
      </c>
      <c r="AJ43" s="6" t="s">
        <v>4304</v>
      </c>
      <c r="AK43" t="s">
        <v>1524</v>
      </c>
      <c r="AM43">
        <v>1972</v>
      </c>
      <c r="AN43" t="s">
        <v>77</v>
      </c>
      <c r="AO43" t="s">
        <v>653</v>
      </c>
      <c r="AP43" t="s">
        <v>396</v>
      </c>
      <c r="AQ43" s="6" t="s">
        <v>4305</v>
      </c>
      <c r="AX43" t="s">
        <v>3952</v>
      </c>
      <c r="BA43" t="s">
        <v>125</v>
      </c>
      <c r="BC43">
        <v>0</v>
      </c>
      <c r="BE43" t="s">
        <v>4062</v>
      </c>
      <c r="BI43" t="s">
        <v>74</v>
      </c>
      <c r="BJ43" t="s">
        <v>150</v>
      </c>
      <c r="BK43" t="s">
        <v>90</v>
      </c>
      <c r="BL43" t="s">
        <v>2450</v>
      </c>
      <c r="BM43">
        <v>3</v>
      </c>
      <c r="BN43">
        <v>-7.8607818132810001</v>
      </c>
      <c r="BO43">
        <v>111.16825164789999</v>
      </c>
      <c r="BP43" s="6" t="s">
        <v>4063</v>
      </c>
      <c r="BQ43">
        <v>53</v>
      </c>
      <c r="BR43">
        <v>160</v>
      </c>
      <c r="BS43">
        <v>0</v>
      </c>
      <c r="BT43">
        <v>2</v>
      </c>
      <c r="BU43">
        <v>1</v>
      </c>
    </row>
    <row r="44" spans="1:73" hidden="1" x14ac:dyDescent="0.3">
      <c r="A44">
        <v>38</v>
      </c>
      <c r="B44" t="s">
        <v>459</v>
      </c>
      <c r="C44">
        <v>3943</v>
      </c>
      <c r="D44" t="s">
        <v>61</v>
      </c>
      <c r="F44" t="s">
        <v>460</v>
      </c>
      <c r="G44" t="s">
        <v>63</v>
      </c>
      <c r="J44" t="s">
        <v>461</v>
      </c>
      <c r="K44" s="6" t="s">
        <v>462</v>
      </c>
      <c r="L44" t="s">
        <v>66</v>
      </c>
      <c r="M44" t="s">
        <v>463</v>
      </c>
      <c r="N44">
        <v>1</v>
      </c>
      <c r="O44">
        <v>2</v>
      </c>
      <c r="P44" t="s">
        <v>463</v>
      </c>
      <c r="R44" t="s">
        <v>464</v>
      </c>
      <c r="T44" t="s">
        <v>69</v>
      </c>
      <c r="U44">
        <v>57694</v>
      </c>
      <c r="V44" t="s">
        <v>70</v>
      </c>
      <c r="W44" t="s">
        <v>71</v>
      </c>
      <c r="Y44" t="s">
        <v>465</v>
      </c>
      <c r="AB44" t="s">
        <v>125</v>
      </c>
      <c r="AD44" t="s">
        <v>466</v>
      </c>
      <c r="AF44">
        <v>1978</v>
      </c>
      <c r="AG44" t="s">
        <v>162</v>
      </c>
      <c r="AH44" t="s">
        <v>105</v>
      </c>
      <c r="AI44" t="s">
        <v>366</v>
      </c>
      <c r="AJ44" s="6" t="s">
        <v>467</v>
      </c>
      <c r="AK44" t="s">
        <v>468</v>
      </c>
      <c r="AM44">
        <v>1879</v>
      </c>
      <c r="AN44" t="s">
        <v>162</v>
      </c>
      <c r="AO44" t="s">
        <v>147</v>
      </c>
      <c r="AP44" t="s">
        <v>128</v>
      </c>
      <c r="AQ44" s="6" t="s">
        <v>469</v>
      </c>
      <c r="AT44" t="s">
        <v>277</v>
      </c>
      <c r="AX44" t="s">
        <v>109</v>
      </c>
      <c r="BA44" t="s">
        <v>125</v>
      </c>
      <c r="BC44">
        <v>0</v>
      </c>
      <c r="BE44" t="s">
        <v>470</v>
      </c>
      <c r="BI44" t="s">
        <v>125</v>
      </c>
      <c r="BK44" t="s">
        <v>90</v>
      </c>
      <c r="BL44" t="s">
        <v>471</v>
      </c>
      <c r="BM44">
        <v>1</v>
      </c>
      <c r="BN44">
        <v>-7.8011398507080001</v>
      </c>
      <c r="BO44">
        <v>111.16696357727</v>
      </c>
      <c r="BP44" s="6" t="s">
        <v>472</v>
      </c>
      <c r="BQ44">
        <v>57</v>
      </c>
      <c r="BR44">
        <v>153</v>
      </c>
      <c r="BS44">
        <v>55</v>
      </c>
      <c r="BT44">
        <v>1</v>
      </c>
      <c r="BU44">
        <v>2</v>
      </c>
    </row>
    <row r="45" spans="1:73" hidden="1" x14ac:dyDescent="0.3">
      <c r="A45">
        <v>39</v>
      </c>
      <c r="B45" t="s">
        <v>473</v>
      </c>
      <c r="C45">
        <v>3997</v>
      </c>
      <c r="D45" t="s">
        <v>61</v>
      </c>
      <c r="F45" t="s">
        <v>474</v>
      </c>
      <c r="G45" t="s">
        <v>63</v>
      </c>
      <c r="J45" t="s">
        <v>475</v>
      </c>
      <c r="K45" s="6" t="s">
        <v>476</v>
      </c>
      <c r="L45" t="s">
        <v>66</v>
      </c>
      <c r="M45" t="s">
        <v>477</v>
      </c>
      <c r="N45">
        <v>4</v>
      </c>
      <c r="O45">
        <v>3</v>
      </c>
      <c r="P45" t="s">
        <v>478</v>
      </c>
      <c r="R45" t="s">
        <v>479</v>
      </c>
      <c r="T45" t="s">
        <v>480</v>
      </c>
      <c r="U45">
        <v>61256</v>
      </c>
      <c r="V45" t="s">
        <v>70</v>
      </c>
      <c r="W45" t="s">
        <v>71</v>
      </c>
      <c r="Y45" t="s">
        <v>481</v>
      </c>
      <c r="AB45" t="s">
        <v>125</v>
      </c>
      <c r="AD45" t="s">
        <v>482</v>
      </c>
      <c r="AF45">
        <v>1983</v>
      </c>
      <c r="AG45" t="s">
        <v>77</v>
      </c>
      <c r="AH45" t="s">
        <v>105</v>
      </c>
      <c r="AI45" t="s">
        <v>396</v>
      </c>
      <c r="AK45" t="s">
        <v>483</v>
      </c>
      <c r="AM45">
        <v>1980</v>
      </c>
      <c r="AN45" t="s">
        <v>77</v>
      </c>
      <c r="AO45" t="s">
        <v>147</v>
      </c>
      <c r="AP45" t="s">
        <v>128</v>
      </c>
      <c r="AT45" t="s">
        <v>277</v>
      </c>
      <c r="AX45" t="s">
        <v>278</v>
      </c>
      <c r="BA45" t="s">
        <v>125</v>
      </c>
      <c r="BC45">
        <v>0</v>
      </c>
      <c r="BE45" t="s">
        <v>484</v>
      </c>
      <c r="BI45" t="s">
        <v>125</v>
      </c>
      <c r="BK45" t="s">
        <v>90</v>
      </c>
      <c r="BL45" t="s">
        <v>485</v>
      </c>
      <c r="BM45">
        <v>1</v>
      </c>
      <c r="BN45">
        <v>-7.8036000000000003</v>
      </c>
      <c r="BO45">
        <v>111.1619</v>
      </c>
      <c r="BP45" s="6" t="s">
        <v>486</v>
      </c>
      <c r="BQ45">
        <v>40</v>
      </c>
      <c r="BR45">
        <v>170</v>
      </c>
      <c r="BS45">
        <v>59</v>
      </c>
      <c r="BT45">
        <v>1</v>
      </c>
      <c r="BU45">
        <v>3</v>
      </c>
    </row>
    <row r="46" spans="1:73" x14ac:dyDescent="0.3">
      <c r="A46">
        <v>257</v>
      </c>
      <c r="B46" t="s">
        <v>2429</v>
      </c>
      <c r="C46">
        <v>3900</v>
      </c>
      <c r="D46" t="s">
        <v>117</v>
      </c>
      <c r="E46" t="str">
        <f t="shared" ref="E46:E48" si="21">SUBSTITUTE(D46,"P","Perempuan")</f>
        <v>Perempuan</v>
      </c>
      <c r="F46" t="s">
        <v>2430</v>
      </c>
      <c r="G46" t="s">
        <v>95</v>
      </c>
      <c r="H46" t="str">
        <f t="shared" ref="H46:H48" si="22">PROPER(G46)</f>
        <v>Wonogiri</v>
      </c>
      <c r="I46" t="str">
        <f t="shared" ref="I46:I48" si="23">H46&amp;","</f>
        <v>Wonogiri,</v>
      </c>
      <c r="J46" t="s">
        <v>2431</v>
      </c>
      <c r="K46" s="6" t="s">
        <v>2432</v>
      </c>
      <c r="L46" t="s">
        <v>66</v>
      </c>
      <c r="M46" t="s">
        <v>121</v>
      </c>
      <c r="P46" t="s">
        <v>5033</v>
      </c>
      <c r="Q46" t="str">
        <f t="shared" ref="Q46:Q48" si="24">PROPER(P46)</f>
        <v>Deles</v>
      </c>
      <c r="R46" t="s">
        <v>122</v>
      </c>
      <c r="S46" t="str">
        <f t="shared" ref="S46:S48" si="25">PROPER(R46)</f>
        <v>Watusomo</v>
      </c>
      <c r="T46" t="s">
        <v>69</v>
      </c>
      <c r="V46" t="s">
        <v>70</v>
      </c>
      <c r="W46" t="s">
        <v>210</v>
      </c>
      <c r="Y46" t="s">
        <v>2433</v>
      </c>
      <c r="Z46" t="s">
        <v>2434</v>
      </c>
      <c r="AB46" t="s">
        <v>125</v>
      </c>
      <c r="AD46" t="s">
        <v>2435</v>
      </c>
      <c r="AE46" t="str">
        <f t="shared" ref="AE46:AE48" si="26">PROPER(AD46)</f>
        <v>Sarmin</v>
      </c>
      <c r="AF46">
        <v>1958</v>
      </c>
      <c r="AG46" t="s">
        <v>77</v>
      </c>
      <c r="AH46" t="s">
        <v>82</v>
      </c>
      <c r="AI46" t="s">
        <v>79</v>
      </c>
      <c r="AJ46" s="6" t="s">
        <v>2436</v>
      </c>
      <c r="AK46" t="s">
        <v>1829</v>
      </c>
      <c r="AL46" t="str">
        <f t="shared" ref="AL46:AL48" si="27">PROPER(AK46)</f>
        <v>Karti</v>
      </c>
      <c r="AM46">
        <v>1972</v>
      </c>
      <c r="AN46" t="s">
        <v>77</v>
      </c>
      <c r="AO46" t="s">
        <v>82</v>
      </c>
      <c r="AP46" t="s">
        <v>79</v>
      </c>
      <c r="AQ46" s="6" t="s">
        <v>2437</v>
      </c>
      <c r="AX46" t="s">
        <v>669</v>
      </c>
      <c r="BA46" t="s">
        <v>74</v>
      </c>
      <c r="BC46">
        <v>1</v>
      </c>
      <c r="BI46" t="s">
        <v>74</v>
      </c>
      <c r="BK46" t="s">
        <v>90</v>
      </c>
      <c r="BL46" t="s">
        <v>2438</v>
      </c>
      <c r="BM46">
        <v>1</v>
      </c>
      <c r="BP46" s="6" t="s">
        <v>2439</v>
      </c>
      <c r="BQ46">
        <v>70</v>
      </c>
      <c r="BR46">
        <v>152</v>
      </c>
      <c r="BS46">
        <v>53</v>
      </c>
      <c r="BT46">
        <v>6</v>
      </c>
      <c r="BU46">
        <v>5</v>
      </c>
    </row>
    <row r="47" spans="1:73" x14ac:dyDescent="0.3">
      <c r="A47">
        <v>286</v>
      </c>
      <c r="B47" t="s">
        <v>2686</v>
      </c>
      <c r="C47">
        <v>3901</v>
      </c>
      <c r="D47" t="s">
        <v>117</v>
      </c>
      <c r="E47" t="str">
        <f t="shared" si="21"/>
        <v>Perempuan</v>
      </c>
      <c r="F47" t="s">
        <v>2687</v>
      </c>
      <c r="G47" t="s">
        <v>63</v>
      </c>
      <c r="H47" t="str">
        <f t="shared" si="22"/>
        <v>Wonogiri</v>
      </c>
      <c r="I47" t="str">
        <f t="shared" si="23"/>
        <v>Wonogiri,</v>
      </c>
      <c r="J47" t="s">
        <v>2688</v>
      </c>
      <c r="K47" s="6" t="s">
        <v>2689</v>
      </c>
      <c r="L47" t="s">
        <v>66</v>
      </c>
      <c r="M47" t="s">
        <v>2690</v>
      </c>
      <c r="N47">
        <v>2</v>
      </c>
      <c r="O47">
        <v>7</v>
      </c>
      <c r="P47" t="s">
        <v>2690</v>
      </c>
      <c r="Q47" t="str">
        <f t="shared" si="24"/>
        <v>Duren</v>
      </c>
      <c r="R47" t="s">
        <v>784</v>
      </c>
      <c r="S47" t="str">
        <f t="shared" si="25"/>
        <v>Gunan</v>
      </c>
      <c r="T47" t="s">
        <v>69</v>
      </c>
      <c r="U47">
        <v>57694</v>
      </c>
      <c r="V47" t="s">
        <v>70</v>
      </c>
      <c r="W47" t="s">
        <v>71</v>
      </c>
      <c r="X47">
        <v>0</v>
      </c>
      <c r="Y47" t="s">
        <v>2691</v>
      </c>
      <c r="Z47" t="s">
        <v>2692</v>
      </c>
      <c r="AB47" t="s">
        <v>74</v>
      </c>
      <c r="AC47" t="s">
        <v>2693</v>
      </c>
      <c r="AD47" t="s">
        <v>2446</v>
      </c>
      <c r="AE47" t="str">
        <f t="shared" si="26"/>
        <v>Tarjo</v>
      </c>
      <c r="AF47">
        <v>1969</v>
      </c>
      <c r="AG47" t="s">
        <v>77</v>
      </c>
      <c r="AH47" t="s">
        <v>82</v>
      </c>
      <c r="AI47" t="s">
        <v>79</v>
      </c>
      <c r="AJ47" s="6" t="s">
        <v>2694</v>
      </c>
      <c r="AK47" t="s">
        <v>2695</v>
      </c>
      <c r="AL47" t="str">
        <f t="shared" si="27"/>
        <v>Hartanti</v>
      </c>
      <c r="AM47">
        <v>1970</v>
      </c>
      <c r="AN47" t="s">
        <v>77</v>
      </c>
      <c r="AO47" t="s">
        <v>82</v>
      </c>
      <c r="AP47" t="s">
        <v>79</v>
      </c>
      <c r="AQ47" s="6" t="s">
        <v>2696</v>
      </c>
      <c r="AX47" t="s">
        <v>669</v>
      </c>
      <c r="BA47" t="s">
        <v>125</v>
      </c>
      <c r="BC47">
        <v>0</v>
      </c>
      <c r="BD47" t="s">
        <v>2697</v>
      </c>
      <c r="BE47" t="s">
        <v>2698</v>
      </c>
      <c r="BI47" t="s">
        <v>74</v>
      </c>
      <c r="BJ47" t="s">
        <v>89</v>
      </c>
      <c r="BK47" t="s">
        <v>90</v>
      </c>
      <c r="BL47" t="s">
        <v>485</v>
      </c>
      <c r="BM47">
        <v>1</v>
      </c>
      <c r="BN47">
        <v>-7.8036000000000003</v>
      </c>
      <c r="BO47">
        <v>111.1619</v>
      </c>
      <c r="BP47" s="6" t="s">
        <v>2699</v>
      </c>
      <c r="BQ47">
        <v>50</v>
      </c>
      <c r="BR47">
        <v>150</v>
      </c>
      <c r="BS47">
        <v>54</v>
      </c>
      <c r="BT47">
        <v>2</v>
      </c>
      <c r="BU47">
        <v>3</v>
      </c>
    </row>
    <row r="48" spans="1:73" x14ac:dyDescent="0.3">
      <c r="A48">
        <v>297</v>
      </c>
      <c r="B48" t="s">
        <v>2797</v>
      </c>
      <c r="C48">
        <v>3902</v>
      </c>
      <c r="D48" t="s">
        <v>117</v>
      </c>
      <c r="E48" t="str">
        <f t="shared" si="21"/>
        <v>Perempuan</v>
      </c>
      <c r="F48" t="s">
        <v>2798</v>
      </c>
      <c r="G48" t="s">
        <v>63</v>
      </c>
      <c r="H48" t="str">
        <f t="shared" si="22"/>
        <v>Wonogiri</v>
      </c>
      <c r="I48" t="str">
        <f t="shared" si="23"/>
        <v>Wonogiri,</v>
      </c>
      <c r="J48" t="s">
        <v>2799</v>
      </c>
      <c r="K48" s="6" t="s">
        <v>2800</v>
      </c>
      <c r="L48" t="s">
        <v>66</v>
      </c>
      <c r="M48" t="s">
        <v>2690</v>
      </c>
      <c r="N48">
        <v>1</v>
      </c>
      <c r="O48">
        <v>7</v>
      </c>
      <c r="P48" t="s">
        <v>785</v>
      </c>
      <c r="Q48" t="str">
        <f t="shared" si="24"/>
        <v>Duren</v>
      </c>
      <c r="R48" t="s">
        <v>784</v>
      </c>
      <c r="S48" t="str">
        <f t="shared" si="25"/>
        <v>Gunan</v>
      </c>
      <c r="T48" t="s">
        <v>69</v>
      </c>
      <c r="U48">
        <v>57694</v>
      </c>
      <c r="V48" t="s">
        <v>70</v>
      </c>
      <c r="W48" t="s">
        <v>71</v>
      </c>
      <c r="X48">
        <v>0</v>
      </c>
      <c r="Y48" t="s">
        <v>2801</v>
      </c>
      <c r="Z48" t="s">
        <v>2802</v>
      </c>
      <c r="AB48" t="s">
        <v>125</v>
      </c>
      <c r="AD48" t="s">
        <v>2803</v>
      </c>
      <c r="AE48" t="str">
        <f t="shared" si="26"/>
        <v>Parto</v>
      </c>
      <c r="AF48">
        <v>1958</v>
      </c>
      <c r="AG48" t="s">
        <v>77</v>
      </c>
      <c r="AH48" t="s">
        <v>82</v>
      </c>
      <c r="AI48" t="s">
        <v>79</v>
      </c>
      <c r="AJ48" s="6" t="s">
        <v>2804</v>
      </c>
      <c r="AK48" t="s">
        <v>2805</v>
      </c>
      <c r="AL48" t="str">
        <f t="shared" si="27"/>
        <v>Kariyem</v>
      </c>
      <c r="AM48">
        <v>1969</v>
      </c>
      <c r="AN48" t="s">
        <v>77</v>
      </c>
      <c r="AO48" t="s">
        <v>82</v>
      </c>
      <c r="AP48" t="s">
        <v>79</v>
      </c>
      <c r="AQ48" s="6" t="s">
        <v>2806</v>
      </c>
      <c r="AX48" t="s">
        <v>669</v>
      </c>
      <c r="BA48" t="s">
        <v>125</v>
      </c>
      <c r="BC48">
        <v>0</v>
      </c>
      <c r="BE48" t="s">
        <v>2807</v>
      </c>
      <c r="BI48" t="s">
        <v>74</v>
      </c>
      <c r="BJ48" t="s">
        <v>150</v>
      </c>
      <c r="BK48" t="s">
        <v>90</v>
      </c>
      <c r="BL48" t="s">
        <v>485</v>
      </c>
      <c r="BM48">
        <v>1</v>
      </c>
      <c r="BN48">
        <v>-7.8036000000000003</v>
      </c>
      <c r="BO48">
        <v>111.1619</v>
      </c>
      <c r="BP48" s="6" t="s">
        <v>2808</v>
      </c>
      <c r="BQ48">
        <v>45</v>
      </c>
      <c r="BR48">
        <v>155</v>
      </c>
      <c r="BS48">
        <v>30</v>
      </c>
      <c r="BT48">
        <v>4</v>
      </c>
      <c r="BU48">
        <v>3</v>
      </c>
    </row>
    <row r="49" spans="1:74" hidden="1" x14ac:dyDescent="0.3">
      <c r="A49">
        <v>43</v>
      </c>
      <c r="B49" t="s">
        <v>528</v>
      </c>
      <c r="C49">
        <v>3970</v>
      </c>
      <c r="D49" t="s">
        <v>61</v>
      </c>
      <c r="F49" t="s">
        <v>529</v>
      </c>
      <c r="G49" t="s">
        <v>95</v>
      </c>
      <c r="J49" t="s">
        <v>530</v>
      </c>
      <c r="K49" s="6" t="s">
        <v>531</v>
      </c>
      <c r="L49" t="s">
        <v>66</v>
      </c>
      <c r="M49" t="s">
        <v>532</v>
      </c>
      <c r="N49">
        <v>1</v>
      </c>
      <c r="O49">
        <v>8</v>
      </c>
      <c r="P49" t="s">
        <v>532</v>
      </c>
      <c r="R49" t="s">
        <v>157</v>
      </c>
      <c r="T49" t="s">
        <v>69</v>
      </c>
      <c r="U49">
        <v>57694</v>
      </c>
      <c r="V49" t="s">
        <v>70</v>
      </c>
      <c r="W49" t="s">
        <v>101</v>
      </c>
      <c r="X49">
        <v>0</v>
      </c>
      <c r="Y49" t="s">
        <v>533</v>
      </c>
      <c r="AB49" t="s">
        <v>125</v>
      </c>
      <c r="AD49" t="s">
        <v>534</v>
      </c>
      <c r="AF49">
        <v>1958</v>
      </c>
      <c r="AG49" t="s">
        <v>77</v>
      </c>
      <c r="AH49" t="s">
        <v>82</v>
      </c>
      <c r="AI49" t="s">
        <v>79</v>
      </c>
      <c r="AJ49" s="6" t="s">
        <v>535</v>
      </c>
      <c r="AK49" t="s">
        <v>536</v>
      </c>
      <c r="AM49">
        <v>1962</v>
      </c>
      <c r="AN49" t="s">
        <v>77</v>
      </c>
      <c r="AO49" t="s">
        <v>82</v>
      </c>
      <c r="AP49" t="s">
        <v>79</v>
      </c>
      <c r="AQ49" s="6" t="s">
        <v>537</v>
      </c>
      <c r="AT49" t="s">
        <v>166</v>
      </c>
      <c r="AX49" t="s">
        <v>339</v>
      </c>
      <c r="BA49" t="s">
        <v>125</v>
      </c>
      <c r="BC49">
        <v>0</v>
      </c>
      <c r="BE49" t="s">
        <v>538</v>
      </c>
      <c r="BI49" t="s">
        <v>74</v>
      </c>
      <c r="BJ49" t="s">
        <v>150</v>
      </c>
      <c r="BK49" t="s">
        <v>90</v>
      </c>
      <c r="BL49" t="s">
        <v>114</v>
      </c>
      <c r="BM49">
        <v>2</v>
      </c>
      <c r="BN49">
        <v>-7.8266</v>
      </c>
      <c r="BO49">
        <v>111.1879</v>
      </c>
      <c r="BP49" s="6" t="s">
        <v>539</v>
      </c>
      <c r="BQ49">
        <v>45</v>
      </c>
      <c r="BR49">
        <v>150</v>
      </c>
      <c r="BS49">
        <v>50</v>
      </c>
      <c r="BT49">
        <v>1</v>
      </c>
      <c r="BU49">
        <v>5</v>
      </c>
    </row>
    <row r="50" spans="1:74" hidden="1" x14ac:dyDescent="0.3">
      <c r="A50">
        <v>44</v>
      </c>
      <c r="B50" t="s">
        <v>3959</v>
      </c>
      <c r="D50" t="s">
        <v>117</v>
      </c>
      <c r="F50" t="s">
        <v>4306</v>
      </c>
      <c r="G50" t="s">
        <v>95</v>
      </c>
      <c r="J50" t="s">
        <v>4307</v>
      </c>
      <c r="K50" s="6" t="s">
        <v>4308</v>
      </c>
      <c r="L50" t="s">
        <v>66</v>
      </c>
      <c r="M50" t="s">
        <v>4309</v>
      </c>
      <c r="N50">
        <v>1</v>
      </c>
      <c r="O50">
        <v>2</v>
      </c>
      <c r="P50" t="s">
        <v>4309</v>
      </c>
      <c r="R50" t="s">
        <v>662</v>
      </c>
      <c r="T50" t="s">
        <v>69</v>
      </c>
      <c r="U50">
        <v>57694</v>
      </c>
      <c r="V50" t="s">
        <v>70</v>
      </c>
      <c r="W50" t="s">
        <v>71</v>
      </c>
      <c r="Y50" t="s">
        <v>4310</v>
      </c>
      <c r="AB50" t="s">
        <v>74</v>
      </c>
      <c r="AC50" t="s">
        <v>4064</v>
      </c>
      <c r="AD50" t="s">
        <v>3852</v>
      </c>
      <c r="AF50">
        <v>1966</v>
      </c>
      <c r="AG50" t="s">
        <v>77</v>
      </c>
      <c r="AH50" t="s">
        <v>82</v>
      </c>
      <c r="AI50" t="s">
        <v>79</v>
      </c>
      <c r="AK50" t="s">
        <v>4311</v>
      </c>
      <c r="AM50">
        <v>1976</v>
      </c>
      <c r="AN50" t="s">
        <v>77</v>
      </c>
      <c r="AO50" t="s">
        <v>82</v>
      </c>
      <c r="AP50" t="s">
        <v>79</v>
      </c>
      <c r="AX50" t="s">
        <v>3947</v>
      </c>
      <c r="BA50" t="s">
        <v>74</v>
      </c>
      <c r="BB50" t="s">
        <v>4064</v>
      </c>
      <c r="BC50">
        <v>0</v>
      </c>
      <c r="BF50" t="s">
        <v>87</v>
      </c>
      <c r="BG50" s="6" t="s">
        <v>4065</v>
      </c>
      <c r="BH50" t="s">
        <v>3959</v>
      </c>
      <c r="BI50" t="s">
        <v>74</v>
      </c>
      <c r="BJ50" t="s">
        <v>89</v>
      </c>
      <c r="BK50" t="s">
        <v>90</v>
      </c>
      <c r="BL50" t="s">
        <v>1031</v>
      </c>
      <c r="BM50">
        <v>2</v>
      </c>
      <c r="BN50">
        <v>-7.8098999999999998</v>
      </c>
      <c r="BO50">
        <v>111.17310000000001</v>
      </c>
      <c r="BQ50">
        <v>79</v>
      </c>
      <c r="BR50">
        <v>159</v>
      </c>
      <c r="BS50">
        <v>61</v>
      </c>
      <c r="BT50">
        <v>3</v>
      </c>
      <c r="BU50">
        <v>3</v>
      </c>
    </row>
    <row r="51" spans="1:74" hidden="1" x14ac:dyDescent="0.3">
      <c r="A51">
        <v>45</v>
      </c>
      <c r="B51" t="s">
        <v>540</v>
      </c>
      <c r="D51" t="s">
        <v>117</v>
      </c>
      <c r="F51" t="s">
        <v>541</v>
      </c>
      <c r="G51" t="s">
        <v>63</v>
      </c>
      <c r="J51" t="s">
        <v>542</v>
      </c>
      <c r="K51" s="6" t="s">
        <v>543</v>
      </c>
      <c r="L51" t="s">
        <v>66</v>
      </c>
      <c r="M51" t="s">
        <v>544</v>
      </c>
      <c r="N51">
        <v>1</v>
      </c>
      <c r="O51">
        <v>2</v>
      </c>
      <c r="P51" t="s">
        <v>544</v>
      </c>
      <c r="R51" t="s">
        <v>393</v>
      </c>
      <c r="T51" t="s">
        <v>69</v>
      </c>
      <c r="U51">
        <v>57694</v>
      </c>
      <c r="V51" t="s">
        <v>70</v>
      </c>
      <c r="W51" t="s">
        <v>71</v>
      </c>
      <c r="Y51" t="s">
        <v>545</v>
      </c>
      <c r="AB51" t="s">
        <v>74</v>
      </c>
      <c r="AC51" t="s">
        <v>546</v>
      </c>
      <c r="AD51" t="s">
        <v>547</v>
      </c>
      <c r="AF51">
        <v>1972</v>
      </c>
      <c r="AG51" t="s">
        <v>77</v>
      </c>
      <c r="AH51" t="s">
        <v>82</v>
      </c>
      <c r="AI51" t="s">
        <v>79</v>
      </c>
      <c r="AK51" t="s">
        <v>548</v>
      </c>
      <c r="AM51">
        <v>1977</v>
      </c>
      <c r="AN51" t="s">
        <v>77</v>
      </c>
      <c r="AO51" t="s">
        <v>82</v>
      </c>
      <c r="AP51" t="s">
        <v>79</v>
      </c>
      <c r="AX51" t="s">
        <v>4052</v>
      </c>
      <c r="BA51" t="s">
        <v>74</v>
      </c>
      <c r="BB51" t="s">
        <v>550</v>
      </c>
      <c r="BC51">
        <v>0</v>
      </c>
      <c r="BE51" t="s">
        <v>551</v>
      </c>
      <c r="BF51" t="s">
        <v>87</v>
      </c>
      <c r="BG51" s="6" t="s">
        <v>552</v>
      </c>
      <c r="BH51" t="s">
        <v>553</v>
      </c>
      <c r="BI51" t="s">
        <v>74</v>
      </c>
      <c r="BK51" t="s">
        <v>90</v>
      </c>
      <c r="BL51" t="s">
        <v>554</v>
      </c>
      <c r="BM51">
        <v>1</v>
      </c>
      <c r="BN51">
        <v>-7.8452999999999999</v>
      </c>
      <c r="BO51">
        <v>111.26600000000001</v>
      </c>
      <c r="BQ51">
        <v>45</v>
      </c>
      <c r="BR51">
        <v>150</v>
      </c>
      <c r="BS51">
        <v>52</v>
      </c>
      <c r="BT51">
        <v>2</v>
      </c>
      <c r="BU51">
        <v>2</v>
      </c>
      <c r="BV51" s="11"/>
    </row>
    <row r="52" spans="1:74" hidden="1" x14ac:dyDescent="0.3">
      <c r="A52">
        <v>46</v>
      </c>
      <c r="B52" t="s">
        <v>3920</v>
      </c>
      <c r="D52" t="s">
        <v>117</v>
      </c>
      <c r="F52" t="s">
        <v>4312</v>
      </c>
      <c r="G52" t="s">
        <v>95</v>
      </c>
      <c r="J52" t="s">
        <v>4313</v>
      </c>
      <c r="K52" s="6" t="s">
        <v>4314</v>
      </c>
      <c r="L52" t="s">
        <v>66</v>
      </c>
      <c r="M52" t="s">
        <v>3747</v>
      </c>
      <c r="N52">
        <v>2</v>
      </c>
      <c r="O52">
        <v>6</v>
      </c>
      <c r="P52" t="s">
        <v>1267</v>
      </c>
      <c r="R52" t="s">
        <v>256</v>
      </c>
      <c r="T52" t="s">
        <v>69</v>
      </c>
      <c r="U52">
        <v>57694</v>
      </c>
      <c r="V52" t="s">
        <v>70</v>
      </c>
      <c r="W52" t="s">
        <v>71</v>
      </c>
      <c r="Y52" t="s">
        <v>4315</v>
      </c>
      <c r="AB52" t="s">
        <v>74</v>
      </c>
      <c r="AC52" t="s">
        <v>4316</v>
      </c>
      <c r="AD52" t="s">
        <v>4317</v>
      </c>
      <c r="AF52">
        <v>1984</v>
      </c>
      <c r="AG52" t="s">
        <v>196</v>
      </c>
      <c r="AH52" t="s">
        <v>78</v>
      </c>
      <c r="AI52" t="s">
        <v>79</v>
      </c>
      <c r="AK52" t="s">
        <v>4318</v>
      </c>
      <c r="AM52">
        <v>1984</v>
      </c>
      <c r="AN52" t="s">
        <v>196</v>
      </c>
      <c r="AO52" t="s">
        <v>78</v>
      </c>
      <c r="AP52" t="s">
        <v>79</v>
      </c>
      <c r="AX52" t="s">
        <v>3953</v>
      </c>
      <c r="BA52" t="s">
        <v>125</v>
      </c>
      <c r="BC52">
        <v>0</v>
      </c>
      <c r="BI52" t="s">
        <v>74</v>
      </c>
      <c r="BJ52" t="s">
        <v>89</v>
      </c>
      <c r="BK52" t="s">
        <v>90</v>
      </c>
      <c r="BL52" t="s">
        <v>896</v>
      </c>
      <c r="BM52">
        <v>2</v>
      </c>
      <c r="BN52">
        <v>-7.8501000000000003</v>
      </c>
      <c r="BO52">
        <v>111.18</v>
      </c>
      <c r="BQ52">
        <v>45</v>
      </c>
      <c r="BR52">
        <v>155</v>
      </c>
      <c r="BS52">
        <v>0</v>
      </c>
      <c r="BT52">
        <v>2</v>
      </c>
      <c r="BU52">
        <v>0</v>
      </c>
    </row>
    <row r="53" spans="1:74" hidden="1" x14ac:dyDescent="0.3">
      <c r="A53">
        <v>47</v>
      </c>
      <c r="B53" t="s">
        <v>555</v>
      </c>
      <c r="C53">
        <v>3971</v>
      </c>
      <c r="D53" t="s">
        <v>61</v>
      </c>
      <c r="F53" t="s">
        <v>556</v>
      </c>
      <c r="G53" t="s">
        <v>95</v>
      </c>
      <c r="J53" t="s">
        <v>557</v>
      </c>
      <c r="K53" s="6" t="s">
        <v>558</v>
      </c>
      <c r="L53" t="s">
        <v>66</v>
      </c>
      <c r="M53" t="s">
        <v>392</v>
      </c>
      <c r="N53">
        <v>1</v>
      </c>
      <c r="O53">
        <v>4</v>
      </c>
      <c r="P53" t="s">
        <v>392</v>
      </c>
      <c r="R53" t="s">
        <v>157</v>
      </c>
      <c r="T53" t="s">
        <v>69</v>
      </c>
      <c r="U53">
        <v>57694</v>
      </c>
      <c r="V53" t="s">
        <v>70</v>
      </c>
      <c r="W53" t="s">
        <v>71</v>
      </c>
      <c r="X53">
        <v>0</v>
      </c>
      <c r="Y53" t="s">
        <v>559</v>
      </c>
      <c r="AB53" t="s">
        <v>125</v>
      </c>
      <c r="AD53" t="s">
        <v>560</v>
      </c>
      <c r="AF53">
        <v>1960</v>
      </c>
      <c r="AG53" t="s">
        <v>77</v>
      </c>
      <c r="AH53" t="s">
        <v>82</v>
      </c>
      <c r="AI53" t="s">
        <v>79</v>
      </c>
      <c r="AJ53" s="6" t="s">
        <v>561</v>
      </c>
      <c r="AK53" t="s">
        <v>562</v>
      </c>
      <c r="AM53">
        <v>1964</v>
      </c>
      <c r="AN53" t="s">
        <v>77</v>
      </c>
      <c r="AO53" t="s">
        <v>82</v>
      </c>
      <c r="AP53" t="s">
        <v>79</v>
      </c>
      <c r="AQ53" s="6" t="s">
        <v>563</v>
      </c>
      <c r="AT53" t="s">
        <v>166</v>
      </c>
      <c r="AX53" t="s">
        <v>109</v>
      </c>
      <c r="BA53" t="s">
        <v>125</v>
      </c>
      <c r="BC53">
        <v>0</v>
      </c>
      <c r="BE53" t="s">
        <v>564</v>
      </c>
      <c r="BI53" t="s">
        <v>74</v>
      </c>
      <c r="BJ53" t="s">
        <v>150</v>
      </c>
      <c r="BK53" t="s">
        <v>90</v>
      </c>
      <c r="BL53" t="s">
        <v>114</v>
      </c>
      <c r="BM53">
        <v>1</v>
      </c>
      <c r="BN53">
        <v>-7.8266</v>
      </c>
      <c r="BO53">
        <v>111.1879</v>
      </c>
      <c r="BP53" s="6" t="s">
        <v>565</v>
      </c>
      <c r="BQ53">
        <v>41</v>
      </c>
      <c r="BR53">
        <v>150</v>
      </c>
      <c r="BS53">
        <v>0</v>
      </c>
      <c r="BT53">
        <v>0</v>
      </c>
      <c r="BU53">
        <v>7</v>
      </c>
    </row>
    <row r="54" spans="1:74" hidden="1" x14ac:dyDescent="0.3">
      <c r="A54">
        <v>48</v>
      </c>
      <c r="B54" t="s">
        <v>566</v>
      </c>
      <c r="D54" t="s">
        <v>117</v>
      </c>
      <c r="F54" t="s">
        <v>567</v>
      </c>
      <c r="G54" t="s">
        <v>95</v>
      </c>
      <c r="J54" t="s">
        <v>568</v>
      </c>
      <c r="K54" s="6" t="s">
        <v>569</v>
      </c>
      <c r="L54" t="s">
        <v>66</v>
      </c>
      <c r="M54" t="s">
        <v>452</v>
      </c>
      <c r="N54">
        <v>0</v>
      </c>
      <c r="O54">
        <v>0</v>
      </c>
      <c r="P54" t="s">
        <v>452</v>
      </c>
      <c r="R54" t="s">
        <v>452</v>
      </c>
      <c r="T54" t="s">
        <v>378</v>
      </c>
      <c r="U54">
        <v>57692</v>
      </c>
      <c r="V54" t="s">
        <v>70</v>
      </c>
      <c r="W54" t="s">
        <v>71</v>
      </c>
      <c r="Y54" t="s">
        <v>570</v>
      </c>
      <c r="AB54" t="s">
        <v>74</v>
      </c>
      <c r="AC54" t="s">
        <v>571</v>
      </c>
      <c r="AD54" t="s">
        <v>572</v>
      </c>
      <c r="AF54">
        <v>1978</v>
      </c>
      <c r="AG54" t="s">
        <v>77</v>
      </c>
      <c r="AH54" t="s">
        <v>82</v>
      </c>
      <c r="AI54" t="s">
        <v>79</v>
      </c>
      <c r="AK54" t="s">
        <v>573</v>
      </c>
      <c r="AM54">
        <v>1983</v>
      </c>
      <c r="AN54" t="s">
        <v>77</v>
      </c>
      <c r="AO54" t="s">
        <v>82</v>
      </c>
      <c r="AP54" t="s">
        <v>79</v>
      </c>
      <c r="AX54" t="s">
        <v>4052</v>
      </c>
      <c r="BA54" t="s">
        <v>74</v>
      </c>
      <c r="BB54" t="s">
        <v>571</v>
      </c>
      <c r="BC54">
        <v>0</v>
      </c>
      <c r="BF54" t="s">
        <v>87</v>
      </c>
      <c r="BG54" s="6" t="s">
        <v>574</v>
      </c>
      <c r="BH54" t="s">
        <v>566</v>
      </c>
      <c r="BI54" t="s">
        <v>74</v>
      </c>
      <c r="BK54" t="s">
        <v>90</v>
      </c>
      <c r="BL54" t="s">
        <v>575</v>
      </c>
      <c r="BM54">
        <v>1</v>
      </c>
      <c r="BN54">
        <v>-7.9195789999999997</v>
      </c>
      <c r="BO54">
        <v>111.163753</v>
      </c>
      <c r="BQ54">
        <v>32</v>
      </c>
      <c r="BR54">
        <v>140</v>
      </c>
      <c r="BS54">
        <v>40</v>
      </c>
      <c r="BT54">
        <v>1</v>
      </c>
      <c r="BU54">
        <v>1</v>
      </c>
    </row>
    <row r="55" spans="1:74" hidden="1" x14ac:dyDescent="0.3">
      <c r="A55">
        <v>49</v>
      </c>
      <c r="B55" t="s">
        <v>576</v>
      </c>
      <c r="C55">
        <v>3998</v>
      </c>
      <c r="D55" t="s">
        <v>117</v>
      </c>
      <c r="F55" t="s">
        <v>577</v>
      </c>
      <c r="G55" t="s">
        <v>63</v>
      </c>
      <c r="J55" t="s">
        <v>578</v>
      </c>
      <c r="K55" s="6" t="s">
        <v>579</v>
      </c>
      <c r="L55" t="s">
        <v>66</v>
      </c>
      <c r="M55" t="s">
        <v>347</v>
      </c>
      <c r="N55">
        <v>2</v>
      </c>
      <c r="O55">
        <v>3</v>
      </c>
      <c r="P55" t="s">
        <v>347</v>
      </c>
      <c r="R55" t="s">
        <v>347</v>
      </c>
      <c r="T55" t="s">
        <v>69</v>
      </c>
      <c r="U55">
        <v>57694</v>
      </c>
      <c r="V55" t="s">
        <v>70</v>
      </c>
      <c r="W55" t="s">
        <v>71</v>
      </c>
      <c r="Y55" t="s">
        <v>580</v>
      </c>
      <c r="AB55" t="s">
        <v>125</v>
      </c>
      <c r="AD55" t="s">
        <v>581</v>
      </c>
      <c r="AF55">
        <v>1976</v>
      </c>
      <c r="AG55" t="s">
        <v>162</v>
      </c>
      <c r="AH55" t="s">
        <v>82</v>
      </c>
      <c r="AI55" t="s">
        <v>396</v>
      </c>
      <c r="AK55" t="s">
        <v>582</v>
      </c>
      <c r="AM55">
        <v>1981</v>
      </c>
      <c r="AN55" t="s">
        <v>196</v>
      </c>
      <c r="AO55" t="s">
        <v>105</v>
      </c>
      <c r="AP55" t="s">
        <v>396</v>
      </c>
      <c r="AX55" t="s">
        <v>278</v>
      </c>
      <c r="BA55" t="s">
        <v>125</v>
      </c>
      <c r="BC55">
        <v>0</v>
      </c>
      <c r="BE55" t="s">
        <v>583</v>
      </c>
      <c r="BI55" t="s">
        <v>74</v>
      </c>
      <c r="BJ55" t="s">
        <v>150</v>
      </c>
      <c r="BK55" t="s">
        <v>90</v>
      </c>
      <c r="BL55" t="s">
        <v>151</v>
      </c>
      <c r="BM55">
        <v>1</v>
      </c>
      <c r="BN55">
        <v>-7.831326659608</v>
      </c>
      <c r="BO55">
        <v>111.18636131287001</v>
      </c>
      <c r="BP55" s="6" t="s">
        <v>584</v>
      </c>
      <c r="BQ55">
        <v>45</v>
      </c>
      <c r="BR55">
        <v>150</v>
      </c>
      <c r="BS55">
        <v>50</v>
      </c>
      <c r="BT55">
        <v>2</v>
      </c>
      <c r="BU55">
        <v>1</v>
      </c>
      <c r="BV55" s="11"/>
    </row>
    <row r="56" spans="1:74" x14ac:dyDescent="0.3">
      <c r="A56">
        <v>307</v>
      </c>
      <c r="B56" t="s">
        <v>2900</v>
      </c>
      <c r="C56">
        <v>3903</v>
      </c>
      <c r="D56" t="s">
        <v>117</v>
      </c>
      <c r="E56" t="str">
        <f>SUBSTITUTE(D56,"P","Perempuan")</f>
        <v>Perempuan</v>
      </c>
      <c r="F56" t="s">
        <v>2901</v>
      </c>
      <c r="G56" t="s">
        <v>63</v>
      </c>
      <c r="H56" t="str">
        <f>PROPER(G56)</f>
        <v>Wonogiri</v>
      </c>
      <c r="I56" t="str">
        <f>H56&amp;","</f>
        <v>Wonogiri,</v>
      </c>
      <c r="J56" t="s">
        <v>2902</v>
      </c>
      <c r="K56" s="6" t="s">
        <v>2903</v>
      </c>
      <c r="L56" t="s">
        <v>66</v>
      </c>
      <c r="M56" t="s">
        <v>1081</v>
      </c>
      <c r="N56">
        <v>2</v>
      </c>
      <c r="O56">
        <v>3</v>
      </c>
      <c r="P56" t="s">
        <v>1082</v>
      </c>
      <c r="Q56" t="str">
        <f>PROPER(P56)</f>
        <v>Tumpuk</v>
      </c>
      <c r="R56" t="s">
        <v>1083</v>
      </c>
      <c r="S56" t="str">
        <f>PROPER(R56)</f>
        <v>Padarangin</v>
      </c>
      <c r="T56" t="s">
        <v>69</v>
      </c>
      <c r="U56">
        <v>57694</v>
      </c>
      <c r="V56" t="s">
        <v>70</v>
      </c>
      <c r="W56" t="s">
        <v>158</v>
      </c>
      <c r="Y56" t="s">
        <v>2904</v>
      </c>
      <c r="Z56" t="s">
        <v>2905</v>
      </c>
      <c r="AB56" t="s">
        <v>74</v>
      </c>
      <c r="AC56" t="s">
        <v>2906</v>
      </c>
      <c r="AD56" t="s">
        <v>2907</v>
      </c>
      <c r="AE56" t="str">
        <f>PROPER(AD56)</f>
        <v>Suripto</v>
      </c>
      <c r="AF56">
        <v>1979</v>
      </c>
      <c r="AG56" t="s">
        <v>77</v>
      </c>
      <c r="AH56" t="s">
        <v>82</v>
      </c>
      <c r="AI56" t="s">
        <v>79</v>
      </c>
      <c r="AJ56" s="6" t="s">
        <v>2908</v>
      </c>
      <c r="AK56" t="s">
        <v>2909</v>
      </c>
      <c r="AL56" t="str">
        <f>PROPER(AK56)</f>
        <v>Barni</v>
      </c>
      <c r="AM56">
        <v>1979</v>
      </c>
      <c r="AN56" t="s">
        <v>77</v>
      </c>
      <c r="AO56" t="s">
        <v>147</v>
      </c>
      <c r="AP56" t="s">
        <v>128</v>
      </c>
      <c r="AQ56" s="6" t="s">
        <v>2910</v>
      </c>
      <c r="AX56" t="s">
        <v>669</v>
      </c>
      <c r="BA56" t="s">
        <v>74</v>
      </c>
      <c r="BB56" t="s">
        <v>2911</v>
      </c>
      <c r="BC56">
        <v>0</v>
      </c>
      <c r="BD56" t="s">
        <v>2912</v>
      </c>
      <c r="BE56" t="s">
        <v>2913</v>
      </c>
      <c r="BF56" t="s">
        <v>87</v>
      </c>
      <c r="BG56" s="6" t="s">
        <v>2914</v>
      </c>
      <c r="BH56" t="s">
        <v>2900</v>
      </c>
      <c r="BI56" t="s">
        <v>74</v>
      </c>
      <c r="BK56" t="s">
        <v>90</v>
      </c>
      <c r="BL56" t="s">
        <v>416</v>
      </c>
      <c r="BM56">
        <v>2</v>
      </c>
      <c r="BN56">
        <v>-7.8865075878189996</v>
      </c>
      <c r="BO56">
        <v>111.17168426514</v>
      </c>
      <c r="BP56" s="6" t="s">
        <v>2915</v>
      </c>
      <c r="BQ56">
        <v>42</v>
      </c>
      <c r="BR56">
        <v>152</v>
      </c>
      <c r="BS56">
        <v>54</v>
      </c>
      <c r="BT56">
        <v>2</v>
      </c>
      <c r="BU56">
        <v>7</v>
      </c>
    </row>
    <row r="57" spans="1:74" hidden="1" x14ac:dyDescent="0.3">
      <c r="A57">
        <v>51</v>
      </c>
      <c r="B57" t="s">
        <v>3858</v>
      </c>
      <c r="D57" t="s">
        <v>61</v>
      </c>
      <c r="F57" t="s">
        <v>4319</v>
      </c>
      <c r="G57" t="s">
        <v>63</v>
      </c>
      <c r="J57" t="s">
        <v>4320</v>
      </c>
      <c r="K57" s="6" t="s">
        <v>4321</v>
      </c>
      <c r="L57" t="s">
        <v>66</v>
      </c>
      <c r="M57" t="s">
        <v>4322</v>
      </c>
      <c r="N57">
        <v>1</v>
      </c>
      <c r="O57">
        <v>4</v>
      </c>
      <c r="P57" t="s">
        <v>4323</v>
      </c>
      <c r="R57" t="s">
        <v>318</v>
      </c>
      <c r="T57" t="s">
        <v>69</v>
      </c>
      <c r="U57">
        <v>57694</v>
      </c>
      <c r="V57" t="s">
        <v>70</v>
      </c>
      <c r="W57" t="s">
        <v>71</v>
      </c>
      <c r="Y57" t="s">
        <v>4324</v>
      </c>
      <c r="Z57" t="s">
        <v>4325</v>
      </c>
      <c r="AB57" t="s">
        <v>125</v>
      </c>
      <c r="AD57" t="s">
        <v>3859</v>
      </c>
      <c r="AF57">
        <v>1970</v>
      </c>
      <c r="AG57" t="s">
        <v>77</v>
      </c>
      <c r="AH57" t="s">
        <v>82</v>
      </c>
      <c r="AI57" t="s">
        <v>396</v>
      </c>
      <c r="AK57" t="s">
        <v>1115</v>
      </c>
      <c r="AM57">
        <v>1972</v>
      </c>
      <c r="AN57" t="s">
        <v>77</v>
      </c>
      <c r="AO57" t="s">
        <v>82</v>
      </c>
      <c r="AP57" t="s">
        <v>79</v>
      </c>
      <c r="AX57" t="s">
        <v>549</v>
      </c>
      <c r="BA57" t="s">
        <v>125</v>
      </c>
      <c r="BC57">
        <v>0</v>
      </c>
      <c r="BI57" t="s">
        <v>74</v>
      </c>
      <c r="BJ57" t="s">
        <v>150</v>
      </c>
      <c r="BK57" t="s">
        <v>90</v>
      </c>
      <c r="BL57" t="s">
        <v>2511</v>
      </c>
      <c r="BM57">
        <v>2</v>
      </c>
      <c r="BN57">
        <v>-8.0870999999999995</v>
      </c>
      <c r="BO57">
        <v>110.8292</v>
      </c>
      <c r="BP57" s="6" t="s">
        <v>4066</v>
      </c>
      <c r="BQ57">
        <v>52</v>
      </c>
      <c r="BR57">
        <v>160</v>
      </c>
      <c r="BS57">
        <v>0</v>
      </c>
      <c r="BT57">
        <v>2</v>
      </c>
      <c r="BU57">
        <v>0</v>
      </c>
    </row>
    <row r="58" spans="1:74" x14ac:dyDescent="0.3">
      <c r="A58">
        <v>335</v>
      </c>
      <c r="B58" t="s">
        <v>3117</v>
      </c>
      <c r="C58">
        <v>3904</v>
      </c>
      <c r="D58" t="s">
        <v>117</v>
      </c>
      <c r="E58" t="str">
        <f>SUBSTITUTE(D58,"P","Perempuan")</f>
        <v>Perempuan</v>
      </c>
      <c r="F58" t="s">
        <v>3118</v>
      </c>
      <c r="G58" t="s">
        <v>63</v>
      </c>
      <c r="H58" t="str">
        <f>PROPER(G58)</f>
        <v>Wonogiri</v>
      </c>
      <c r="I58" t="str">
        <f>H58&amp;","</f>
        <v>Wonogiri,</v>
      </c>
      <c r="J58" t="s">
        <v>3119</v>
      </c>
      <c r="K58" s="6" t="s">
        <v>3120</v>
      </c>
      <c r="L58" t="s">
        <v>66</v>
      </c>
      <c r="M58" t="s">
        <v>1546</v>
      </c>
      <c r="N58">
        <v>1</v>
      </c>
      <c r="O58">
        <v>5</v>
      </c>
      <c r="P58" t="s">
        <v>1546</v>
      </c>
      <c r="Q58" t="str">
        <f>PROPER(P58)</f>
        <v>Gablok</v>
      </c>
      <c r="R58" t="s">
        <v>464</v>
      </c>
      <c r="S58" t="str">
        <f>PROPER(R58)</f>
        <v>Sedayu</v>
      </c>
      <c r="T58" t="s">
        <v>69</v>
      </c>
      <c r="U58">
        <v>57694</v>
      </c>
      <c r="V58" t="s">
        <v>70</v>
      </c>
      <c r="W58" t="s">
        <v>71</v>
      </c>
      <c r="Y58" t="s">
        <v>3121</v>
      </c>
      <c r="Z58" t="s">
        <v>3122</v>
      </c>
      <c r="AB58" t="s">
        <v>125</v>
      </c>
      <c r="AD58" t="s">
        <v>3123</v>
      </c>
      <c r="AE58" t="str">
        <f>PROPER(AD58)</f>
        <v>Gunadi</v>
      </c>
      <c r="AF58">
        <v>1972</v>
      </c>
      <c r="AG58" t="s">
        <v>77</v>
      </c>
      <c r="AH58" t="s">
        <v>82</v>
      </c>
      <c r="AI58" t="s">
        <v>79</v>
      </c>
      <c r="AJ58" s="6" t="s">
        <v>3124</v>
      </c>
      <c r="AK58" t="s">
        <v>3125</v>
      </c>
      <c r="AL58" t="str">
        <f>PROPER(AK58)</f>
        <v>Katni</v>
      </c>
      <c r="AM58">
        <v>1974</v>
      </c>
      <c r="AN58" t="s">
        <v>77</v>
      </c>
      <c r="AO58" t="s">
        <v>82</v>
      </c>
      <c r="AP58" t="s">
        <v>79</v>
      </c>
      <c r="AQ58" s="6" t="s">
        <v>3126</v>
      </c>
      <c r="AT58" t="s">
        <v>277</v>
      </c>
      <c r="AX58" t="s">
        <v>669</v>
      </c>
      <c r="BA58" t="s">
        <v>125</v>
      </c>
      <c r="BC58">
        <v>0</v>
      </c>
      <c r="BE58" t="s">
        <v>3127</v>
      </c>
      <c r="BI58" t="s">
        <v>74</v>
      </c>
      <c r="BJ58" t="s">
        <v>150</v>
      </c>
      <c r="BK58" t="s">
        <v>90</v>
      </c>
      <c r="BL58" t="s">
        <v>151</v>
      </c>
      <c r="BM58">
        <v>2</v>
      </c>
      <c r="BN58">
        <v>-7.8025854659469998</v>
      </c>
      <c r="BO58">
        <v>111.16730690001999</v>
      </c>
      <c r="BP58" s="6" t="s">
        <v>3128</v>
      </c>
      <c r="BQ58">
        <v>37</v>
      </c>
      <c r="BR58">
        <v>147</v>
      </c>
      <c r="BS58">
        <v>32</v>
      </c>
      <c r="BT58">
        <v>1</v>
      </c>
      <c r="BU58">
        <v>2</v>
      </c>
    </row>
    <row r="59" spans="1:74" hidden="1" x14ac:dyDescent="0.3">
      <c r="A59">
        <v>53</v>
      </c>
      <c r="B59" t="s">
        <v>3960</v>
      </c>
      <c r="D59" t="s">
        <v>61</v>
      </c>
      <c r="F59" t="s">
        <v>4326</v>
      </c>
      <c r="G59" t="s">
        <v>95</v>
      </c>
      <c r="J59" t="s">
        <v>4327</v>
      </c>
      <c r="K59" s="6" t="s">
        <v>4328</v>
      </c>
      <c r="L59" t="s">
        <v>66</v>
      </c>
      <c r="M59" t="s">
        <v>1098</v>
      </c>
      <c r="N59">
        <v>1</v>
      </c>
      <c r="O59">
        <v>5</v>
      </c>
      <c r="P59" t="s">
        <v>4329</v>
      </c>
      <c r="R59" t="s">
        <v>988</v>
      </c>
      <c r="T59" t="s">
        <v>69</v>
      </c>
      <c r="V59" t="s">
        <v>70</v>
      </c>
      <c r="W59" t="s">
        <v>210</v>
      </c>
      <c r="AB59" t="s">
        <v>125</v>
      </c>
      <c r="AF59">
        <v>0</v>
      </c>
      <c r="AJ59" s="6" t="s">
        <v>4330</v>
      </c>
      <c r="AK59" t="s">
        <v>1241</v>
      </c>
      <c r="AM59">
        <v>0</v>
      </c>
      <c r="AN59" t="s">
        <v>196</v>
      </c>
      <c r="AO59" t="s">
        <v>78</v>
      </c>
      <c r="AP59" t="s">
        <v>366</v>
      </c>
      <c r="AQ59" s="6" t="s">
        <v>4331</v>
      </c>
      <c r="AX59" t="s">
        <v>3947</v>
      </c>
      <c r="BA59" t="s">
        <v>125</v>
      </c>
      <c r="BC59">
        <v>1</v>
      </c>
      <c r="BI59" t="s">
        <v>125</v>
      </c>
      <c r="BK59" t="s">
        <v>90</v>
      </c>
      <c r="BM59">
        <v>1</v>
      </c>
      <c r="BQ59">
        <v>58</v>
      </c>
      <c r="BR59">
        <v>164</v>
      </c>
      <c r="BS59">
        <v>0</v>
      </c>
      <c r="BT59">
        <v>0</v>
      </c>
      <c r="BU59">
        <v>0</v>
      </c>
    </row>
    <row r="60" spans="1:74" x14ac:dyDescent="0.3">
      <c r="A60">
        <v>339</v>
      </c>
      <c r="B60" t="s">
        <v>3158</v>
      </c>
      <c r="C60">
        <v>3905</v>
      </c>
      <c r="D60" t="s">
        <v>117</v>
      </c>
      <c r="E60" t="str">
        <f t="shared" ref="E60:E61" si="28">SUBSTITUTE(D60,"P","Perempuan")</f>
        <v>Perempuan</v>
      </c>
      <c r="F60" t="s">
        <v>3159</v>
      </c>
      <c r="G60" t="s">
        <v>63</v>
      </c>
      <c r="H60" t="str">
        <f t="shared" ref="H60:H61" si="29">PROPER(G60)</f>
        <v>Wonogiri</v>
      </c>
      <c r="I60" t="str">
        <f t="shared" ref="I60:I61" si="30">H60&amp;","</f>
        <v>Wonogiri,</v>
      </c>
      <c r="J60" t="s">
        <v>3160</v>
      </c>
      <c r="K60" s="6" t="s">
        <v>3161</v>
      </c>
      <c r="L60" t="s">
        <v>66</v>
      </c>
      <c r="M60" t="s">
        <v>422</v>
      </c>
      <c r="N60">
        <v>1</v>
      </c>
      <c r="O60">
        <v>5</v>
      </c>
      <c r="P60" t="s">
        <v>2009</v>
      </c>
      <c r="Q60" t="str">
        <f t="shared" ref="Q60:Q61" si="31">PROPER(P60)</f>
        <v>Jati</v>
      </c>
      <c r="R60" t="s">
        <v>347</v>
      </c>
      <c r="S60" t="str">
        <f t="shared" ref="S60:S61" si="32">PROPER(R60)</f>
        <v>Made</v>
      </c>
      <c r="T60" t="s">
        <v>69</v>
      </c>
      <c r="U60">
        <v>57694</v>
      </c>
      <c r="V60" t="s">
        <v>70</v>
      </c>
      <c r="W60" t="s">
        <v>71</v>
      </c>
      <c r="X60">
        <v>0</v>
      </c>
      <c r="Y60" t="s">
        <v>3162</v>
      </c>
      <c r="Z60" t="s">
        <v>3163</v>
      </c>
      <c r="AB60" t="s">
        <v>125</v>
      </c>
      <c r="AD60" t="s">
        <v>3164</v>
      </c>
      <c r="AE60" t="str">
        <f t="shared" ref="AE60:AE61" si="33">PROPER(AD60)</f>
        <v>Tri Wiranto</v>
      </c>
      <c r="AF60">
        <v>1969</v>
      </c>
      <c r="AG60" t="s">
        <v>77</v>
      </c>
      <c r="AH60" t="s">
        <v>82</v>
      </c>
      <c r="AI60" t="s">
        <v>79</v>
      </c>
      <c r="AJ60" s="6" t="s">
        <v>3165</v>
      </c>
      <c r="AK60" t="s">
        <v>1696</v>
      </c>
      <c r="AL60" t="str">
        <f t="shared" ref="AL60:AL61" si="34">PROPER(AK60)</f>
        <v>Martini</v>
      </c>
      <c r="AM60">
        <v>1972</v>
      </c>
      <c r="AN60" t="s">
        <v>77</v>
      </c>
      <c r="AO60" t="s">
        <v>82</v>
      </c>
      <c r="AP60" t="s">
        <v>79</v>
      </c>
      <c r="AQ60" s="6" t="s">
        <v>3166</v>
      </c>
      <c r="AT60" t="s">
        <v>166</v>
      </c>
      <c r="AX60" t="s">
        <v>669</v>
      </c>
      <c r="BA60" t="s">
        <v>125</v>
      </c>
      <c r="BC60">
        <v>0</v>
      </c>
      <c r="BE60" t="s">
        <v>3167</v>
      </c>
      <c r="BI60" t="s">
        <v>74</v>
      </c>
      <c r="BJ60" t="s">
        <v>150</v>
      </c>
      <c r="BK60" t="s">
        <v>90</v>
      </c>
      <c r="BL60" t="s">
        <v>416</v>
      </c>
      <c r="BM60">
        <v>1</v>
      </c>
      <c r="BN60">
        <v>-7.8373637591750001</v>
      </c>
      <c r="BO60">
        <v>111.18507385254</v>
      </c>
      <c r="BP60" s="6" t="s">
        <v>3168</v>
      </c>
      <c r="BQ60">
        <v>48</v>
      </c>
      <c r="BR60">
        <v>156</v>
      </c>
      <c r="BS60">
        <v>54</v>
      </c>
      <c r="BT60">
        <v>2</v>
      </c>
      <c r="BU60">
        <v>3</v>
      </c>
    </row>
    <row r="61" spans="1:74" x14ac:dyDescent="0.3">
      <c r="A61">
        <v>358</v>
      </c>
      <c r="B61" t="s">
        <v>3309</v>
      </c>
      <c r="C61">
        <v>3906</v>
      </c>
      <c r="D61" t="s">
        <v>117</v>
      </c>
      <c r="E61" t="str">
        <f t="shared" si="28"/>
        <v>Perempuan</v>
      </c>
      <c r="F61" t="s">
        <v>3310</v>
      </c>
      <c r="G61" t="s">
        <v>63</v>
      </c>
      <c r="H61" t="str">
        <f t="shared" si="29"/>
        <v>Wonogiri</v>
      </c>
      <c r="I61" t="str">
        <f t="shared" si="30"/>
        <v>Wonogiri,</v>
      </c>
      <c r="J61" t="s">
        <v>1838</v>
      </c>
      <c r="K61" s="6" t="s">
        <v>3311</v>
      </c>
      <c r="L61" t="s">
        <v>66</v>
      </c>
      <c r="M61" t="s">
        <v>3073</v>
      </c>
      <c r="N61">
        <v>2</v>
      </c>
      <c r="O61">
        <v>6</v>
      </c>
      <c r="P61" t="s">
        <v>3073</v>
      </c>
      <c r="Q61" t="str">
        <f t="shared" si="31"/>
        <v>Mojoduwur</v>
      </c>
      <c r="R61" t="s">
        <v>3074</v>
      </c>
      <c r="S61" t="str">
        <f t="shared" si="32"/>
        <v>Klunggen</v>
      </c>
      <c r="T61" t="s">
        <v>69</v>
      </c>
      <c r="U61">
        <v>57694</v>
      </c>
      <c r="V61" t="s">
        <v>70</v>
      </c>
      <c r="W61" t="s">
        <v>71</v>
      </c>
      <c r="X61">
        <v>0</v>
      </c>
      <c r="Y61" t="s">
        <v>3312</v>
      </c>
      <c r="Z61" t="s">
        <v>3313</v>
      </c>
      <c r="AB61" t="s">
        <v>125</v>
      </c>
      <c r="AD61" t="s">
        <v>3314</v>
      </c>
      <c r="AE61" t="str">
        <f t="shared" si="33"/>
        <v>Hasanudin</v>
      </c>
      <c r="AF61">
        <v>1980</v>
      </c>
      <c r="AG61" t="s">
        <v>77</v>
      </c>
      <c r="AH61" t="s">
        <v>323</v>
      </c>
      <c r="AI61" t="s">
        <v>79</v>
      </c>
      <c r="AJ61" s="6" t="s">
        <v>3315</v>
      </c>
      <c r="AK61" t="s">
        <v>3316</v>
      </c>
      <c r="AL61" t="str">
        <f t="shared" si="34"/>
        <v>Tarti</v>
      </c>
      <c r="AM61">
        <v>1980</v>
      </c>
      <c r="AN61" t="s">
        <v>162</v>
      </c>
      <c r="AO61" t="s">
        <v>147</v>
      </c>
      <c r="AP61" t="s">
        <v>128</v>
      </c>
      <c r="AQ61" s="6" t="s">
        <v>3317</v>
      </c>
      <c r="AX61" t="s">
        <v>669</v>
      </c>
      <c r="BA61" t="s">
        <v>125</v>
      </c>
      <c r="BC61">
        <v>0</v>
      </c>
      <c r="BE61" t="s">
        <v>3318</v>
      </c>
      <c r="BI61" t="s">
        <v>74</v>
      </c>
      <c r="BJ61" t="s">
        <v>150</v>
      </c>
      <c r="BK61" t="s">
        <v>90</v>
      </c>
      <c r="BL61" t="s">
        <v>513</v>
      </c>
      <c r="BM61">
        <v>1</v>
      </c>
      <c r="BN61">
        <v>-7.8262999999999998</v>
      </c>
      <c r="BO61">
        <v>111.1829</v>
      </c>
      <c r="BP61" s="6" t="s">
        <v>3319</v>
      </c>
      <c r="BQ61">
        <v>52</v>
      </c>
      <c r="BR61">
        <v>148</v>
      </c>
      <c r="BS61">
        <v>53</v>
      </c>
      <c r="BT61">
        <v>3</v>
      </c>
      <c r="BU61">
        <v>2</v>
      </c>
    </row>
    <row r="62" spans="1:74" hidden="1" x14ac:dyDescent="0.3">
      <c r="A62">
        <v>56</v>
      </c>
      <c r="B62" t="s">
        <v>644</v>
      </c>
      <c r="C62">
        <v>4022</v>
      </c>
      <c r="D62" t="s">
        <v>117</v>
      </c>
      <c r="F62" t="s">
        <v>645</v>
      </c>
      <c r="G62" t="s">
        <v>63</v>
      </c>
      <c r="J62" t="s">
        <v>646</v>
      </c>
      <c r="K62" s="6" t="s">
        <v>647</v>
      </c>
      <c r="L62" t="s">
        <v>66</v>
      </c>
      <c r="M62" t="s">
        <v>648</v>
      </c>
      <c r="N62">
        <v>2</v>
      </c>
      <c r="O62">
        <v>7</v>
      </c>
      <c r="P62" t="s">
        <v>648</v>
      </c>
      <c r="R62" t="s">
        <v>648</v>
      </c>
      <c r="T62" t="s">
        <v>69</v>
      </c>
      <c r="U62">
        <v>57694</v>
      </c>
      <c r="V62" t="s">
        <v>70</v>
      </c>
      <c r="W62" t="s">
        <v>210</v>
      </c>
      <c r="Y62" t="s">
        <v>649</v>
      </c>
      <c r="AB62" t="s">
        <v>125</v>
      </c>
      <c r="AD62" t="s">
        <v>650</v>
      </c>
      <c r="AF62">
        <v>1980</v>
      </c>
      <c r="AG62" t="s">
        <v>196</v>
      </c>
      <c r="AH62" t="s">
        <v>82</v>
      </c>
      <c r="AI62" t="s">
        <v>79</v>
      </c>
      <c r="AJ62" s="6" t="s">
        <v>651</v>
      </c>
      <c r="AK62" t="s">
        <v>652</v>
      </c>
      <c r="AM62">
        <v>1984</v>
      </c>
      <c r="AN62" t="s">
        <v>77</v>
      </c>
      <c r="AO62" t="s">
        <v>653</v>
      </c>
      <c r="AP62" t="s">
        <v>79</v>
      </c>
      <c r="AQ62" s="6" t="s">
        <v>654</v>
      </c>
      <c r="AT62" t="s">
        <v>166</v>
      </c>
      <c r="AX62" t="s">
        <v>353</v>
      </c>
      <c r="BA62" t="s">
        <v>125</v>
      </c>
      <c r="BC62">
        <v>0</v>
      </c>
      <c r="BE62" t="s">
        <v>655</v>
      </c>
      <c r="BI62" t="s">
        <v>74</v>
      </c>
      <c r="BJ62" t="s">
        <v>150</v>
      </c>
      <c r="BK62" t="s">
        <v>90</v>
      </c>
      <c r="BL62" t="s">
        <v>168</v>
      </c>
      <c r="BM62">
        <v>2</v>
      </c>
      <c r="BN62">
        <v>-7.8389889999999998</v>
      </c>
      <c r="BO62">
        <v>111.22257399999999</v>
      </c>
      <c r="BP62" s="6" t="s">
        <v>656</v>
      </c>
      <c r="BQ62">
        <v>45</v>
      </c>
      <c r="BR62">
        <v>148</v>
      </c>
      <c r="BS62">
        <v>55</v>
      </c>
      <c r="BT62">
        <v>2</v>
      </c>
      <c r="BU62">
        <v>1</v>
      </c>
    </row>
    <row r="63" spans="1:74" x14ac:dyDescent="0.3">
      <c r="A63">
        <v>369</v>
      </c>
      <c r="B63" t="s">
        <v>3399</v>
      </c>
      <c r="C63">
        <v>3907</v>
      </c>
      <c r="D63" t="s">
        <v>117</v>
      </c>
      <c r="E63" t="str">
        <f>SUBSTITUTE(D63,"P","Perempuan")</f>
        <v>Perempuan</v>
      </c>
      <c r="F63" t="s">
        <v>3400</v>
      </c>
      <c r="G63" t="s">
        <v>63</v>
      </c>
      <c r="H63" t="str">
        <f>PROPER(G63)</f>
        <v>Wonogiri</v>
      </c>
      <c r="I63" t="str">
        <f>H63&amp;","</f>
        <v>Wonogiri,</v>
      </c>
      <c r="J63" t="s">
        <v>697</v>
      </c>
      <c r="K63" s="6" t="s">
        <v>3401</v>
      </c>
      <c r="L63" t="s">
        <v>66</v>
      </c>
      <c r="M63" t="s">
        <v>422</v>
      </c>
      <c r="N63">
        <v>1</v>
      </c>
      <c r="O63">
        <v>5</v>
      </c>
      <c r="P63" t="s">
        <v>2009</v>
      </c>
      <c r="Q63" t="str">
        <f>PROPER(P63)</f>
        <v>Jati</v>
      </c>
      <c r="R63" t="s">
        <v>347</v>
      </c>
      <c r="S63" t="str">
        <f>PROPER(R63)</f>
        <v>Made</v>
      </c>
      <c r="T63" t="s">
        <v>69</v>
      </c>
      <c r="U63">
        <v>57694</v>
      </c>
      <c r="V63" t="s">
        <v>70</v>
      </c>
      <c r="W63" t="s">
        <v>71</v>
      </c>
      <c r="Y63" t="s">
        <v>3402</v>
      </c>
      <c r="Z63" t="s">
        <v>3403</v>
      </c>
      <c r="AB63" t="s">
        <v>125</v>
      </c>
      <c r="AD63" t="s">
        <v>3404</v>
      </c>
      <c r="AE63" t="str">
        <f>PROPER(AD63)</f>
        <v>Setu Warsito</v>
      </c>
      <c r="AF63">
        <v>1970</v>
      </c>
      <c r="AG63" t="s">
        <v>77</v>
      </c>
      <c r="AH63" t="s">
        <v>82</v>
      </c>
      <c r="AI63" t="s">
        <v>79</v>
      </c>
      <c r="AJ63" s="6" t="s">
        <v>3405</v>
      </c>
      <c r="AK63" t="s">
        <v>1924</v>
      </c>
      <c r="AL63" t="str">
        <f>PROPER(AK63)</f>
        <v>Sarmi</v>
      </c>
      <c r="AM63">
        <v>1978</v>
      </c>
      <c r="AN63" t="s">
        <v>77</v>
      </c>
      <c r="AO63" t="s">
        <v>82</v>
      </c>
      <c r="AP63" t="s">
        <v>79</v>
      </c>
      <c r="AQ63" s="6" t="s">
        <v>3406</v>
      </c>
      <c r="AT63" t="s">
        <v>166</v>
      </c>
      <c r="AX63" t="s">
        <v>669</v>
      </c>
      <c r="BA63" t="s">
        <v>125</v>
      </c>
      <c r="BC63">
        <v>0</v>
      </c>
      <c r="BE63" t="s">
        <v>3407</v>
      </c>
      <c r="BI63" t="s">
        <v>74</v>
      </c>
      <c r="BJ63" t="s">
        <v>150</v>
      </c>
      <c r="BK63" t="s">
        <v>428</v>
      </c>
      <c r="BL63" t="s">
        <v>91</v>
      </c>
      <c r="BM63">
        <v>1</v>
      </c>
      <c r="BN63">
        <v>-7.8724999999999996</v>
      </c>
      <c r="BO63">
        <v>111.16840000000001</v>
      </c>
      <c r="BP63" s="6" t="s">
        <v>3408</v>
      </c>
      <c r="BQ63">
        <v>40</v>
      </c>
      <c r="BR63">
        <v>145</v>
      </c>
      <c r="BS63">
        <v>52</v>
      </c>
      <c r="BT63">
        <v>3</v>
      </c>
      <c r="BU63">
        <v>2</v>
      </c>
    </row>
    <row r="64" spans="1:74" hidden="1" x14ac:dyDescent="0.3">
      <c r="A64">
        <v>58</v>
      </c>
      <c r="B64" t="s">
        <v>3961</v>
      </c>
      <c r="D64" t="s">
        <v>117</v>
      </c>
      <c r="F64" t="s">
        <v>4332</v>
      </c>
      <c r="G64" t="s">
        <v>95</v>
      </c>
      <c r="J64" t="s">
        <v>4333</v>
      </c>
      <c r="K64" s="6" t="s">
        <v>4334</v>
      </c>
      <c r="L64" t="s">
        <v>66</v>
      </c>
      <c r="M64" t="s">
        <v>189</v>
      </c>
      <c r="N64">
        <v>3</v>
      </c>
      <c r="O64">
        <v>2</v>
      </c>
      <c r="P64" t="s">
        <v>189</v>
      </c>
      <c r="R64" t="s">
        <v>189</v>
      </c>
      <c r="T64" t="s">
        <v>176</v>
      </c>
      <c r="U64">
        <v>57695</v>
      </c>
      <c r="V64" t="s">
        <v>70</v>
      </c>
      <c r="W64" t="s">
        <v>210</v>
      </c>
      <c r="Y64" t="s">
        <v>4335</v>
      </c>
      <c r="Z64" t="s">
        <v>4336</v>
      </c>
      <c r="AB64" t="s">
        <v>74</v>
      </c>
      <c r="AC64" t="s">
        <v>4337</v>
      </c>
      <c r="AD64" t="s">
        <v>2815</v>
      </c>
      <c r="AF64">
        <v>1963</v>
      </c>
      <c r="AG64" t="s">
        <v>77</v>
      </c>
      <c r="AH64" t="s">
        <v>82</v>
      </c>
      <c r="AI64" t="s">
        <v>79</v>
      </c>
      <c r="AK64" t="s">
        <v>4338</v>
      </c>
      <c r="AM64">
        <v>1974</v>
      </c>
      <c r="AN64" t="s">
        <v>77</v>
      </c>
      <c r="AO64" t="s">
        <v>653</v>
      </c>
      <c r="AP64" t="s">
        <v>79</v>
      </c>
      <c r="AX64" t="s">
        <v>4067</v>
      </c>
      <c r="BA64" t="s">
        <v>125</v>
      </c>
      <c r="BC64">
        <v>0</v>
      </c>
      <c r="BD64" t="s">
        <v>4068</v>
      </c>
      <c r="BE64" t="s">
        <v>4069</v>
      </c>
      <c r="BI64" t="s">
        <v>74</v>
      </c>
      <c r="BJ64" t="s">
        <v>89</v>
      </c>
      <c r="BK64" t="s">
        <v>90</v>
      </c>
      <c r="BL64" t="s">
        <v>4070</v>
      </c>
      <c r="BM64">
        <v>3</v>
      </c>
      <c r="BN64">
        <v>-7.8166642396980004</v>
      </c>
      <c r="BO64">
        <v>111.23106347979</v>
      </c>
      <c r="BQ64">
        <v>50</v>
      </c>
      <c r="BR64">
        <v>162</v>
      </c>
      <c r="BS64">
        <v>0</v>
      </c>
      <c r="BT64">
        <v>2</v>
      </c>
      <c r="BU64">
        <v>0</v>
      </c>
    </row>
    <row r="65" spans="1:73" hidden="1" x14ac:dyDescent="0.3">
      <c r="A65">
        <v>59</v>
      </c>
      <c r="B65" t="s">
        <v>673</v>
      </c>
      <c r="D65" t="s">
        <v>117</v>
      </c>
      <c r="F65" t="s">
        <v>674</v>
      </c>
      <c r="G65" t="s">
        <v>63</v>
      </c>
      <c r="J65" t="s">
        <v>675</v>
      </c>
      <c r="K65" s="6" t="s">
        <v>676</v>
      </c>
      <c r="L65" t="s">
        <v>66</v>
      </c>
      <c r="M65" t="s">
        <v>677</v>
      </c>
      <c r="N65">
        <v>1</v>
      </c>
      <c r="O65">
        <v>3</v>
      </c>
      <c r="P65" t="s">
        <v>677</v>
      </c>
      <c r="R65" t="s">
        <v>678</v>
      </c>
      <c r="T65" t="s">
        <v>69</v>
      </c>
      <c r="U65">
        <v>57694</v>
      </c>
      <c r="V65" t="s">
        <v>70</v>
      </c>
      <c r="W65" t="s">
        <v>71</v>
      </c>
      <c r="Y65" t="s">
        <v>679</v>
      </c>
      <c r="AB65" t="s">
        <v>125</v>
      </c>
      <c r="AD65" t="s">
        <v>680</v>
      </c>
      <c r="AF65">
        <v>1980</v>
      </c>
      <c r="AG65" t="s">
        <v>77</v>
      </c>
      <c r="AH65" t="s">
        <v>653</v>
      </c>
      <c r="AI65" t="s">
        <v>396</v>
      </c>
      <c r="AK65" t="s">
        <v>681</v>
      </c>
      <c r="AM65">
        <v>1984</v>
      </c>
      <c r="AN65" t="s">
        <v>196</v>
      </c>
      <c r="AO65" t="s">
        <v>147</v>
      </c>
      <c r="AP65" t="s">
        <v>128</v>
      </c>
      <c r="AX65" t="s">
        <v>4067</v>
      </c>
      <c r="BA65" t="s">
        <v>125</v>
      </c>
      <c r="BC65">
        <v>0</v>
      </c>
      <c r="BE65" t="s">
        <v>682</v>
      </c>
      <c r="BI65" t="s">
        <v>125</v>
      </c>
      <c r="BK65" t="s">
        <v>90</v>
      </c>
      <c r="BL65" t="s">
        <v>683</v>
      </c>
      <c r="BM65">
        <v>1</v>
      </c>
      <c r="BN65">
        <v>-7.7895747489789997</v>
      </c>
      <c r="BO65">
        <v>111.16807937622001</v>
      </c>
      <c r="BQ65">
        <v>31</v>
      </c>
      <c r="BR65">
        <v>129</v>
      </c>
      <c r="BS65">
        <v>0</v>
      </c>
      <c r="BT65">
        <v>0</v>
      </c>
      <c r="BU65">
        <v>1</v>
      </c>
    </row>
    <row r="66" spans="1:73" hidden="1" x14ac:dyDescent="0.3">
      <c r="A66">
        <v>60</v>
      </c>
      <c r="B66" t="s">
        <v>684</v>
      </c>
      <c r="C66">
        <v>3944</v>
      </c>
      <c r="D66" t="s">
        <v>117</v>
      </c>
      <c r="F66" t="s">
        <v>685</v>
      </c>
      <c r="G66" t="s">
        <v>63</v>
      </c>
      <c r="J66" t="s">
        <v>686</v>
      </c>
      <c r="K66" s="6" t="s">
        <v>687</v>
      </c>
      <c r="L66" t="s">
        <v>66</v>
      </c>
      <c r="M66" t="s">
        <v>240</v>
      </c>
      <c r="N66">
        <v>2</v>
      </c>
      <c r="O66">
        <v>3</v>
      </c>
      <c r="P66" t="s">
        <v>240</v>
      </c>
      <c r="R66" t="s">
        <v>240</v>
      </c>
      <c r="T66" t="s">
        <v>69</v>
      </c>
      <c r="U66">
        <v>57694</v>
      </c>
      <c r="V66" t="s">
        <v>70</v>
      </c>
      <c r="W66" t="s">
        <v>71</v>
      </c>
      <c r="Y66" t="s">
        <v>688</v>
      </c>
      <c r="AB66" t="s">
        <v>125</v>
      </c>
      <c r="AD66" t="s">
        <v>689</v>
      </c>
      <c r="AF66">
        <v>1972</v>
      </c>
      <c r="AG66" t="s">
        <v>77</v>
      </c>
      <c r="AH66" t="s">
        <v>82</v>
      </c>
      <c r="AI66" t="s">
        <v>79</v>
      </c>
      <c r="AJ66" s="6" t="s">
        <v>690</v>
      </c>
      <c r="AK66" t="s">
        <v>691</v>
      </c>
      <c r="AM66">
        <v>1977</v>
      </c>
      <c r="AN66" t="s">
        <v>77</v>
      </c>
      <c r="AO66" t="s">
        <v>653</v>
      </c>
      <c r="AP66" t="s">
        <v>79</v>
      </c>
      <c r="AQ66" s="6" t="s">
        <v>692</v>
      </c>
      <c r="AT66" t="s">
        <v>277</v>
      </c>
      <c r="AX66" t="s">
        <v>278</v>
      </c>
      <c r="BA66" t="s">
        <v>125</v>
      </c>
      <c r="BC66">
        <v>0</v>
      </c>
      <c r="BE66" t="s">
        <v>693</v>
      </c>
      <c r="BI66" t="s">
        <v>74</v>
      </c>
      <c r="BJ66" t="s">
        <v>150</v>
      </c>
      <c r="BK66" t="s">
        <v>90</v>
      </c>
      <c r="BL66" t="s">
        <v>151</v>
      </c>
      <c r="BM66">
        <v>2</v>
      </c>
      <c r="BN66">
        <v>-7.8288607768689999</v>
      </c>
      <c r="BO66">
        <v>111.18198394775</v>
      </c>
      <c r="BP66" s="6" t="s">
        <v>694</v>
      </c>
      <c r="BQ66">
        <v>45</v>
      </c>
      <c r="BR66">
        <v>155</v>
      </c>
      <c r="BS66">
        <v>51</v>
      </c>
      <c r="BT66">
        <v>4</v>
      </c>
      <c r="BU66">
        <v>2</v>
      </c>
    </row>
    <row r="67" spans="1:73" hidden="1" x14ac:dyDescent="0.3">
      <c r="A67">
        <v>61</v>
      </c>
      <c r="B67" t="s">
        <v>3860</v>
      </c>
      <c r="D67" t="s">
        <v>61</v>
      </c>
      <c r="F67" t="s">
        <v>3861</v>
      </c>
      <c r="G67" t="s">
        <v>1967</v>
      </c>
      <c r="J67" t="s">
        <v>4339</v>
      </c>
      <c r="K67" s="6" t="s">
        <v>4340</v>
      </c>
      <c r="L67" t="s">
        <v>66</v>
      </c>
      <c r="M67" t="s">
        <v>3862</v>
      </c>
      <c r="N67">
        <v>3</v>
      </c>
      <c r="O67">
        <v>4</v>
      </c>
      <c r="P67" t="s">
        <v>3862</v>
      </c>
      <c r="R67" t="s">
        <v>3337</v>
      </c>
      <c r="T67" t="s">
        <v>301</v>
      </c>
      <c r="U67">
        <v>57697</v>
      </c>
      <c r="V67" t="s">
        <v>70</v>
      </c>
      <c r="W67" t="s">
        <v>71</v>
      </c>
      <c r="Y67" t="s">
        <v>4341</v>
      </c>
      <c r="AB67" t="s">
        <v>125</v>
      </c>
      <c r="AD67" t="s">
        <v>4342</v>
      </c>
      <c r="AF67">
        <v>1977</v>
      </c>
      <c r="AG67" t="s">
        <v>196</v>
      </c>
      <c r="AH67" t="s">
        <v>105</v>
      </c>
      <c r="AI67" t="s">
        <v>366</v>
      </c>
      <c r="AK67" t="s">
        <v>4343</v>
      </c>
      <c r="AM67">
        <v>1983</v>
      </c>
      <c r="AN67" t="s">
        <v>196</v>
      </c>
      <c r="AO67" t="s">
        <v>147</v>
      </c>
      <c r="AP67" t="s">
        <v>128</v>
      </c>
      <c r="AX67" t="s">
        <v>549</v>
      </c>
      <c r="BA67" t="s">
        <v>125</v>
      </c>
      <c r="BC67">
        <v>0</v>
      </c>
      <c r="BE67" t="s">
        <v>4071</v>
      </c>
      <c r="BI67" t="s">
        <v>125</v>
      </c>
      <c r="BK67" t="s">
        <v>90</v>
      </c>
      <c r="BL67" t="s">
        <v>3343</v>
      </c>
      <c r="BM67">
        <v>1</v>
      </c>
      <c r="BN67">
        <v>-6.1844000000000001</v>
      </c>
      <c r="BO67">
        <v>106.5891</v>
      </c>
      <c r="BP67" s="6" t="s">
        <v>4072</v>
      </c>
      <c r="BQ67">
        <v>40</v>
      </c>
      <c r="BR67">
        <v>168</v>
      </c>
      <c r="BS67">
        <v>0</v>
      </c>
      <c r="BT67">
        <v>2</v>
      </c>
      <c r="BU67">
        <v>2</v>
      </c>
    </row>
    <row r="68" spans="1:73" hidden="1" x14ac:dyDescent="0.3">
      <c r="A68">
        <v>62</v>
      </c>
      <c r="B68" t="s">
        <v>3963</v>
      </c>
      <c r="D68" t="s">
        <v>117</v>
      </c>
      <c r="F68" t="s">
        <v>4344</v>
      </c>
      <c r="G68" t="s">
        <v>95</v>
      </c>
      <c r="J68" t="s">
        <v>4345</v>
      </c>
      <c r="K68" s="6" t="s">
        <v>4346</v>
      </c>
      <c r="L68" t="s">
        <v>66</v>
      </c>
      <c r="M68" t="s">
        <v>4347</v>
      </c>
      <c r="N68">
        <v>4</v>
      </c>
      <c r="O68">
        <v>1</v>
      </c>
      <c r="P68" t="s">
        <v>3336</v>
      </c>
      <c r="R68" t="s">
        <v>3337</v>
      </c>
      <c r="T68" t="s">
        <v>301</v>
      </c>
      <c r="V68" t="s">
        <v>70</v>
      </c>
      <c r="W68" t="s">
        <v>101</v>
      </c>
      <c r="AB68" t="s">
        <v>125</v>
      </c>
      <c r="AD68" t="s">
        <v>4348</v>
      </c>
      <c r="AF68">
        <v>0</v>
      </c>
      <c r="AH68" t="s">
        <v>82</v>
      </c>
      <c r="AI68" t="s">
        <v>366</v>
      </c>
      <c r="AJ68" s="6" t="s">
        <v>4349</v>
      </c>
      <c r="AK68" t="s">
        <v>4350</v>
      </c>
      <c r="AM68">
        <v>0</v>
      </c>
      <c r="AO68" t="s">
        <v>147</v>
      </c>
      <c r="AP68" t="s">
        <v>128</v>
      </c>
      <c r="AQ68" s="6" t="s">
        <v>4351</v>
      </c>
      <c r="AX68" t="s">
        <v>4067</v>
      </c>
      <c r="BA68" t="s">
        <v>125</v>
      </c>
      <c r="BC68">
        <v>1</v>
      </c>
      <c r="BI68" t="s">
        <v>125</v>
      </c>
      <c r="BK68" t="s">
        <v>90</v>
      </c>
      <c r="BM68">
        <v>3</v>
      </c>
      <c r="BP68" s="6" t="s">
        <v>4073</v>
      </c>
      <c r="BQ68">
        <v>41</v>
      </c>
      <c r="BR68">
        <v>145</v>
      </c>
      <c r="BS68">
        <v>0</v>
      </c>
      <c r="BT68">
        <v>2</v>
      </c>
      <c r="BU68">
        <v>0</v>
      </c>
    </row>
    <row r="69" spans="1:73" hidden="1" x14ac:dyDescent="0.3">
      <c r="A69">
        <v>63</v>
      </c>
      <c r="B69" t="s">
        <v>3964</v>
      </c>
      <c r="D69" t="s">
        <v>117</v>
      </c>
      <c r="F69" t="s">
        <v>4352</v>
      </c>
      <c r="G69" t="s">
        <v>63</v>
      </c>
      <c r="J69" t="s">
        <v>4353</v>
      </c>
      <c r="K69" s="6" t="s">
        <v>4354</v>
      </c>
      <c r="L69" t="s">
        <v>66</v>
      </c>
      <c r="M69" t="s">
        <v>346</v>
      </c>
      <c r="N69">
        <v>1</v>
      </c>
      <c r="O69">
        <v>7</v>
      </c>
      <c r="P69" t="s">
        <v>346</v>
      </c>
      <c r="R69" t="s">
        <v>347</v>
      </c>
      <c r="T69" t="s">
        <v>69</v>
      </c>
      <c r="U69">
        <v>57694</v>
      </c>
      <c r="V69" t="s">
        <v>70</v>
      </c>
      <c r="W69" t="s">
        <v>71</v>
      </c>
      <c r="Y69" t="s">
        <v>4355</v>
      </c>
      <c r="AB69" t="s">
        <v>125</v>
      </c>
      <c r="AD69" t="s">
        <v>4356</v>
      </c>
      <c r="AF69">
        <v>1982</v>
      </c>
      <c r="AG69" t="s">
        <v>196</v>
      </c>
      <c r="AH69" t="s">
        <v>229</v>
      </c>
      <c r="AI69" t="s">
        <v>396</v>
      </c>
      <c r="AK69" t="s">
        <v>4357</v>
      </c>
      <c r="AM69">
        <v>1984</v>
      </c>
      <c r="AN69" t="s">
        <v>196</v>
      </c>
      <c r="AO69" t="s">
        <v>147</v>
      </c>
      <c r="AP69" t="s">
        <v>128</v>
      </c>
      <c r="AX69" t="s">
        <v>3953</v>
      </c>
      <c r="BA69" t="s">
        <v>125</v>
      </c>
      <c r="BC69">
        <v>0</v>
      </c>
      <c r="BI69" t="s">
        <v>125</v>
      </c>
      <c r="BK69" t="s">
        <v>428</v>
      </c>
      <c r="BL69" t="s">
        <v>896</v>
      </c>
      <c r="BM69">
        <v>1</v>
      </c>
      <c r="BN69">
        <v>-7.8829367792439999</v>
      </c>
      <c r="BO69">
        <v>111.10765457153001</v>
      </c>
      <c r="BQ69">
        <v>50</v>
      </c>
      <c r="BR69">
        <v>145</v>
      </c>
      <c r="BS69">
        <v>0</v>
      </c>
      <c r="BT69">
        <v>0</v>
      </c>
      <c r="BU69">
        <v>0</v>
      </c>
    </row>
    <row r="70" spans="1:73" x14ac:dyDescent="0.3">
      <c r="A70">
        <v>394</v>
      </c>
      <c r="B70" t="s">
        <v>3619</v>
      </c>
      <c r="C70">
        <v>3908</v>
      </c>
      <c r="D70" t="s">
        <v>117</v>
      </c>
      <c r="E70" t="str">
        <f>SUBSTITUTE(D70,"P","Perempuan")</f>
        <v>Perempuan</v>
      </c>
      <c r="F70" t="s">
        <v>3620</v>
      </c>
      <c r="G70" t="s">
        <v>95</v>
      </c>
      <c r="H70" t="str">
        <f>PROPER(G70)</f>
        <v>Wonogiri</v>
      </c>
      <c r="I70" t="str">
        <f>H70&amp;","</f>
        <v>Wonogiri,</v>
      </c>
      <c r="J70" t="s">
        <v>3440</v>
      </c>
      <c r="K70" s="6" t="s">
        <v>3621</v>
      </c>
      <c r="L70" t="s">
        <v>66</v>
      </c>
      <c r="M70" t="s">
        <v>2044</v>
      </c>
      <c r="N70">
        <v>2</v>
      </c>
      <c r="O70">
        <v>9</v>
      </c>
      <c r="P70" t="s">
        <v>3622</v>
      </c>
      <c r="Q70" t="str">
        <f>PROPER(P70)</f>
        <v>Jaranmati Ngendak</v>
      </c>
      <c r="R70" t="s">
        <v>241</v>
      </c>
      <c r="S70" t="str">
        <f>PROPER(R70)</f>
        <v>Bulusari</v>
      </c>
      <c r="T70" t="s">
        <v>69</v>
      </c>
      <c r="U70">
        <v>57694</v>
      </c>
      <c r="V70" t="s">
        <v>70</v>
      </c>
      <c r="W70" t="s">
        <v>71</v>
      </c>
      <c r="Y70" t="s">
        <v>3623</v>
      </c>
      <c r="Z70" t="s">
        <v>3624</v>
      </c>
      <c r="AB70" t="s">
        <v>125</v>
      </c>
      <c r="AD70" t="s">
        <v>3625</v>
      </c>
      <c r="AE70" t="str">
        <f>PROPER(AD70)</f>
        <v>Giyono</v>
      </c>
      <c r="AF70">
        <v>1980</v>
      </c>
      <c r="AG70" t="s">
        <v>77</v>
      </c>
      <c r="AH70" t="s">
        <v>105</v>
      </c>
      <c r="AI70" t="s">
        <v>79</v>
      </c>
      <c r="AJ70" s="6" t="s">
        <v>3626</v>
      </c>
      <c r="AK70" t="s">
        <v>3627</v>
      </c>
      <c r="AL70" t="str">
        <f>PROPER(AK70)</f>
        <v>Tutik Haryani</v>
      </c>
      <c r="AM70">
        <v>1984</v>
      </c>
      <c r="AN70" t="s">
        <v>77</v>
      </c>
      <c r="AO70" t="s">
        <v>147</v>
      </c>
      <c r="AP70" t="s">
        <v>128</v>
      </c>
      <c r="AX70" t="s">
        <v>669</v>
      </c>
      <c r="BA70" t="s">
        <v>125</v>
      </c>
      <c r="BC70">
        <v>0</v>
      </c>
      <c r="BE70" t="s">
        <v>3628</v>
      </c>
      <c r="BI70" t="s">
        <v>74</v>
      </c>
      <c r="BJ70" t="s">
        <v>150</v>
      </c>
      <c r="BK70" t="s">
        <v>90</v>
      </c>
      <c r="BL70" t="s">
        <v>151</v>
      </c>
      <c r="BM70">
        <v>1</v>
      </c>
      <c r="BN70">
        <v>-7.8328572001739998</v>
      </c>
      <c r="BO70">
        <v>111.16850852966</v>
      </c>
      <c r="BP70" s="6" t="s">
        <v>3629</v>
      </c>
      <c r="BQ70">
        <v>58</v>
      </c>
      <c r="BR70">
        <v>165</v>
      </c>
      <c r="BS70">
        <v>59</v>
      </c>
      <c r="BT70">
        <v>2</v>
      </c>
      <c r="BU70">
        <v>2</v>
      </c>
    </row>
    <row r="71" spans="1:73" hidden="1" x14ac:dyDescent="0.3">
      <c r="A71">
        <v>65</v>
      </c>
      <c r="B71" t="s">
        <v>711</v>
      </c>
      <c r="C71">
        <v>3972</v>
      </c>
      <c r="D71" t="s">
        <v>117</v>
      </c>
      <c r="F71" t="s">
        <v>712</v>
      </c>
      <c r="G71" t="s">
        <v>63</v>
      </c>
      <c r="J71" t="s">
        <v>713</v>
      </c>
      <c r="K71" s="6" t="s">
        <v>714</v>
      </c>
      <c r="L71" t="s">
        <v>66</v>
      </c>
      <c r="M71" t="s">
        <v>434</v>
      </c>
      <c r="N71">
        <v>2</v>
      </c>
      <c r="O71">
        <v>7</v>
      </c>
      <c r="P71" t="s">
        <v>434</v>
      </c>
      <c r="R71" t="s">
        <v>435</v>
      </c>
      <c r="T71" t="s">
        <v>69</v>
      </c>
      <c r="U71">
        <v>57694</v>
      </c>
      <c r="V71" t="s">
        <v>70</v>
      </c>
      <c r="W71" t="s">
        <v>71</v>
      </c>
      <c r="Y71" t="s">
        <v>715</v>
      </c>
      <c r="AB71" t="s">
        <v>74</v>
      </c>
      <c r="AC71" t="s">
        <v>716</v>
      </c>
      <c r="AD71" t="s">
        <v>717</v>
      </c>
      <c r="AF71">
        <v>1977</v>
      </c>
      <c r="AG71" t="s">
        <v>196</v>
      </c>
      <c r="AH71" t="s">
        <v>82</v>
      </c>
      <c r="AI71" t="s">
        <v>79</v>
      </c>
      <c r="AJ71" s="6" t="s">
        <v>718</v>
      </c>
      <c r="AK71" t="s">
        <v>719</v>
      </c>
      <c r="AM71">
        <v>1983</v>
      </c>
      <c r="AN71" t="s">
        <v>196</v>
      </c>
      <c r="AO71" t="s">
        <v>82</v>
      </c>
      <c r="AP71" t="s">
        <v>79</v>
      </c>
      <c r="AQ71" s="6" t="s">
        <v>720</v>
      </c>
      <c r="AX71" t="s">
        <v>278</v>
      </c>
      <c r="BA71" t="s">
        <v>125</v>
      </c>
      <c r="BC71">
        <v>0</v>
      </c>
      <c r="BE71" t="s">
        <v>721</v>
      </c>
      <c r="BI71" t="s">
        <v>74</v>
      </c>
      <c r="BJ71" t="s">
        <v>89</v>
      </c>
      <c r="BK71" t="s">
        <v>90</v>
      </c>
      <c r="BL71" t="s">
        <v>91</v>
      </c>
      <c r="BM71">
        <v>1</v>
      </c>
      <c r="BN71">
        <v>-7.8577482278630004</v>
      </c>
      <c r="BO71">
        <v>111.18846794432</v>
      </c>
      <c r="BP71" s="6" t="s">
        <v>722</v>
      </c>
      <c r="BQ71">
        <v>34</v>
      </c>
      <c r="BR71">
        <v>143</v>
      </c>
      <c r="BS71">
        <v>0</v>
      </c>
      <c r="BT71">
        <v>1</v>
      </c>
      <c r="BU71">
        <v>1</v>
      </c>
    </row>
    <row r="72" spans="1:73" hidden="1" x14ac:dyDescent="0.3">
      <c r="A72">
        <v>66</v>
      </c>
      <c r="B72" t="s">
        <v>723</v>
      </c>
      <c r="C72">
        <v>3945</v>
      </c>
      <c r="D72" t="s">
        <v>117</v>
      </c>
      <c r="F72" t="s">
        <v>724</v>
      </c>
      <c r="G72" t="s">
        <v>95</v>
      </c>
      <c r="J72" t="s">
        <v>725</v>
      </c>
      <c r="K72" s="6" t="s">
        <v>726</v>
      </c>
      <c r="L72" t="s">
        <v>66</v>
      </c>
      <c r="M72" t="s">
        <v>100</v>
      </c>
      <c r="N72">
        <v>2</v>
      </c>
      <c r="O72">
        <v>6</v>
      </c>
      <c r="P72" t="s">
        <v>100</v>
      </c>
      <c r="R72" t="s">
        <v>100</v>
      </c>
      <c r="T72" t="s">
        <v>69</v>
      </c>
      <c r="U72">
        <v>57694</v>
      </c>
      <c r="V72" t="s">
        <v>70</v>
      </c>
      <c r="W72" t="s">
        <v>158</v>
      </c>
      <c r="Y72" t="s">
        <v>727</v>
      </c>
      <c r="AB72" t="s">
        <v>125</v>
      </c>
      <c r="AD72" t="s">
        <v>228</v>
      </c>
      <c r="AF72">
        <v>1977</v>
      </c>
      <c r="AG72" t="s">
        <v>196</v>
      </c>
      <c r="AH72" t="s">
        <v>82</v>
      </c>
      <c r="AI72" t="s">
        <v>79</v>
      </c>
      <c r="AJ72" s="6" t="s">
        <v>728</v>
      </c>
      <c r="AK72" t="s">
        <v>729</v>
      </c>
      <c r="AM72">
        <v>1980</v>
      </c>
      <c r="AN72" t="s">
        <v>77</v>
      </c>
      <c r="AO72" t="s">
        <v>82</v>
      </c>
      <c r="AP72" t="s">
        <v>79</v>
      </c>
      <c r="AQ72" s="6" t="s">
        <v>730</v>
      </c>
      <c r="AX72" t="s">
        <v>339</v>
      </c>
      <c r="BA72" t="s">
        <v>125</v>
      </c>
      <c r="BC72">
        <v>0</v>
      </c>
      <c r="BE72" t="s">
        <v>731</v>
      </c>
      <c r="BI72" t="s">
        <v>74</v>
      </c>
      <c r="BJ72" t="s">
        <v>150</v>
      </c>
      <c r="BK72" t="s">
        <v>90</v>
      </c>
      <c r="BL72" t="s">
        <v>168</v>
      </c>
      <c r="BM72">
        <v>2</v>
      </c>
      <c r="BN72">
        <v>7.838228</v>
      </c>
      <c r="BO72">
        <v>111.21783600000001</v>
      </c>
      <c r="BP72" s="6" t="s">
        <v>732</v>
      </c>
      <c r="BQ72">
        <v>35</v>
      </c>
      <c r="BR72">
        <v>145</v>
      </c>
      <c r="BS72">
        <v>53</v>
      </c>
      <c r="BT72">
        <v>1</v>
      </c>
      <c r="BU72">
        <v>4</v>
      </c>
    </row>
    <row r="73" spans="1:73" hidden="1" x14ac:dyDescent="0.3">
      <c r="A73">
        <v>67</v>
      </c>
      <c r="B73" t="s">
        <v>3965</v>
      </c>
      <c r="D73" t="s">
        <v>61</v>
      </c>
      <c r="F73" t="s">
        <v>4358</v>
      </c>
      <c r="G73" t="s">
        <v>63</v>
      </c>
      <c r="J73" t="s">
        <v>4267</v>
      </c>
      <c r="K73" s="6" t="s">
        <v>4359</v>
      </c>
      <c r="L73" t="s">
        <v>66</v>
      </c>
      <c r="M73" t="s">
        <v>4269</v>
      </c>
      <c r="N73">
        <v>3</v>
      </c>
      <c r="O73">
        <v>2</v>
      </c>
      <c r="P73" t="s">
        <v>1466</v>
      </c>
      <c r="R73" t="s">
        <v>1467</v>
      </c>
      <c r="T73" t="s">
        <v>378</v>
      </c>
      <c r="U73">
        <v>57692</v>
      </c>
      <c r="V73" t="s">
        <v>70</v>
      </c>
      <c r="W73" t="s">
        <v>101</v>
      </c>
      <c r="Y73" t="s">
        <v>4360</v>
      </c>
      <c r="AB73" t="s">
        <v>125</v>
      </c>
      <c r="AD73" t="s">
        <v>4271</v>
      </c>
      <c r="AF73">
        <v>1982</v>
      </c>
      <c r="AG73" t="s">
        <v>162</v>
      </c>
      <c r="AH73" t="s">
        <v>229</v>
      </c>
      <c r="AI73" t="s">
        <v>366</v>
      </c>
      <c r="AJ73" s="6" t="s">
        <v>4272</v>
      </c>
      <c r="AK73" t="s">
        <v>4273</v>
      </c>
      <c r="AM73">
        <v>1984</v>
      </c>
      <c r="AN73" t="s">
        <v>162</v>
      </c>
      <c r="AO73" t="s">
        <v>147</v>
      </c>
      <c r="AP73" t="s">
        <v>128</v>
      </c>
      <c r="AQ73" s="6" t="s">
        <v>4274</v>
      </c>
      <c r="AX73" t="s">
        <v>549</v>
      </c>
      <c r="BA73" t="s">
        <v>125</v>
      </c>
      <c r="BC73">
        <v>1</v>
      </c>
      <c r="BE73" t="s">
        <v>4074</v>
      </c>
      <c r="BI73" t="s">
        <v>125</v>
      </c>
      <c r="BK73" t="s">
        <v>90</v>
      </c>
      <c r="BL73" t="s">
        <v>2450</v>
      </c>
      <c r="BM73">
        <v>2</v>
      </c>
      <c r="BN73">
        <v>-7.8771911523010001</v>
      </c>
      <c r="BO73">
        <v>111.17372530570999</v>
      </c>
      <c r="BP73" s="6" t="s">
        <v>4059</v>
      </c>
      <c r="BQ73">
        <v>50</v>
      </c>
      <c r="BR73">
        <v>150</v>
      </c>
      <c r="BS73">
        <v>0</v>
      </c>
      <c r="BT73">
        <v>2</v>
      </c>
      <c r="BU73">
        <v>2</v>
      </c>
    </row>
    <row r="74" spans="1:73" hidden="1" x14ac:dyDescent="0.3">
      <c r="A74">
        <v>68</v>
      </c>
      <c r="B74" t="s">
        <v>733</v>
      </c>
      <c r="C74">
        <v>3946</v>
      </c>
      <c r="D74" t="s">
        <v>61</v>
      </c>
      <c r="F74" t="s">
        <v>734</v>
      </c>
      <c r="G74" t="s">
        <v>95</v>
      </c>
      <c r="J74" t="s">
        <v>735</v>
      </c>
      <c r="K74" s="6" t="s">
        <v>736</v>
      </c>
      <c r="L74" t="s">
        <v>66</v>
      </c>
      <c r="M74" t="s">
        <v>737</v>
      </c>
      <c r="N74">
        <v>2</v>
      </c>
      <c r="O74">
        <v>4</v>
      </c>
      <c r="P74" t="s">
        <v>738</v>
      </c>
      <c r="R74" t="s">
        <v>737</v>
      </c>
      <c r="T74" t="s">
        <v>69</v>
      </c>
      <c r="U74">
        <v>57694</v>
      </c>
      <c r="V74" t="s">
        <v>70</v>
      </c>
      <c r="W74" t="s">
        <v>158</v>
      </c>
      <c r="X74">
        <v>0</v>
      </c>
      <c r="Y74" t="s">
        <v>739</v>
      </c>
      <c r="AB74" t="s">
        <v>125</v>
      </c>
      <c r="AD74" t="s">
        <v>740</v>
      </c>
      <c r="AF74">
        <v>1972</v>
      </c>
      <c r="AG74" t="s">
        <v>77</v>
      </c>
      <c r="AH74" t="s">
        <v>229</v>
      </c>
      <c r="AI74" t="s">
        <v>79</v>
      </c>
      <c r="AJ74" s="6" t="s">
        <v>741</v>
      </c>
      <c r="AK74" t="s">
        <v>742</v>
      </c>
      <c r="AM74">
        <v>1986</v>
      </c>
      <c r="AN74" t="s">
        <v>77</v>
      </c>
      <c r="AO74" t="s">
        <v>653</v>
      </c>
      <c r="AP74" t="s">
        <v>79</v>
      </c>
      <c r="AQ74" s="6" t="s">
        <v>743</v>
      </c>
      <c r="AT74" t="s">
        <v>166</v>
      </c>
      <c r="AX74" t="s">
        <v>109</v>
      </c>
      <c r="BA74" t="s">
        <v>125</v>
      </c>
      <c r="BC74">
        <v>0</v>
      </c>
      <c r="BE74" t="s">
        <v>744</v>
      </c>
      <c r="BI74" t="s">
        <v>74</v>
      </c>
      <c r="BJ74" t="s">
        <v>150</v>
      </c>
      <c r="BK74" t="s">
        <v>90</v>
      </c>
      <c r="BL74" t="s">
        <v>168</v>
      </c>
      <c r="BM74">
        <v>1</v>
      </c>
      <c r="BN74">
        <v>-7.8299890000000003</v>
      </c>
      <c r="BO74">
        <v>111.193961</v>
      </c>
      <c r="BP74" s="6" t="s">
        <v>745</v>
      </c>
      <c r="BQ74">
        <v>35</v>
      </c>
      <c r="BR74">
        <v>144</v>
      </c>
      <c r="BS74">
        <v>51</v>
      </c>
      <c r="BT74">
        <v>1</v>
      </c>
      <c r="BU74">
        <v>5</v>
      </c>
    </row>
    <row r="75" spans="1:73" hidden="1" x14ac:dyDescent="0.3">
      <c r="A75">
        <v>69</v>
      </c>
      <c r="B75" t="s">
        <v>3966</v>
      </c>
      <c r="D75" t="s">
        <v>61</v>
      </c>
      <c r="F75" t="s">
        <v>3921</v>
      </c>
      <c r="G75" t="s">
        <v>63</v>
      </c>
      <c r="J75" t="s">
        <v>420</v>
      </c>
      <c r="K75" s="6" t="s">
        <v>4361</v>
      </c>
      <c r="L75" t="s">
        <v>66</v>
      </c>
      <c r="M75" t="s">
        <v>1494</v>
      </c>
      <c r="N75">
        <v>2</v>
      </c>
      <c r="O75">
        <v>4</v>
      </c>
      <c r="P75" t="s">
        <v>1329</v>
      </c>
      <c r="R75" t="s">
        <v>408</v>
      </c>
      <c r="T75" t="s">
        <v>69</v>
      </c>
      <c r="U75">
        <v>57694</v>
      </c>
      <c r="V75" t="s">
        <v>70</v>
      </c>
      <c r="W75" t="s">
        <v>71</v>
      </c>
      <c r="Y75" t="s">
        <v>4362</v>
      </c>
      <c r="AB75" t="s">
        <v>125</v>
      </c>
      <c r="AD75" t="s">
        <v>4363</v>
      </c>
      <c r="AF75">
        <v>1950</v>
      </c>
      <c r="AG75" t="s">
        <v>77</v>
      </c>
      <c r="AH75" t="s">
        <v>82</v>
      </c>
      <c r="AI75" t="s">
        <v>396</v>
      </c>
      <c r="AJ75" s="6" t="s">
        <v>4364</v>
      </c>
      <c r="AK75" t="s">
        <v>691</v>
      </c>
      <c r="AM75">
        <v>0</v>
      </c>
      <c r="AN75" t="s">
        <v>77</v>
      </c>
      <c r="AO75" t="s">
        <v>323</v>
      </c>
      <c r="AP75" t="s">
        <v>366</v>
      </c>
      <c r="AQ75" s="6" t="s">
        <v>4365</v>
      </c>
      <c r="AX75" t="s">
        <v>3953</v>
      </c>
      <c r="BA75" t="s">
        <v>125</v>
      </c>
      <c r="BC75">
        <v>0</v>
      </c>
      <c r="BE75" t="s">
        <v>4075</v>
      </c>
      <c r="BI75" t="s">
        <v>74</v>
      </c>
      <c r="BJ75" t="s">
        <v>150</v>
      </c>
      <c r="BK75" t="s">
        <v>90</v>
      </c>
      <c r="BL75" t="s">
        <v>896</v>
      </c>
      <c r="BM75">
        <v>2</v>
      </c>
      <c r="BN75">
        <v>-7.8833593999999998</v>
      </c>
      <c r="BO75">
        <v>111.1910834</v>
      </c>
      <c r="BQ75">
        <v>47</v>
      </c>
      <c r="BR75">
        <v>168</v>
      </c>
      <c r="BS75">
        <v>5</v>
      </c>
      <c r="BT75">
        <v>4</v>
      </c>
      <c r="BU75">
        <v>4</v>
      </c>
    </row>
    <row r="76" spans="1:73" x14ac:dyDescent="0.3">
      <c r="A76">
        <v>31</v>
      </c>
      <c r="B76" t="s">
        <v>430</v>
      </c>
      <c r="C76">
        <v>3909</v>
      </c>
      <c r="D76" t="s">
        <v>117</v>
      </c>
      <c r="E76" t="str">
        <f>SUBSTITUTE(D76,"P","Perempuan")</f>
        <v>Perempuan</v>
      </c>
      <c r="F76" t="s">
        <v>431</v>
      </c>
      <c r="G76" t="s">
        <v>63</v>
      </c>
      <c r="H76" t="str">
        <f>PROPER(G76)</f>
        <v>Wonogiri</v>
      </c>
      <c r="I76" t="str">
        <f>H76&amp;","</f>
        <v>Wonogiri,</v>
      </c>
      <c r="J76" t="s">
        <v>432</v>
      </c>
      <c r="K76" s="6" t="s">
        <v>433</v>
      </c>
      <c r="L76" t="s">
        <v>66</v>
      </c>
      <c r="M76" t="s">
        <v>434</v>
      </c>
      <c r="N76">
        <v>1</v>
      </c>
      <c r="O76">
        <v>7</v>
      </c>
      <c r="P76" t="s">
        <v>434</v>
      </c>
      <c r="Q76" t="str">
        <f>PROPER(P76)</f>
        <v>Tanjung</v>
      </c>
      <c r="R76" t="s">
        <v>435</v>
      </c>
      <c r="S76" t="str">
        <f>PROPER(R76)</f>
        <v>Pandan</v>
      </c>
      <c r="T76" t="s">
        <v>69</v>
      </c>
      <c r="U76">
        <v>57694</v>
      </c>
      <c r="V76" t="s">
        <v>70</v>
      </c>
      <c r="W76" t="s">
        <v>71</v>
      </c>
      <c r="Y76" t="s">
        <v>436</v>
      </c>
      <c r="Z76" t="s">
        <v>437</v>
      </c>
      <c r="AB76" t="s">
        <v>74</v>
      </c>
      <c r="AC76" t="s">
        <v>438</v>
      </c>
      <c r="AD76" t="s">
        <v>439</v>
      </c>
      <c r="AE76" t="str">
        <f>PROPER(AD76)</f>
        <v>Giyanto</v>
      </c>
      <c r="AF76">
        <v>1976</v>
      </c>
      <c r="AG76" t="s">
        <v>77</v>
      </c>
      <c r="AH76" t="s">
        <v>82</v>
      </c>
      <c r="AI76" t="s">
        <v>79</v>
      </c>
      <c r="AJ76" s="6" t="s">
        <v>440</v>
      </c>
      <c r="AK76" t="s">
        <v>441</v>
      </c>
      <c r="AL76" t="str">
        <f>PROPER(AK76)</f>
        <v>Sularmi</v>
      </c>
      <c r="AM76">
        <v>1980</v>
      </c>
      <c r="AN76" t="s">
        <v>196</v>
      </c>
      <c r="AO76" t="s">
        <v>82</v>
      </c>
      <c r="AP76" t="s">
        <v>79</v>
      </c>
      <c r="AQ76" s="6" t="s">
        <v>442</v>
      </c>
      <c r="AX76" t="s">
        <v>443</v>
      </c>
      <c r="BA76" t="s">
        <v>74</v>
      </c>
      <c r="BB76" t="s">
        <v>438</v>
      </c>
      <c r="BC76">
        <v>0</v>
      </c>
      <c r="BD76" t="s">
        <v>444</v>
      </c>
      <c r="BE76" t="s">
        <v>445</v>
      </c>
      <c r="BI76" t="s">
        <v>74</v>
      </c>
      <c r="BJ76" t="s">
        <v>89</v>
      </c>
      <c r="BK76" t="s">
        <v>90</v>
      </c>
      <c r="BL76" t="s">
        <v>151</v>
      </c>
      <c r="BM76">
        <v>2</v>
      </c>
      <c r="BN76">
        <v>-7.8498628277840004</v>
      </c>
      <c r="BO76">
        <v>111.17674827576</v>
      </c>
      <c r="BP76" s="6" t="s">
        <v>446</v>
      </c>
      <c r="BQ76">
        <v>38</v>
      </c>
      <c r="BR76">
        <v>151</v>
      </c>
      <c r="BS76">
        <v>52</v>
      </c>
      <c r="BT76">
        <v>3</v>
      </c>
      <c r="BU76">
        <v>4</v>
      </c>
    </row>
    <row r="77" spans="1:73" hidden="1" x14ac:dyDescent="0.3">
      <c r="A77">
        <v>71</v>
      </c>
      <c r="B77" t="s">
        <v>759</v>
      </c>
      <c r="C77">
        <v>3973</v>
      </c>
      <c r="D77" t="s">
        <v>61</v>
      </c>
      <c r="F77" t="s">
        <v>760</v>
      </c>
      <c r="G77" t="s">
        <v>95</v>
      </c>
      <c r="J77" t="s">
        <v>761</v>
      </c>
      <c r="K77" s="6" t="s">
        <v>762</v>
      </c>
      <c r="L77" t="s">
        <v>66</v>
      </c>
      <c r="M77" t="s">
        <v>763</v>
      </c>
      <c r="N77">
        <v>1</v>
      </c>
      <c r="O77">
        <v>3</v>
      </c>
      <c r="P77" t="s">
        <v>763</v>
      </c>
      <c r="R77" t="s">
        <v>100</v>
      </c>
      <c r="T77" t="s">
        <v>69</v>
      </c>
      <c r="U77">
        <v>57694</v>
      </c>
      <c r="V77" t="s">
        <v>70</v>
      </c>
      <c r="W77" t="s">
        <v>210</v>
      </c>
      <c r="Y77" t="s">
        <v>764</v>
      </c>
      <c r="AB77" t="s">
        <v>74</v>
      </c>
      <c r="AC77" t="s">
        <v>765</v>
      </c>
      <c r="AD77" t="s">
        <v>766</v>
      </c>
      <c r="AF77">
        <v>1971</v>
      </c>
      <c r="AG77" t="s">
        <v>77</v>
      </c>
      <c r="AH77" t="s">
        <v>82</v>
      </c>
      <c r="AI77" t="s">
        <v>396</v>
      </c>
      <c r="AJ77" s="6" t="s">
        <v>767</v>
      </c>
      <c r="AK77" t="s">
        <v>768</v>
      </c>
      <c r="AM77">
        <v>1979</v>
      </c>
      <c r="AN77" t="s">
        <v>77</v>
      </c>
      <c r="AO77" t="s">
        <v>82</v>
      </c>
      <c r="AP77" t="s">
        <v>396</v>
      </c>
      <c r="AQ77" s="6" t="s">
        <v>769</v>
      </c>
      <c r="AR77" t="s">
        <v>766</v>
      </c>
      <c r="AT77" t="s">
        <v>77</v>
      </c>
      <c r="AU77" t="s">
        <v>82</v>
      </c>
      <c r="AX77" t="s">
        <v>339</v>
      </c>
      <c r="BA77" t="s">
        <v>125</v>
      </c>
      <c r="BC77">
        <v>1</v>
      </c>
      <c r="BE77" t="s">
        <v>770</v>
      </c>
      <c r="BI77" t="s">
        <v>74</v>
      </c>
      <c r="BJ77" t="s">
        <v>89</v>
      </c>
      <c r="BK77" t="s">
        <v>90</v>
      </c>
      <c r="BL77" t="s">
        <v>168</v>
      </c>
      <c r="BM77">
        <v>1</v>
      </c>
      <c r="BN77">
        <v>-7.8401610000000002</v>
      </c>
      <c r="BO77">
        <v>111.209265</v>
      </c>
      <c r="BP77" s="6" t="s">
        <v>771</v>
      </c>
      <c r="BQ77">
        <v>30</v>
      </c>
      <c r="BR77">
        <v>141</v>
      </c>
      <c r="BS77">
        <v>51</v>
      </c>
      <c r="BT77">
        <v>0</v>
      </c>
      <c r="BU77">
        <v>3</v>
      </c>
    </row>
    <row r="78" spans="1:73" hidden="1" x14ac:dyDescent="0.3">
      <c r="A78">
        <v>72</v>
      </c>
      <c r="B78" t="s">
        <v>3967</v>
      </c>
      <c r="D78" t="s">
        <v>61</v>
      </c>
      <c r="F78" t="s">
        <v>4366</v>
      </c>
      <c r="G78" t="s">
        <v>4367</v>
      </c>
      <c r="J78" t="s">
        <v>4368</v>
      </c>
      <c r="K78" s="6" t="s">
        <v>4369</v>
      </c>
      <c r="L78" t="s">
        <v>66</v>
      </c>
      <c r="M78" t="s">
        <v>4370</v>
      </c>
      <c r="R78" t="s">
        <v>4371</v>
      </c>
      <c r="T78" t="s">
        <v>4372</v>
      </c>
      <c r="V78" t="s">
        <v>70</v>
      </c>
      <c r="W78" t="s">
        <v>101</v>
      </c>
      <c r="AB78" t="s">
        <v>125</v>
      </c>
      <c r="AF78">
        <v>0</v>
      </c>
      <c r="AK78" t="s">
        <v>2506</v>
      </c>
      <c r="AM78">
        <v>0</v>
      </c>
      <c r="AN78" t="s">
        <v>196</v>
      </c>
      <c r="AO78" t="s">
        <v>147</v>
      </c>
      <c r="AP78" t="s">
        <v>128</v>
      </c>
      <c r="AX78" t="s">
        <v>3952</v>
      </c>
      <c r="BA78" t="s">
        <v>125</v>
      </c>
      <c r="BC78">
        <v>1</v>
      </c>
      <c r="BI78" t="s">
        <v>125</v>
      </c>
      <c r="BK78" t="s">
        <v>90</v>
      </c>
      <c r="BM78">
        <v>1</v>
      </c>
      <c r="BQ78">
        <v>54</v>
      </c>
      <c r="BR78">
        <v>164</v>
      </c>
      <c r="BS78">
        <v>0</v>
      </c>
      <c r="BT78">
        <v>0</v>
      </c>
      <c r="BU78">
        <v>0</v>
      </c>
    </row>
    <row r="79" spans="1:73" hidden="1" x14ac:dyDescent="0.3">
      <c r="A79">
        <v>73</v>
      </c>
      <c r="B79" t="s">
        <v>772</v>
      </c>
      <c r="D79" t="s">
        <v>117</v>
      </c>
      <c r="F79" t="s">
        <v>773</v>
      </c>
      <c r="G79" t="s">
        <v>95</v>
      </c>
      <c r="J79" t="s">
        <v>774</v>
      </c>
      <c r="K79" s="6" t="s">
        <v>775</v>
      </c>
      <c r="L79" t="s">
        <v>66</v>
      </c>
      <c r="M79" t="s">
        <v>776</v>
      </c>
      <c r="N79">
        <v>1</v>
      </c>
      <c r="O79">
        <v>1</v>
      </c>
      <c r="P79" t="s">
        <v>776</v>
      </c>
      <c r="R79" t="s">
        <v>776</v>
      </c>
      <c r="T79" t="s">
        <v>69</v>
      </c>
      <c r="U79">
        <v>57694</v>
      </c>
      <c r="V79" t="s">
        <v>70</v>
      </c>
      <c r="W79" t="s">
        <v>71</v>
      </c>
      <c r="Y79" t="s">
        <v>777</v>
      </c>
      <c r="AB79" t="s">
        <v>125</v>
      </c>
      <c r="AD79" t="s">
        <v>778</v>
      </c>
      <c r="AF79">
        <v>1972</v>
      </c>
      <c r="AH79" t="s">
        <v>78</v>
      </c>
      <c r="AI79" t="s">
        <v>396</v>
      </c>
      <c r="AK79" t="s">
        <v>779</v>
      </c>
      <c r="AM79">
        <v>1977</v>
      </c>
      <c r="AO79" t="s">
        <v>82</v>
      </c>
      <c r="AP79" t="s">
        <v>79</v>
      </c>
      <c r="AX79" t="s">
        <v>4067</v>
      </c>
      <c r="BA79" t="s">
        <v>125</v>
      </c>
      <c r="BC79">
        <v>0</v>
      </c>
      <c r="BI79" t="s">
        <v>125</v>
      </c>
      <c r="BK79" t="s">
        <v>90</v>
      </c>
      <c r="BL79" t="s">
        <v>683</v>
      </c>
      <c r="BM79">
        <v>1</v>
      </c>
      <c r="BN79">
        <v>-7.7438214411970003</v>
      </c>
      <c r="BO79">
        <v>111.16516113281</v>
      </c>
      <c r="BQ79">
        <v>31</v>
      </c>
      <c r="BR79">
        <v>132</v>
      </c>
      <c r="BS79">
        <v>0</v>
      </c>
      <c r="BT79">
        <v>0</v>
      </c>
      <c r="BU79">
        <v>1</v>
      </c>
    </row>
    <row r="80" spans="1:73" x14ac:dyDescent="0.3">
      <c r="A80">
        <v>50</v>
      </c>
      <c r="B80" t="s">
        <v>585</v>
      </c>
      <c r="C80">
        <v>3910</v>
      </c>
      <c r="D80" t="s">
        <v>117</v>
      </c>
      <c r="E80" t="str">
        <f t="shared" ref="E80:E82" si="35">SUBSTITUTE(D80,"P","Perempuan")</f>
        <v>Perempuan</v>
      </c>
      <c r="F80" t="s">
        <v>586</v>
      </c>
      <c r="G80" t="s">
        <v>63</v>
      </c>
      <c r="H80" t="str">
        <f t="shared" ref="H80:H82" si="36">PROPER(G80)</f>
        <v>Wonogiri</v>
      </c>
      <c r="I80" t="str">
        <f t="shared" ref="I80:I82" si="37">H80&amp;","</f>
        <v>Wonogiri,</v>
      </c>
      <c r="J80" t="s">
        <v>587</v>
      </c>
      <c r="K80" s="6" t="s">
        <v>588</v>
      </c>
      <c r="L80" t="s">
        <v>66</v>
      </c>
      <c r="M80" t="s">
        <v>544</v>
      </c>
      <c r="N80">
        <v>1</v>
      </c>
      <c r="O80">
        <v>2</v>
      </c>
      <c r="P80" t="s">
        <v>544</v>
      </c>
      <c r="Q80" t="str">
        <f t="shared" ref="Q80:Q82" si="38">PROPER(P80)</f>
        <v>Bendo</v>
      </c>
      <c r="R80" t="s">
        <v>393</v>
      </c>
      <c r="S80" t="str">
        <f t="shared" ref="S80:S82" si="39">PROPER(R80)</f>
        <v>Sambirejo</v>
      </c>
      <c r="T80" t="s">
        <v>69</v>
      </c>
      <c r="U80">
        <v>57694</v>
      </c>
      <c r="V80" t="s">
        <v>70</v>
      </c>
      <c r="W80" t="s">
        <v>71</v>
      </c>
      <c r="Y80" t="s">
        <v>589</v>
      </c>
      <c r="Z80" t="s">
        <v>590</v>
      </c>
      <c r="AB80" t="s">
        <v>74</v>
      </c>
      <c r="AC80" t="s">
        <v>591</v>
      </c>
      <c r="AD80" t="s">
        <v>592</v>
      </c>
      <c r="AE80" t="str">
        <f t="shared" ref="AE80:AE82" si="40">PROPER(AD80)</f>
        <v>Tarman</v>
      </c>
      <c r="AF80">
        <v>1973</v>
      </c>
      <c r="AG80" t="s">
        <v>77</v>
      </c>
      <c r="AH80" t="s">
        <v>229</v>
      </c>
      <c r="AI80" t="s">
        <v>79</v>
      </c>
      <c r="AJ80" s="6" t="s">
        <v>593</v>
      </c>
      <c r="AK80" t="s">
        <v>441</v>
      </c>
      <c r="AL80" t="str">
        <f t="shared" ref="AL80:AL82" si="41">PROPER(AK80)</f>
        <v>Sularmi</v>
      </c>
      <c r="AM80">
        <v>1979</v>
      </c>
      <c r="AN80" t="s">
        <v>77</v>
      </c>
      <c r="AO80" t="s">
        <v>82</v>
      </c>
      <c r="AP80" t="s">
        <v>79</v>
      </c>
      <c r="AQ80" s="6" t="s">
        <v>594</v>
      </c>
      <c r="AX80" t="s">
        <v>443</v>
      </c>
      <c r="BA80" t="s">
        <v>74</v>
      </c>
      <c r="BB80" t="s">
        <v>591</v>
      </c>
      <c r="BC80">
        <v>0</v>
      </c>
      <c r="BE80" t="s">
        <v>595</v>
      </c>
      <c r="BF80" t="s">
        <v>87</v>
      </c>
      <c r="BG80" s="6" t="s">
        <v>596</v>
      </c>
      <c r="BH80" t="s">
        <v>597</v>
      </c>
      <c r="BI80" t="s">
        <v>74</v>
      </c>
      <c r="BK80" t="s">
        <v>90</v>
      </c>
      <c r="BL80" t="s">
        <v>151</v>
      </c>
      <c r="BM80">
        <v>1</v>
      </c>
      <c r="BN80">
        <v>-7.8541991515380003</v>
      </c>
      <c r="BO80">
        <v>111.18653297424</v>
      </c>
      <c r="BP80" s="6" t="s">
        <v>598</v>
      </c>
      <c r="BQ80">
        <v>37</v>
      </c>
      <c r="BR80">
        <v>145</v>
      </c>
      <c r="BS80">
        <v>53</v>
      </c>
      <c r="BT80">
        <v>1</v>
      </c>
      <c r="BU80">
        <v>7</v>
      </c>
    </row>
    <row r="81" spans="1:73" x14ac:dyDescent="0.3">
      <c r="A81">
        <v>96</v>
      </c>
      <c r="B81" t="s">
        <v>995</v>
      </c>
      <c r="C81">
        <v>3912</v>
      </c>
      <c r="D81" t="s">
        <v>117</v>
      </c>
      <c r="E81" t="str">
        <f t="shared" si="35"/>
        <v>Perempuan</v>
      </c>
      <c r="F81" t="s">
        <v>996</v>
      </c>
      <c r="G81" t="s">
        <v>95</v>
      </c>
      <c r="H81" t="str">
        <f t="shared" si="36"/>
        <v>Wonogiri</v>
      </c>
      <c r="I81" t="str">
        <f t="shared" si="37"/>
        <v>Wonogiri,</v>
      </c>
      <c r="J81" t="s">
        <v>997</v>
      </c>
      <c r="K81" s="6" t="s">
        <v>998</v>
      </c>
      <c r="L81" t="s">
        <v>66</v>
      </c>
      <c r="M81" t="s">
        <v>225</v>
      </c>
      <c r="N81">
        <v>1</v>
      </c>
      <c r="O81">
        <v>3</v>
      </c>
      <c r="P81" t="s">
        <v>318</v>
      </c>
      <c r="Q81" t="str">
        <f t="shared" si="38"/>
        <v>Klunggen</v>
      </c>
      <c r="R81" t="s">
        <v>225</v>
      </c>
      <c r="S81" t="str">
        <f t="shared" si="39"/>
        <v>Klunggen</v>
      </c>
      <c r="T81" t="s">
        <v>69</v>
      </c>
      <c r="U81">
        <v>57694</v>
      </c>
      <c r="V81" t="s">
        <v>70</v>
      </c>
      <c r="W81" t="s">
        <v>71</v>
      </c>
      <c r="Y81" t="s">
        <v>999</v>
      </c>
      <c r="Z81" t="s">
        <v>1000</v>
      </c>
      <c r="AB81" t="s">
        <v>74</v>
      </c>
      <c r="AC81" t="s">
        <v>1001</v>
      </c>
      <c r="AD81" t="s">
        <v>1002</v>
      </c>
      <c r="AE81" t="str">
        <f t="shared" si="40"/>
        <v>Yanto</v>
      </c>
      <c r="AF81">
        <v>1979</v>
      </c>
      <c r="AG81" t="s">
        <v>77</v>
      </c>
      <c r="AH81" t="s">
        <v>82</v>
      </c>
      <c r="AI81" t="s">
        <v>79</v>
      </c>
      <c r="AJ81" s="6" t="s">
        <v>1003</v>
      </c>
      <c r="AK81" t="s">
        <v>1004</v>
      </c>
      <c r="AL81" t="str">
        <f t="shared" si="41"/>
        <v>Narsi</v>
      </c>
      <c r="AM81">
        <v>1980</v>
      </c>
      <c r="AN81" t="s">
        <v>77</v>
      </c>
      <c r="AO81" t="s">
        <v>82</v>
      </c>
      <c r="AP81" t="s">
        <v>79</v>
      </c>
      <c r="AQ81" s="6" t="s">
        <v>1005</v>
      </c>
      <c r="AT81" t="s">
        <v>277</v>
      </c>
      <c r="AX81" t="s">
        <v>443</v>
      </c>
      <c r="BA81" t="s">
        <v>74</v>
      </c>
      <c r="BB81" t="s">
        <v>1001</v>
      </c>
      <c r="BC81">
        <v>0</v>
      </c>
      <c r="BE81" t="s">
        <v>1006</v>
      </c>
      <c r="BF81" t="s">
        <v>87</v>
      </c>
      <c r="BG81" s="6" t="s">
        <v>1007</v>
      </c>
      <c r="BH81" t="s">
        <v>995</v>
      </c>
      <c r="BI81" t="s">
        <v>74</v>
      </c>
      <c r="BJ81" t="s">
        <v>89</v>
      </c>
      <c r="BK81" t="s">
        <v>90</v>
      </c>
      <c r="BL81" t="s">
        <v>151</v>
      </c>
      <c r="BM81">
        <v>1</v>
      </c>
      <c r="BN81">
        <v>-7.8081127722339998</v>
      </c>
      <c r="BO81">
        <v>111.17983818054</v>
      </c>
      <c r="BP81" s="6" t="s">
        <v>1008</v>
      </c>
      <c r="BQ81">
        <v>46</v>
      </c>
      <c r="BR81">
        <v>15</v>
      </c>
      <c r="BS81">
        <v>53</v>
      </c>
      <c r="BT81">
        <v>2</v>
      </c>
      <c r="BU81">
        <v>4</v>
      </c>
    </row>
    <row r="82" spans="1:73" x14ac:dyDescent="0.3">
      <c r="A82">
        <v>98</v>
      </c>
      <c r="B82" t="s">
        <v>1018</v>
      </c>
      <c r="C82">
        <v>3913</v>
      </c>
      <c r="D82" t="s">
        <v>117</v>
      </c>
      <c r="E82" t="str">
        <f t="shared" si="35"/>
        <v>Perempuan</v>
      </c>
      <c r="F82" t="s">
        <v>1019</v>
      </c>
      <c r="G82" t="s">
        <v>63</v>
      </c>
      <c r="H82" t="str">
        <f t="shared" si="36"/>
        <v>Wonogiri</v>
      </c>
      <c r="I82" t="str">
        <f t="shared" si="37"/>
        <v>Wonogiri,</v>
      </c>
      <c r="J82" t="s">
        <v>1020</v>
      </c>
      <c r="K82" s="6" t="s">
        <v>1021</v>
      </c>
      <c r="L82" t="s">
        <v>66</v>
      </c>
      <c r="M82" t="s">
        <v>1022</v>
      </c>
      <c r="N82">
        <v>1</v>
      </c>
      <c r="O82">
        <v>1</v>
      </c>
      <c r="P82" t="s">
        <v>1023</v>
      </c>
      <c r="Q82" t="str">
        <f t="shared" si="38"/>
        <v>Bulak Kulon</v>
      </c>
      <c r="R82" t="s">
        <v>784</v>
      </c>
      <c r="S82" t="str">
        <f t="shared" si="39"/>
        <v>Gunan</v>
      </c>
      <c r="T82" t="s">
        <v>69</v>
      </c>
      <c r="U82">
        <v>57694</v>
      </c>
      <c r="V82" t="s">
        <v>70</v>
      </c>
      <c r="W82" t="s">
        <v>71</v>
      </c>
      <c r="Y82" t="s">
        <v>1024</v>
      </c>
      <c r="Z82" t="s">
        <v>1025</v>
      </c>
      <c r="AB82" t="s">
        <v>125</v>
      </c>
      <c r="AD82" t="s">
        <v>1026</v>
      </c>
      <c r="AE82" t="str">
        <f t="shared" si="40"/>
        <v>Wardi</v>
      </c>
      <c r="AF82">
        <v>1969</v>
      </c>
      <c r="AG82" t="s">
        <v>77</v>
      </c>
      <c r="AH82" t="s">
        <v>323</v>
      </c>
      <c r="AI82" t="s">
        <v>79</v>
      </c>
      <c r="AJ82" s="6" t="s">
        <v>1027</v>
      </c>
      <c r="AK82" t="s">
        <v>1028</v>
      </c>
      <c r="AL82" t="str">
        <f t="shared" si="41"/>
        <v>Riyatni</v>
      </c>
      <c r="AM82">
        <v>1976</v>
      </c>
      <c r="AN82" t="s">
        <v>77</v>
      </c>
      <c r="AO82" t="s">
        <v>147</v>
      </c>
      <c r="AP82" t="s">
        <v>128</v>
      </c>
      <c r="AQ82" s="6" t="s">
        <v>1029</v>
      </c>
      <c r="AT82" t="s">
        <v>277</v>
      </c>
      <c r="AX82" t="s">
        <v>443</v>
      </c>
      <c r="BA82" t="s">
        <v>125</v>
      </c>
      <c r="BC82">
        <v>0</v>
      </c>
      <c r="BE82" t="s">
        <v>1030</v>
      </c>
      <c r="BI82" t="s">
        <v>74</v>
      </c>
      <c r="BJ82" t="s">
        <v>150</v>
      </c>
      <c r="BK82" t="s">
        <v>90</v>
      </c>
      <c r="BL82" t="s">
        <v>485</v>
      </c>
      <c r="BM82">
        <v>2</v>
      </c>
      <c r="BN82">
        <v>-7.8036000000000003</v>
      </c>
      <c r="BO82">
        <v>111.1619</v>
      </c>
      <c r="BP82" s="6" t="s">
        <v>1032</v>
      </c>
      <c r="BQ82">
        <v>50</v>
      </c>
      <c r="BR82">
        <v>152</v>
      </c>
      <c r="BS82">
        <v>52</v>
      </c>
      <c r="BT82">
        <v>3</v>
      </c>
      <c r="BU82">
        <v>5</v>
      </c>
    </row>
    <row r="83" spans="1:73" hidden="1" x14ac:dyDescent="0.3">
      <c r="A83">
        <v>77</v>
      </c>
      <c r="B83" t="s">
        <v>826</v>
      </c>
      <c r="C83">
        <v>4044</v>
      </c>
      <c r="D83" t="s">
        <v>117</v>
      </c>
      <c r="F83" t="s">
        <v>827</v>
      </c>
      <c r="G83" t="s">
        <v>63</v>
      </c>
      <c r="J83" t="s">
        <v>828</v>
      </c>
      <c r="K83" s="6" t="s">
        <v>829</v>
      </c>
      <c r="L83" t="s">
        <v>66</v>
      </c>
      <c r="M83" t="s">
        <v>830</v>
      </c>
      <c r="N83">
        <v>1</v>
      </c>
      <c r="O83">
        <v>8</v>
      </c>
      <c r="P83" t="s">
        <v>830</v>
      </c>
      <c r="R83" t="s">
        <v>68</v>
      </c>
      <c r="T83" t="s">
        <v>69</v>
      </c>
      <c r="U83">
        <v>57694</v>
      </c>
      <c r="V83" t="s">
        <v>70</v>
      </c>
      <c r="W83" t="s">
        <v>71</v>
      </c>
      <c r="Y83" t="s">
        <v>831</v>
      </c>
      <c r="AB83" t="s">
        <v>125</v>
      </c>
      <c r="AD83" t="s">
        <v>832</v>
      </c>
      <c r="AF83">
        <v>1977</v>
      </c>
      <c r="AG83" t="s">
        <v>77</v>
      </c>
      <c r="AH83" t="s">
        <v>105</v>
      </c>
      <c r="AI83" t="s">
        <v>79</v>
      </c>
      <c r="AJ83" s="6" t="s">
        <v>833</v>
      </c>
      <c r="AK83" t="s">
        <v>834</v>
      </c>
      <c r="AM83">
        <v>1981</v>
      </c>
      <c r="AN83" t="s">
        <v>77</v>
      </c>
      <c r="AO83" t="s">
        <v>147</v>
      </c>
      <c r="AP83" t="s">
        <v>128</v>
      </c>
      <c r="AQ83" s="6" t="s">
        <v>835</v>
      </c>
      <c r="AR83" t="s">
        <v>832</v>
      </c>
      <c r="AT83" t="s">
        <v>77</v>
      </c>
      <c r="AU83" t="s">
        <v>105</v>
      </c>
      <c r="AX83" t="s">
        <v>180</v>
      </c>
      <c r="BA83" t="s">
        <v>74</v>
      </c>
      <c r="BC83">
        <v>1</v>
      </c>
      <c r="BE83" t="s">
        <v>836</v>
      </c>
      <c r="BI83" t="s">
        <v>74</v>
      </c>
      <c r="BK83" t="s">
        <v>90</v>
      </c>
      <c r="BL83" t="s">
        <v>151</v>
      </c>
      <c r="BM83">
        <v>2</v>
      </c>
      <c r="BN83">
        <v>-7.7971431237509998</v>
      </c>
      <c r="BO83">
        <v>111.1808681488</v>
      </c>
      <c r="BP83" s="6" t="s">
        <v>837</v>
      </c>
      <c r="BQ83">
        <v>50</v>
      </c>
      <c r="BR83">
        <v>150</v>
      </c>
      <c r="BS83">
        <v>55</v>
      </c>
      <c r="BT83">
        <v>3</v>
      </c>
      <c r="BU83">
        <v>3</v>
      </c>
    </row>
    <row r="84" spans="1:73" hidden="1" x14ac:dyDescent="0.3">
      <c r="A84">
        <v>78</v>
      </c>
      <c r="B84" t="s">
        <v>3968</v>
      </c>
      <c r="D84" t="s">
        <v>61</v>
      </c>
      <c r="F84" t="s">
        <v>3922</v>
      </c>
      <c r="G84" t="s">
        <v>63</v>
      </c>
      <c r="J84" t="s">
        <v>4373</v>
      </c>
      <c r="K84" s="6" t="s">
        <v>4374</v>
      </c>
      <c r="L84" t="s">
        <v>66</v>
      </c>
      <c r="M84" t="s">
        <v>407</v>
      </c>
      <c r="N84">
        <v>3</v>
      </c>
      <c r="O84">
        <v>1</v>
      </c>
      <c r="R84" t="s">
        <v>408</v>
      </c>
      <c r="T84" t="s">
        <v>69</v>
      </c>
      <c r="U84">
        <v>57694</v>
      </c>
      <c r="V84" t="s">
        <v>70</v>
      </c>
      <c r="W84" t="s">
        <v>71</v>
      </c>
      <c r="Y84" t="s">
        <v>4375</v>
      </c>
      <c r="AB84" t="s">
        <v>125</v>
      </c>
      <c r="AD84" t="s">
        <v>2329</v>
      </c>
      <c r="AF84">
        <v>0</v>
      </c>
      <c r="AG84" t="s">
        <v>162</v>
      </c>
      <c r="AH84" t="s">
        <v>78</v>
      </c>
      <c r="AI84" t="s">
        <v>366</v>
      </c>
      <c r="AK84" t="s">
        <v>4376</v>
      </c>
      <c r="AM84">
        <v>0</v>
      </c>
      <c r="AN84" t="s">
        <v>162</v>
      </c>
      <c r="AO84" t="s">
        <v>78</v>
      </c>
      <c r="AP84" t="s">
        <v>396</v>
      </c>
      <c r="AT84" t="s">
        <v>166</v>
      </c>
      <c r="AX84" t="s">
        <v>3953</v>
      </c>
      <c r="BA84" t="s">
        <v>125</v>
      </c>
      <c r="BC84">
        <v>0</v>
      </c>
      <c r="BE84" t="s">
        <v>4076</v>
      </c>
      <c r="BI84" t="s">
        <v>74</v>
      </c>
      <c r="BJ84" t="s">
        <v>150</v>
      </c>
      <c r="BK84" t="s">
        <v>90</v>
      </c>
      <c r="BL84" t="s">
        <v>554</v>
      </c>
      <c r="BM84">
        <v>1</v>
      </c>
      <c r="BN84">
        <v>-7.8780056119879998</v>
      </c>
      <c r="BO84">
        <v>111.17932319641</v>
      </c>
      <c r="BP84" s="6" t="s">
        <v>4077</v>
      </c>
      <c r="BQ84">
        <v>49</v>
      </c>
      <c r="BR84">
        <v>169</v>
      </c>
      <c r="BS84">
        <v>0</v>
      </c>
      <c r="BT84">
        <v>2</v>
      </c>
      <c r="BU84">
        <v>0</v>
      </c>
    </row>
    <row r="85" spans="1:73" x14ac:dyDescent="0.3">
      <c r="A85">
        <v>106</v>
      </c>
      <c r="B85" t="s">
        <v>1134</v>
      </c>
      <c r="C85">
        <v>3914</v>
      </c>
      <c r="D85" t="s">
        <v>61</v>
      </c>
      <c r="E85" t="str">
        <f>SUBSTITUTE(D85,"L","Laki-laki")</f>
        <v>Laki-laki</v>
      </c>
      <c r="F85" t="s">
        <v>1135</v>
      </c>
      <c r="G85" t="s">
        <v>63</v>
      </c>
      <c r="H85" t="str">
        <f>PROPER(G85)</f>
        <v>Wonogiri</v>
      </c>
      <c r="I85" t="str">
        <f>H85&amp;","</f>
        <v>Wonogiri,</v>
      </c>
      <c r="J85" t="s">
        <v>1136</v>
      </c>
      <c r="K85" s="6" t="s">
        <v>1137</v>
      </c>
      <c r="L85" t="s">
        <v>66</v>
      </c>
      <c r="M85" t="s">
        <v>408</v>
      </c>
      <c r="N85">
        <v>1</v>
      </c>
      <c r="O85">
        <v>5</v>
      </c>
      <c r="P85" t="s">
        <v>408</v>
      </c>
      <c r="Q85" t="str">
        <f>PROPER(P85)</f>
        <v>Padarangin</v>
      </c>
      <c r="R85" t="s">
        <v>408</v>
      </c>
      <c r="S85" t="str">
        <f>PROPER(R85)</f>
        <v>Padarangin</v>
      </c>
      <c r="T85" t="s">
        <v>69</v>
      </c>
      <c r="U85">
        <v>57694</v>
      </c>
      <c r="V85" t="s">
        <v>70</v>
      </c>
      <c r="W85" t="s">
        <v>71</v>
      </c>
      <c r="Y85" t="s">
        <v>1138</v>
      </c>
      <c r="Z85" t="s">
        <v>1139</v>
      </c>
      <c r="AB85" t="s">
        <v>125</v>
      </c>
      <c r="AD85" t="s">
        <v>1140</v>
      </c>
      <c r="AE85" t="str">
        <f>PROPER(AD85)</f>
        <v>Satiyo</v>
      </c>
      <c r="AF85">
        <v>1978</v>
      </c>
      <c r="AG85" t="s">
        <v>77</v>
      </c>
      <c r="AH85" t="s">
        <v>82</v>
      </c>
      <c r="AI85" t="s">
        <v>79</v>
      </c>
      <c r="AJ85" s="6" t="s">
        <v>1141</v>
      </c>
      <c r="AK85" t="s">
        <v>1142</v>
      </c>
      <c r="AL85" t="str">
        <f>PROPER(AK85)</f>
        <v>Jiyatni</v>
      </c>
      <c r="AM85">
        <v>1983</v>
      </c>
      <c r="AN85" t="s">
        <v>77</v>
      </c>
      <c r="AO85" t="s">
        <v>82</v>
      </c>
      <c r="AP85" t="s">
        <v>79</v>
      </c>
      <c r="AQ85" s="6" t="s">
        <v>1143</v>
      </c>
      <c r="AX85" t="s">
        <v>443</v>
      </c>
      <c r="BA85" t="s">
        <v>125</v>
      </c>
      <c r="BC85">
        <v>0</v>
      </c>
      <c r="BE85" t="s">
        <v>1144</v>
      </c>
      <c r="BI85" t="s">
        <v>74</v>
      </c>
      <c r="BJ85" t="s">
        <v>150</v>
      </c>
      <c r="BK85" t="s">
        <v>90</v>
      </c>
      <c r="BL85" t="s">
        <v>151</v>
      </c>
      <c r="BM85">
        <v>1</v>
      </c>
      <c r="BN85">
        <v>-7.8798760616549997</v>
      </c>
      <c r="BO85">
        <v>111.18747711182</v>
      </c>
      <c r="BP85" s="6" t="s">
        <v>1145</v>
      </c>
      <c r="BQ85">
        <v>33</v>
      </c>
      <c r="BR85">
        <v>156</v>
      </c>
      <c r="BS85">
        <v>54</v>
      </c>
      <c r="BT85">
        <v>1</v>
      </c>
      <c r="BU85">
        <v>7</v>
      </c>
    </row>
    <row r="86" spans="1:73" hidden="1" x14ac:dyDescent="0.3">
      <c r="A86">
        <v>80</v>
      </c>
      <c r="B86" t="s">
        <v>848</v>
      </c>
      <c r="C86">
        <v>3947</v>
      </c>
      <c r="D86" t="s">
        <v>117</v>
      </c>
      <c r="F86" t="s">
        <v>849</v>
      </c>
      <c r="G86" t="s">
        <v>95</v>
      </c>
      <c r="J86" t="s">
        <v>850</v>
      </c>
      <c r="K86" s="6" t="s">
        <v>851</v>
      </c>
      <c r="L86" t="s">
        <v>66</v>
      </c>
      <c r="M86" t="s">
        <v>852</v>
      </c>
      <c r="N86">
        <v>2</v>
      </c>
      <c r="O86">
        <v>2</v>
      </c>
      <c r="P86" t="s">
        <v>853</v>
      </c>
      <c r="R86" t="s">
        <v>852</v>
      </c>
      <c r="T86" t="s">
        <v>363</v>
      </c>
      <c r="U86">
        <v>57691</v>
      </c>
      <c r="V86" t="s">
        <v>70</v>
      </c>
      <c r="W86" t="s">
        <v>71</v>
      </c>
      <c r="AB86" t="s">
        <v>125</v>
      </c>
      <c r="AD86" t="s">
        <v>854</v>
      </c>
      <c r="AF86">
        <v>1982</v>
      </c>
      <c r="AG86" t="s">
        <v>196</v>
      </c>
      <c r="AH86" t="s">
        <v>78</v>
      </c>
      <c r="AI86" t="s">
        <v>396</v>
      </c>
      <c r="AJ86" s="6" t="s">
        <v>855</v>
      </c>
      <c r="AK86" t="s">
        <v>667</v>
      </c>
      <c r="AM86">
        <v>1984</v>
      </c>
      <c r="AN86" t="s">
        <v>196</v>
      </c>
      <c r="AO86" t="s">
        <v>78</v>
      </c>
      <c r="AP86" t="s">
        <v>396</v>
      </c>
      <c r="AQ86" s="6" t="s">
        <v>856</v>
      </c>
      <c r="AX86" t="s">
        <v>278</v>
      </c>
      <c r="AZ86" t="s">
        <v>857</v>
      </c>
      <c r="BA86" t="s">
        <v>125</v>
      </c>
      <c r="BC86">
        <v>0</v>
      </c>
      <c r="BE86" t="s">
        <v>858</v>
      </c>
      <c r="BI86" t="s">
        <v>125</v>
      </c>
      <c r="BJ86" t="s">
        <v>150</v>
      </c>
      <c r="BK86" t="s">
        <v>90</v>
      </c>
      <c r="BL86" t="s">
        <v>416</v>
      </c>
      <c r="BM86">
        <v>1</v>
      </c>
      <c r="BN86">
        <v>-7.866687307776</v>
      </c>
      <c r="BO86">
        <v>111.16359534944</v>
      </c>
      <c r="BP86" s="6" t="s">
        <v>859</v>
      </c>
      <c r="BQ86">
        <v>34</v>
      </c>
      <c r="BR86">
        <v>151</v>
      </c>
      <c r="BS86">
        <v>40</v>
      </c>
      <c r="BT86">
        <v>0</v>
      </c>
      <c r="BU86">
        <v>3</v>
      </c>
    </row>
    <row r="87" spans="1:73" hidden="1" x14ac:dyDescent="0.3">
      <c r="A87">
        <v>81</v>
      </c>
      <c r="B87" t="s">
        <v>860</v>
      </c>
      <c r="C87">
        <v>3948</v>
      </c>
      <c r="D87" t="s">
        <v>61</v>
      </c>
      <c r="F87" t="s">
        <v>861</v>
      </c>
      <c r="G87" t="s">
        <v>63</v>
      </c>
      <c r="J87" t="s">
        <v>862</v>
      </c>
      <c r="K87" s="6" t="s">
        <v>863</v>
      </c>
      <c r="L87" t="s">
        <v>66</v>
      </c>
      <c r="M87" t="s">
        <v>864</v>
      </c>
      <c r="N87">
        <v>1</v>
      </c>
      <c r="O87">
        <v>1</v>
      </c>
      <c r="P87" t="s">
        <v>864</v>
      </c>
      <c r="R87" t="s">
        <v>240</v>
      </c>
      <c r="T87" t="s">
        <v>69</v>
      </c>
      <c r="U87">
        <v>57694</v>
      </c>
      <c r="V87" t="s">
        <v>70</v>
      </c>
      <c r="W87" t="s">
        <v>158</v>
      </c>
      <c r="Y87" t="s">
        <v>865</v>
      </c>
      <c r="AB87" t="s">
        <v>125</v>
      </c>
      <c r="AD87" t="s">
        <v>866</v>
      </c>
      <c r="AF87">
        <v>1978</v>
      </c>
      <c r="AG87" t="s">
        <v>196</v>
      </c>
      <c r="AH87" t="s">
        <v>105</v>
      </c>
      <c r="AI87" t="s">
        <v>396</v>
      </c>
      <c r="AJ87" s="6" t="s">
        <v>867</v>
      </c>
      <c r="AK87" t="s">
        <v>868</v>
      </c>
      <c r="AM87">
        <v>1987</v>
      </c>
      <c r="AN87" t="s">
        <v>196</v>
      </c>
      <c r="AO87" t="s">
        <v>323</v>
      </c>
      <c r="AP87" t="s">
        <v>79</v>
      </c>
      <c r="AQ87" s="6" t="s">
        <v>869</v>
      </c>
      <c r="AT87" t="s">
        <v>166</v>
      </c>
      <c r="AX87" t="s">
        <v>109</v>
      </c>
      <c r="BA87" t="s">
        <v>125</v>
      </c>
      <c r="BC87">
        <v>0</v>
      </c>
      <c r="BE87" t="s">
        <v>870</v>
      </c>
      <c r="BI87" t="s">
        <v>125</v>
      </c>
      <c r="BK87" t="s">
        <v>90</v>
      </c>
      <c r="BL87" t="s">
        <v>168</v>
      </c>
      <c r="BM87">
        <v>1</v>
      </c>
      <c r="BN87">
        <v>-7.8288960000000003</v>
      </c>
      <c r="BO87">
        <v>111.18474000000001</v>
      </c>
      <c r="BP87" s="6" t="s">
        <v>871</v>
      </c>
      <c r="BQ87">
        <v>45</v>
      </c>
      <c r="BR87">
        <v>173</v>
      </c>
      <c r="BS87">
        <v>55</v>
      </c>
      <c r="BT87">
        <v>1</v>
      </c>
      <c r="BU87">
        <v>5</v>
      </c>
    </row>
    <row r="88" spans="1:73" hidden="1" x14ac:dyDescent="0.3">
      <c r="A88">
        <v>82</v>
      </c>
      <c r="B88" t="s">
        <v>872</v>
      </c>
      <c r="C88">
        <v>4023</v>
      </c>
      <c r="D88" t="s">
        <v>117</v>
      </c>
      <c r="F88" t="s">
        <v>873</v>
      </c>
      <c r="G88" t="s">
        <v>95</v>
      </c>
      <c r="J88" t="s">
        <v>874</v>
      </c>
      <c r="K88" s="6" t="s">
        <v>875</v>
      </c>
      <c r="L88" t="s">
        <v>66</v>
      </c>
      <c r="M88" t="s">
        <v>391</v>
      </c>
      <c r="N88">
        <v>3</v>
      </c>
      <c r="O88">
        <v>3</v>
      </c>
      <c r="P88" t="s">
        <v>392</v>
      </c>
      <c r="R88" t="s">
        <v>393</v>
      </c>
      <c r="T88" t="s">
        <v>69</v>
      </c>
      <c r="U88">
        <v>57694</v>
      </c>
      <c r="V88" t="s">
        <v>70</v>
      </c>
      <c r="W88" t="s">
        <v>158</v>
      </c>
      <c r="X88">
        <v>0</v>
      </c>
      <c r="Y88" t="s">
        <v>876</v>
      </c>
      <c r="AB88" t="s">
        <v>125</v>
      </c>
      <c r="AD88" t="s">
        <v>877</v>
      </c>
      <c r="AF88">
        <v>1964</v>
      </c>
      <c r="AG88" t="s">
        <v>77</v>
      </c>
      <c r="AH88" t="s">
        <v>82</v>
      </c>
      <c r="AI88" t="s">
        <v>79</v>
      </c>
      <c r="AJ88" s="6" t="s">
        <v>878</v>
      </c>
      <c r="AK88" t="s">
        <v>879</v>
      </c>
      <c r="AM88">
        <v>1969</v>
      </c>
      <c r="AN88" t="s">
        <v>77</v>
      </c>
      <c r="AO88" t="s">
        <v>82</v>
      </c>
      <c r="AP88" t="s">
        <v>79</v>
      </c>
      <c r="AQ88" s="6" t="s">
        <v>880</v>
      </c>
      <c r="AT88" t="s">
        <v>166</v>
      </c>
      <c r="AX88" t="s">
        <v>353</v>
      </c>
      <c r="BA88" t="s">
        <v>125</v>
      </c>
      <c r="BC88">
        <v>0</v>
      </c>
      <c r="BE88" t="s">
        <v>881</v>
      </c>
      <c r="BI88" t="s">
        <v>74</v>
      </c>
      <c r="BJ88" t="s">
        <v>150</v>
      </c>
      <c r="BK88" t="s">
        <v>90</v>
      </c>
      <c r="BL88" t="s">
        <v>168</v>
      </c>
      <c r="BM88">
        <v>2</v>
      </c>
      <c r="BN88">
        <v>-7.8558490000000001</v>
      </c>
      <c r="BO88">
        <v>111.19855</v>
      </c>
      <c r="BP88" s="6" t="s">
        <v>882</v>
      </c>
      <c r="BQ88">
        <v>40</v>
      </c>
      <c r="BR88">
        <v>140</v>
      </c>
      <c r="BS88">
        <v>54</v>
      </c>
      <c r="BT88">
        <v>2</v>
      </c>
      <c r="BU88">
        <v>7</v>
      </c>
    </row>
    <row r="89" spans="1:73" hidden="1" x14ac:dyDescent="0.3">
      <c r="A89">
        <v>83</v>
      </c>
      <c r="B89" t="s">
        <v>883</v>
      </c>
      <c r="D89" t="s">
        <v>117</v>
      </c>
      <c r="F89" t="s">
        <v>884</v>
      </c>
      <c r="G89" t="s">
        <v>63</v>
      </c>
      <c r="J89" t="s">
        <v>885</v>
      </c>
      <c r="K89" s="6" t="s">
        <v>886</v>
      </c>
      <c r="L89" t="s">
        <v>66</v>
      </c>
      <c r="M89" t="s">
        <v>408</v>
      </c>
      <c r="N89">
        <v>2</v>
      </c>
      <c r="O89">
        <v>4</v>
      </c>
      <c r="P89" t="s">
        <v>408</v>
      </c>
      <c r="R89" t="s">
        <v>408</v>
      </c>
      <c r="T89" t="s">
        <v>69</v>
      </c>
      <c r="U89">
        <v>57694</v>
      </c>
      <c r="V89" t="s">
        <v>70</v>
      </c>
      <c r="W89" t="s">
        <v>71</v>
      </c>
      <c r="Y89" t="s">
        <v>887</v>
      </c>
      <c r="AB89" t="s">
        <v>74</v>
      </c>
      <c r="AC89" t="s">
        <v>888</v>
      </c>
      <c r="AD89" t="s">
        <v>889</v>
      </c>
      <c r="AF89">
        <v>1982</v>
      </c>
      <c r="AG89" t="s">
        <v>196</v>
      </c>
      <c r="AH89" t="s">
        <v>229</v>
      </c>
      <c r="AI89" t="s">
        <v>396</v>
      </c>
      <c r="AJ89" s="6" t="s">
        <v>890</v>
      </c>
      <c r="AK89" t="s">
        <v>891</v>
      </c>
      <c r="AM89">
        <v>1982</v>
      </c>
      <c r="AN89" t="s">
        <v>77</v>
      </c>
      <c r="AO89" t="s">
        <v>105</v>
      </c>
      <c r="AP89" t="s">
        <v>396</v>
      </c>
      <c r="AQ89" s="6" t="s">
        <v>892</v>
      </c>
      <c r="AX89" t="s">
        <v>4052</v>
      </c>
      <c r="BA89" t="s">
        <v>74</v>
      </c>
      <c r="BB89" t="s">
        <v>888</v>
      </c>
      <c r="BC89">
        <v>0</v>
      </c>
      <c r="BD89" t="s">
        <v>893</v>
      </c>
      <c r="BE89" t="s">
        <v>894</v>
      </c>
      <c r="BF89" t="s">
        <v>87</v>
      </c>
      <c r="BG89" s="6" t="s">
        <v>895</v>
      </c>
      <c r="BH89" t="s">
        <v>883</v>
      </c>
      <c r="BI89" t="s">
        <v>74</v>
      </c>
      <c r="BK89" t="s">
        <v>90</v>
      </c>
      <c r="BL89" t="s">
        <v>896</v>
      </c>
      <c r="BM89">
        <v>1</v>
      </c>
      <c r="BN89">
        <v>-7.8449999999999998</v>
      </c>
      <c r="BO89">
        <v>110.9134</v>
      </c>
      <c r="BQ89">
        <v>30</v>
      </c>
      <c r="BR89">
        <v>145</v>
      </c>
      <c r="BS89">
        <v>0</v>
      </c>
      <c r="BT89">
        <v>0</v>
      </c>
      <c r="BU89">
        <v>0</v>
      </c>
    </row>
    <row r="90" spans="1:73" x14ac:dyDescent="0.3">
      <c r="A90">
        <v>125</v>
      </c>
      <c r="B90" t="s">
        <v>1324</v>
      </c>
      <c r="C90">
        <v>3915</v>
      </c>
      <c r="D90" t="s">
        <v>117</v>
      </c>
      <c r="E90" t="str">
        <f>SUBSTITUTE(D90,"P","Perempuan")</f>
        <v>Perempuan</v>
      </c>
      <c r="F90" t="s">
        <v>1325</v>
      </c>
      <c r="G90" t="s">
        <v>1326</v>
      </c>
      <c r="H90" t="str">
        <f>PROPER(G90)</f>
        <v>Waykanan</v>
      </c>
      <c r="I90" t="str">
        <f>H90&amp;","</f>
        <v>Waykanan,</v>
      </c>
      <c r="J90" t="s">
        <v>253</v>
      </c>
      <c r="K90" s="6" t="s">
        <v>1327</v>
      </c>
      <c r="L90" t="s">
        <v>66</v>
      </c>
      <c r="M90" t="s">
        <v>1328</v>
      </c>
      <c r="N90">
        <v>3</v>
      </c>
      <c r="O90">
        <v>3</v>
      </c>
      <c r="P90" t="s">
        <v>1329</v>
      </c>
      <c r="Q90" t="str">
        <f>PROPER(P90)</f>
        <v>Tumpuk</v>
      </c>
      <c r="R90" t="s">
        <v>408</v>
      </c>
      <c r="S90" t="str">
        <f>PROPER(R90)</f>
        <v>Padarangin</v>
      </c>
      <c r="T90" t="s">
        <v>69</v>
      </c>
      <c r="U90">
        <v>57694</v>
      </c>
      <c r="V90" t="s">
        <v>70</v>
      </c>
      <c r="W90" t="s">
        <v>71</v>
      </c>
      <c r="Y90" t="s">
        <v>1330</v>
      </c>
      <c r="Z90" t="s">
        <v>1331</v>
      </c>
      <c r="AB90" t="s">
        <v>125</v>
      </c>
      <c r="AD90" t="s">
        <v>1332</v>
      </c>
      <c r="AE90" t="str">
        <f>PROPER(AD90)</f>
        <v>Ndimin</v>
      </c>
      <c r="AF90">
        <v>1965</v>
      </c>
      <c r="AG90" t="s">
        <v>162</v>
      </c>
      <c r="AH90" t="s">
        <v>1333</v>
      </c>
      <c r="AI90" t="s">
        <v>79</v>
      </c>
      <c r="AK90" t="s">
        <v>1334</v>
      </c>
      <c r="AL90" t="str">
        <f>PROPER(AK90)</f>
        <v>Winarti</v>
      </c>
      <c r="AM90">
        <v>1969</v>
      </c>
      <c r="AN90" t="s">
        <v>77</v>
      </c>
      <c r="AO90" t="s">
        <v>82</v>
      </c>
      <c r="AP90" t="s">
        <v>79</v>
      </c>
      <c r="AX90" t="s">
        <v>443</v>
      </c>
      <c r="BA90" t="s">
        <v>125</v>
      </c>
      <c r="BC90">
        <v>0</v>
      </c>
      <c r="BE90" t="s">
        <v>1335</v>
      </c>
      <c r="BI90" t="s">
        <v>74</v>
      </c>
      <c r="BJ90" t="s">
        <v>150</v>
      </c>
      <c r="BK90" t="s">
        <v>90</v>
      </c>
      <c r="BL90" t="s">
        <v>416</v>
      </c>
      <c r="BM90">
        <v>1</v>
      </c>
      <c r="BN90">
        <v>-7.8825967006299997</v>
      </c>
      <c r="BO90">
        <v>111.17443084717</v>
      </c>
      <c r="BP90" s="6" t="s">
        <v>1336</v>
      </c>
      <c r="BQ90">
        <v>42</v>
      </c>
      <c r="BR90">
        <v>149</v>
      </c>
      <c r="BS90">
        <v>53</v>
      </c>
      <c r="BT90">
        <v>1</v>
      </c>
      <c r="BU90">
        <v>8</v>
      </c>
    </row>
    <row r="91" spans="1:73" hidden="1" x14ac:dyDescent="0.3">
      <c r="A91">
        <v>85</v>
      </c>
      <c r="B91" t="s">
        <v>909</v>
      </c>
      <c r="C91">
        <v>4045</v>
      </c>
      <c r="D91" t="s">
        <v>117</v>
      </c>
      <c r="F91" t="s">
        <v>910</v>
      </c>
      <c r="G91" t="s">
        <v>95</v>
      </c>
      <c r="J91" t="s">
        <v>911</v>
      </c>
      <c r="K91" s="6" t="s">
        <v>912</v>
      </c>
      <c r="L91" t="s">
        <v>66</v>
      </c>
      <c r="M91" t="s">
        <v>241</v>
      </c>
      <c r="N91">
        <v>1</v>
      </c>
      <c r="O91">
        <v>2</v>
      </c>
      <c r="P91" t="s">
        <v>240</v>
      </c>
      <c r="R91" t="s">
        <v>241</v>
      </c>
      <c r="T91" t="s">
        <v>69</v>
      </c>
      <c r="U91">
        <v>57694</v>
      </c>
      <c r="V91" t="s">
        <v>70</v>
      </c>
      <c r="W91" t="s">
        <v>158</v>
      </c>
      <c r="Y91" t="s">
        <v>913</v>
      </c>
      <c r="AB91" t="s">
        <v>125</v>
      </c>
      <c r="AD91" t="s">
        <v>914</v>
      </c>
      <c r="AF91">
        <v>1978</v>
      </c>
      <c r="AG91" t="s">
        <v>196</v>
      </c>
      <c r="AH91" t="s">
        <v>78</v>
      </c>
      <c r="AI91" t="s">
        <v>79</v>
      </c>
      <c r="AJ91" s="6" t="s">
        <v>915</v>
      </c>
      <c r="AK91" t="s">
        <v>916</v>
      </c>
      <c r="AM91">
        <v>1985</v>
      </c>
      <c r="AN91" t="s">
        <v>196</v>
      </c>
      <c r="AO91" t="s">
        <v>78</v>
      </c>
      <c r="AP91" t="s">
        <v>79</v>
      </c>
      <c r="AQ91" s="6" t="s">
        <v>917</v>
      </c>
      <c r="AT91" t="s">
        <v>166</v>
      </c>
      <c r="AX91" t="s">
        <v>353</v>
      </c>
      <c r="BA91" t="s">
        <v>125</v>
      </c>
      <c r="BC91">
        <v>0</v>
      </c>
      <c r="BE91" t="s">
        <v>918</v>
      </c>
      <c r="BI91" t="s">
        <v>125</v>
      </c>
      <c r="BK91" t="s">
        <v>90</v>
      </c>
      <c r="BL91" t="s">
        <v>168</v>
      </c>
      <c r="BM91">
        <v>1</v>
      </c>
      <c r="BN91">
        <v>7.8279750000000003</v>
      </c>
      <c r="BO91">
        <v>111.182129</v>
      </c>
      <c r="BP91" s="6" t="s">
        <v>919</v>
      </c>
      <c r="BQ91">
        <v>50</v>
      </c>
      <c r="BR91">
        <v>153</v>
      </c>
      <c r="BS91">
        <v>95</v>
      </c>
      <c r="BT91">
        <v>2</v>
      </c>
      <c r="BU91">
        <v>1</v>
      </c>
    </row>
    <row r="92" spans="1:73" hidden="1" x14ac:dyDescent="0.3">
      <c r="A92">
        <v>86</v>
      </c>
      <c r="B92" t="s">
        <v>920</v>
      </c>
      <c r="C92">
        <v>4046</v>
      </c>
      <c r="D92" t="s">
        <v>117</v>
      </c>
      <c r="F92" t="s">
        <v>921</v>
      </c>
      <c r="G92" t="s">
        <v>63</v>
      </c>
      <c r="J92" t="s">
        <v>922</v>
      </c>
      <c r="K92" s="6" t="s">
        <v>923</v>
      </c>
      <c r="L92" t="s">
        <v>66</v>
      </c>
      <c r="M92" t="s">
        <v>830</v>
      </c>
      <c r="N92">
        <v>1</v>
      </c>
      <c r="O92">
        <v>8</v>
      </c>
      <c r="P92" t="s">
        <v>830</v>
      </c>
      <c r="R92" t="s">
        <v>68</v>
      </c>
      <c r="T92" t="s">
        <v>69</v>
      </c>
      <c r="U92">
        <v>57694</v>
      </c>
      <c r="V92" t="s">
        <v>70</v>
      </c>
      <c r="W92" t="s">
        <v>71</v>
      </c>
      <c r="Y92" t="s">
        <v>924</v>
      </c>
      <c r="AB92" t="s">
        <v>125</v>
      </c>
      <c r="AD92" t="s">
        <v>925</v>
      </c>
      <c r="AF92">
        <v>1970</v>
      </c>
      <c r="AG92" t="s">
        <v>196</v>
      </c>
      <c r="AH92" t="s">
        <v>82</v>
      </c>
      <c r="AI92" t="s">
        <v>79</v>
      </c>
      <c r="AJ92" s="6" t="s">
        <v>926</v>
      </c>
      <c r="AK92" t="s">
        <v>927</v>
      </c>
      <c r="AM92">
        <v>1972</v>
      </c>
      <c r="AN92" t="s">
        <v>77</v>
      </c>
      <c r="AO92" t="s">
        <v>147</v>
      </c>
      <c r="AP92" t="s">
        <v>128</v>
      </c>
      <c r="AQ92" s="6" t="s">
        <v>928</v>
      </c>
      <c r="AR92" t="s">
        <v>925</v>
      </c>
      <c r="AT92" t="s">
        <v>196</v>
      </c>
      <c r="AU92" t="s">
        <v>78</v>
      </c>
      <c r="AX92" t="s">
        <v>353</v>
      </c>
      <c r="BA92" t="s">
        <v>125</v>
      </c>
      <c r="BC92">
        <v>1</v>
      </c>
      <c r="BE92" t="s">
        <v>929</v>
      </c>
      <c r="BI92" t="s">
        <v>74</v>
      </c>
      <c r="BJ92" t="s">
        <v>150</v>
      </c>
      <c r="BK92" t="s">
        <v>90</v>
      </c>
      <c r="BL92" t="s">
        <v>151</v>
      </c>
      <c r="BM92">
        <v>3</v>
      </c>
      <c r="BN92">
        <v>-7.7930613206470003</v>
      </c>
      <c r="BO92">
        <v>111.17846488953001</v>
      </c>
      <c r="BP92" s="6" t="s">
        <v>930</v>
      </c>
      <c r="BQ92">
        <v>45</v>
      </c>
      <c r="BR92">
        <v>153</v>
      </c>
      <c r="BS92">
        <v>54</v>
      </c>
      <c r="BT92">
        <v>3</v>
      </c>
      <c r="BU92">
        <v>3</v>
      </c>
    </row>
    <row r="93" spans="1:73" hidden="1" x14ac:dyDescent="0.3">
      <c r="A93">
        <v>87</v>
      </c>
      <c r="B93" t="s">
        <v>931</v>
      </c>
      <c r="C93">
        <v>4024</v>
      </c>
      <c r="D93" t="s">
        <v>117</v>
      </c>
      <c r="F93" t="s">
        <v>932</v>
      </c>
      <c r="G93" t="s">
        <v>63</v>
      </c>
      <c r="J93" t="s">
        <v>933</v>
      </c>
      <c r="K93" s="6" t="s">
        <v>934</v>
      </c>
      <c r="L93" t="s">
        <v>66</v>
      </c>
      <c r="M93" t="s">
        <v>935</v>
      </c>
      <c r="N93">
        <v>2</v>
      </c>
      <c r="O93">
        <v>5</v>
      </c>
      <c r="P93" t="s">
        <v>935</v>
      </c>
      <c r="R93" t="s">
        <v>936</v>
      </c>
      <c r="T93" t="s">
        <v>176</v>
      </c>
      <c r="U93">
        <v>57695</v>
      </c>
      <c r="V93" t="s">
        <v>70</v>
      </c>
      <c r="W93" t="s">
        <v>71</v>
      </c>
      <c r="Y93" t="s">
        <v>937</v>
      </c>
      <c r="AB93" t="s">
        <v>74</v>
      </c>
      <c r="AC93" t="s">
        <v>938</v>
      </c>
      <c r="AD93" t="s">
        <v>939</v>
      </c>
      <c r="AF93">
        <v>1987</v>
      </c>
      <c r="AG93" t="s">
        <v>77</v>
      </c>
      <c r="AH93" t="s">
        <v>78</v>
      </c>
      <c r="AI93" t="s">
        <v>79</v>
      </c>
      <c r="AJ93" s="6" t="s">
        <v>940</v>
      </c>
      <c r="AK93" t="s">
        <v>941</v>
      </c>
      <c r="AM93">
        <v>1986</v>
      </c>
      <c r="AN93" t="s">
        <v>77</v>
      </c>
      <c r="AO93" t="s">
        <v>105</v>
      </c>
      <c r="AP93" t="s">
        <v>79</v>
      </c>
      <c r="AQ93" s="6" t="s">
        <v>942</v>
      </c>
      <c r="AX93" t="s">
        <v>180</v>
      </c>
      <c r="BA93" t="s">
        <v>74</v>
      </c>
      <c r="BC93">
        <v>0</v>
      </c>
      <c r="BE93" t="s">
        <v>943</v>
      </c>
      <c r="BI93" t="s">
        <v>74</v>
      </c>
      <c r="BK93" t="s">
        <v>90</v>
      </c>
      <c r="BL93" t="s">
        <v>168</v>
      </c>
      <c r="BM93">
        <v>1</v>
      </c>
      <c r="BN93">
        <v>-7.8403910000000003</v>
      </c>
      <c r="BO93">
        <v>111.225212</v>
      </c>
      <c r="BP93" s="6" t="s">
        <v>944</v>
      </c>
      <c r="BQ93">
        <v>29</v>
      </c>
      <c r="BR93">
        <v>136</v>
      </c>
      <c r="BS93">
        <v>54</v>
      </c>
      <c r="BT93">
        <v>1</v>
      </c>
      <c r="BU93">
        <v>1</v>
      </c>
    </row>
    <row r="94" spans="1:73" hidden="1" x14ac:dyDescent="0.3">
      <c r="A94">
        <v>88</v>
      </c>
      <c r="B94" t="s">
        <v>945</v>
      </c>
      <c r="C94">
        <v>4047</v>
      </c>
      <c r="D94" t="s">
        <v>117</v>
      </c>
      <c r="F94" t="s">
        <v>946</v>
      </c>
      <c r="G94" t="s">
        <v>63</v>
      </c>
      <c r="J94" t="s">
        <v>947</v>
      </c>
      <c r="K94" s="6" t="s">
        <v>948</v>
      </c>
      <c r="L94" t="s">
        <v>66</v>
      </c>
      <c r="M94" t="s">
        <v>434</v>
      </c>
      <c r="N94">
        <v>1</v>
      </c>
      <c r="O94">
        <v>7</v>
      </c>
      <c r="P94" t="s">
        <v>434</v>
      </c>
      <c r="R94" t="s">
        <v>435</v>
      </c>
      <c r="T94" t="s">
        <v>69</v>
      </c>
      <c r="U94">
        <v>57694</v>
      </c>
      <c r="V94" t="s">
        <v>70</v>
      </c>
      <c r="W94" t="s">
        <v>71</v>
      </c>
      <c r="Y94" t="s">
        <v>949</v>
      </c>
      <c r="AB94" t="s">
        <v>125</v>
      </c>
      <c r="AD94" t="s">
        <v>950</v>
      </c>
      <c r="AF94">
        <v>1970</v>
      </c>
      <c r="AG94" t="s">
        <v>77</v>
      </c>
      <c r="AH94" t="s">
        <v>78</v>
      </c>
      <c r="AI94" t="s">
        <v>366</v>
      </c>
      <c r="AJ94" s="6" t="s">
        <v>951</v>
      </c>
      <c r="AK94" t="s">
        <v>548</v>
      </c>
      <c r="AM94">
        <v>1974</v>
      </c>
      <c r="AN94" t="s">
        <v>196</v>
      </c>
      <c r="AO94" t="s">
        <v>147</v>
      </c>
      <c r="AP94" t="s">
        <v>128</v>
      </c>
      <c r="AQ94" s="6" t="s">
        <v>952</v>
      </c>
      <c r="AW94" s="6" t="s">
        <v>178</v>
      </c>
      <c r="AX94" t="s">
        <v>353</v>
      </c>
      <c r="BA94" t="s">
        <v>125</v>
      </c>
      <c r="BC94">
        <v>1</v>
      </c>
      <c r="BE94" t="s">
        <v>953</v>
      </c>
      <c r="BI94" t="s">
        <v>74</v>
      </c>
      <c r="BJ94" t="s">
        <v>150</v>
      </c>
      <c r="BK94" t="s">
        <v>90</v>
      </c>
      <c r="BL94" t="s">
        <v>91</v>
      </c>
      <c r="BM94">
        <v>2</v>
      </c>
      <c r="BN94">
        <v>-7.859716767249</v>
      </c>
      <c r="BO94">
        <v>111.18830739381001</v>
      </c>
      <c r="BP94" s="6" t="s">
        <v>954</v>
      </c>
      <c r="BQ94">
        <v>38</v>
      </c>
      <c r="BR94">
        <v>155</v>
      </c>
      <c r="BS94">
        <v>53</v>
      </c>
      <c r="BT94">
        <v>2</v>
      </c>
      <c r="BU94">
        <v>3</v>
      </c>
    </row>
    <row r="95" spans="1:73" hidden="1" x14ac:dyDescent="0.3">
      <c r="A95">
        <v>89</v>
      </c>
      <c r="B95" t="s">
        <v>3969</v>
      </c>
      <c r="D95" t="s">
        <v>117</v>
      </c>
      <c r="F95" t="s">
        <v>4377</v>
      </c>
      <c r="G95" t="s">
        <v>1249</v>
      </c>
      <c r="J95" t="s">
        <v>4378</v>
      </c>
      <c r="K95" s="6" t="s">
        <v>4379</v>
      </c>
      <c r="L95" t="s">
        <v>1910</v>
      </c>
      <c r="M95" t="s">
        <v>1328</v>
      </c>
      <c r="N95">
        <v>2</v>
      </c>
      <c r="O95">
        <v>3</v>
      </c>
      <c r="P95" t="s">
        <v>1329</v>
      </c>
      <c r="R95" t="s">
        <v>408</v>
      </c>
      <c r="T95" t="s">
        <v>69</v>
      </c>
      <c r="U95">
        <v>57694</v>
      </c>
      <c r="V95" t="s">
        <v>70</v>
      </c>
      <c r="W95" t="s">
        <v>71</v>
      </c>
      <c r="Y95" t="s">
        <v>4380</v>
      </c>
      <c r="AB95" t="s">
        <v>125</v>
      </c>
      <c r="AD95" t="s">
        <v>4381</v>
      </c>
      <c r="AF95">
        <v>1963</v>
      </c>
      <c r="AG95" t="s">
        <v>196</v>
      </c>
      <c r="AH95" t="s">
        <v>229</v>
      </c>
      <c r="AI95" t="s">
        <v>1609</v>
      </c>
      <c r="AJ95" s="6" t="s">
        <v>4382</v>
      </c>
      <c r="AK95" t="s">
        <v>4383</v>
      </c>
      <c r="AM95">
        <v>1962</v>
      </c>
      <c r="AN95" t="s">
        <v>196</v>
      </c>
      <c r="AO95" t="s">
        <v>147</v>
      </c>
      <c r="AP95" t="s">
        <v>128</v>
      </c>
      <c r="AQ95" s="6" t="s">
        <v>4384</v>
      </c>
      <c r="AX95" t="s">
        <v>3953</v>
      </c>
      <c r="BA95" t="s">
        <v>125</v>
      </c>
      <c r="BC95">
        <v>0</v>
      </c>
      <c r="BE95" t="s">
        <v>4078</v>
      </c>
      <c r="BI95" t="s">
        <v>74</v>
      </c>
      <c r="BJ95" t="s">
        <v>2204</v>
      </c>
      <c r="BK95" t="s">
        <v>90</v>
      </c>
      <c r="BL95" t="s">
        <v>896</v>
      </c>
      <c r="BM95">
        <v>1</v>
      </c>
      <c r="BN95">
        <v>-7.8855690000000003</v>
      </c>
      <c r="BO95">
        <v>111.19041900000001</v>
      </c>
      <c r="BQ95">
        <v>56</v>
      </c>
      <c r="BR95">
        <v>145</v>
      </c>
      <c r="BS95">
        <v>0</v>
      </c>
      <c r="BT95">
        <v>2</v>
      </c>
      <c r="BU95">
        <v>0</v>
      </c>
    </row>
    <row r="96" spans="1:73" hidden="1" x14ac:dyDescent="0.3">
      <c r="A96">
        <v>90</v>
      </c>
      <c r="B96" t="s">
        <v>3970</v>
      </c>
      <c r="D96" t="s">
        <v>61</v>
      </c>
      <c r="F96" t="s">
        <v>4385</v>
      </c>
      <c r="G96" t="s">
        <v>4386</v>
      </c>
      <c r="J96" t="s">
        <v>420</v>
      </c>
      <c r="K96" s="6" t="s">
        <v>4387</v>
      </c>
      <c r="L96" t="s">
        <v>66</v>
      </c>
      <c r="M96" t="s">
        <v>1098</v>
      </c>
      <c r="R96" t="s">
        <v>988</v>
      </c>
      <c r="T96" t="s">
        <v>69</v>
      </c>
      <c r="V96" t="s">
        <v>70</v>
      </c>
      <c r="W96" t="s">
        <v>210</v>
      </c>
      <c r="AB96" t="s">
        <v>125</v>
      </c>
      <c r="AF96">
        <v>0</v>
      </c>
      <c r="AK96" t="s">
        <v>4388</v>
      </c>
      <c r="AM96">
        <v>0</v>
      </c>
      <c r="AO96" t="s">
        <v>653</v>
      </c>
      <c r="AP96" t="s">
        <v>396</v>
      </c>
      <c r="AX96" t="s">
        <v>3947</v>
      </c>
      <c r="BA96" t="s">
        <v>125</v>
      </c>
      <c r="BC96">
        <v>1</v>
      </c>
      <c r="BI96" t="s">
        <v>125</v>
      </c>
      <c r="BK96" t="s">
        <v>90</v>
      </c>
      <c r="BM96">
        <v>1</v>
      </c>
      <c r="BQ96">
        <v>57</v>
      </c>
      <c r="BR96">
        <v>162</v>
      </c>
      <c r="BS96">
        <v>0</v>
      </c>
      <c r="BT96">
        <v>0</v>
      </c>
      <c r="BU96">
        <v>0</v>
      </c>
    </row>
    <row r="97" spans="1:73" x14ac:dyDescent="0.3">
      <c r="A97">
        <v>126</v>
      </c>
      <c r="B97" t="s">
        <v>1337</v>
      </c>
      <c r="C97">
        <v>3916</v>
      </c>
      <c r="D97" t="s">
        <v>117</v>
      </c>
      <c r="E97" t="str">
        <f>SUBSTITUTE(D97,"P","Perempuan")</f>
        <v>Perempuan</v>
      </c>
      <c r="F97" t="s">
        <v>1338</v>
      </c>
      <c r="G97" t="s">
        <v>95</v>
      </c>
      <c r="H97" t="str">
        <f>PROPER(G97)</f>
        <v>Wonogiri</v>
      </c>
      <c r="I97" t="str">
        <f>H97&amp;","</f>
        <v>Wonogiri,</v>
      </c>
      <c r="J97" t="s">
        <v>1339</v>
      </c>
      <c r="K97" s="6" t="s">
        <v>1340</v>
      </c>
      <c r="L97" t="s">
        <v>66</v>
      </c>
      <c r="M97" t="s">
        <v>1341</v>
      </c>
      <c r="N97">
        <v>1</v>
      </c>
      <c r="O97">
        <v>1</v>
      </c>
      <c r="P97" t="s">
        <v>1341</v>
      </c>
      <c r="Q97" t="str">
        <f>PROPER(P97)</f>
        <v>Pakel</v>
      </c>
      <c r="R97" t="s">
        <v>1342</v>
      </c>
      <c r="S97" t="str">
        <f>PROPER(R97)</f>
        <v>Tanggulangin</v>
      </c>
      <c r="T97" t="s">
        <v>363</v>
      </c>
      <c r="U97">
        <v>57694</v>
      </c>
      <c r="V97" t="s">
        <v>70</v>
      </c>
      <c r="W97" t="s">
        <v>210</v>
      </c>
      <c r="Y97" t="s">
        <v>1343</v>
      </c>
      <c r="Z97" t="s">
        <v>1344</v>
      </c>
      <c r="AB97" t="s">
        <v>125</v>
      </c>
      <c r="AD97" t="s">
        <v>1101</v>
      </c>
      <c r="AE97" t="str">
        <f>PROPER(AD97)</f>
        <v>Sugimin</v>
      </c>
      <c r="AF97">
        <v>1960</v>
      </c>
      <c r="AG97" t="s">
        <v>166</v>
      </c>
      <c r="AH97" t="s">
        <v>127</v>
      </c>
      <c r="AI97" t="s">
        <v>128</v>
      </c>
      <c r="AJ97" s="6" t="s">
        <v>1345</v>
      </c>
      <c r="AK97" t="s">
        <v>879</v>
      </c>
      <c r="AL97" t="str">
        <f>PROPER(AK97)</f>
        <v>Suyati</v>
      </c>
      <c r="AM97">
        <v>1976</v>
      </c>
      <c r="AN97" t="s">
        <v>77</v>
      </c>
      <c r="AO97" t="s">
        <v>82</v>
      </c>
      <c r="AP97" t="s">
        <v>79</v>
      </c>
      <c r="AQ97" s="6" t="s">
        <v>1346</v>
      </c>
      <c r="AT97" t="s">
        <v>166</v>
      </c>
      <c r="AX97" t="s">
        <v>443</v>
      </c>
      <c r="BA97" t="s">
        <v>125</v>
      </c>
      <c r="BC97">
        <v>0</v>
      </c>
      <c r="BE97" t="s">
        <v>1347</v>
      </c>
      <c r="BI97" t="s">
        <v>74</v>
      </c>
      <c r="BJ97" t="s">
        <v>1348</v>
      </c>
      <c r="BK97" t="s">
        <v>90</v>
      </c>
      <c r="BL97" t="s">
        <v>485</v>
      </c>
      <c r="BM97">
        <v>2</v>
      </c>
      <c r="BN97">
        <v>-7.8036000000000003</v>
      </c>
      <c r="BO97">
        <v>111.1619</v>
      </c>
      <c r="BP97" s="6" t="s">
        <v>1350</v>
      </c>
      <c r="BQ97">
        <v>53</v>
      </c>
      <c r="BR97">
        <v>161</v>
      </c>
      <c r="BS97">
        <v>51</v>
      </c>
      <c r="BT97">
        <v>2</v>
      </c>
      <c r="BU97">
        <v>2</v>
      </c>
    </row>
    <row r="98" spans="1:73" hidden="1" x14ac:dyDescent="0.3">
      <c r="A98">
        <v>92</v>
      </c>
      <c r="B98" t="s">
        <v>3971</v>
      </c>
      <c r="D98" t="s">
        <v>61</v>
      </c>
      <c r="F98" t="s">
        <v>4389</v>
      </c>
      <c r="G98" t="s">
        <v>63</v>
      </c>
      <c r="J98" t="s">
        <v>4390</v>
      </c>
      <c r="K98" s="6" t="s">
        <v>4391</v>
      </c>
      <c r="L98" t="s">
        <v>66</v>
      </c>
      <c r="M98" t="s">
        <v>270</v>
      </c>
      <c r="N98">
        <v>5</v>
      </c>
      <c r="O98">
        <v>1</v>
      </c>
      <c r="P98" t="s">
        <v>270</v>
      </c>
      <c r="R98" t="s">
        <v>300</v>
      </c>
      <c r="T98" t="s">
        <v>301</v>
      </c>
      <c r="U98">
        <v>57697</v>
      </c>
      <c r="V98" t="s">
        <v>70</v>
      </c>
      <c r="W98" t="s">
        <v>71</v>
      </c>
      <c r="Y98" t="s">
        <v>4392</v>
      </c>
      <c r="AB98" t="s">
        <v>125</v>
      </c>
      <c r="AC98" t="s">
        <v>4079</v>
      </c>
      <c r="AD98" t="s">
        <v>3864</v>
      </c>
      <c r="AF98">
        <v>1965</v>
      </c>
      <c r="AG98" t="s">
        <v>77</v>
      </c>
      <c r="AH98" t="s">
        <v>323</v>
      </c>
      <c r="AI98" t="s">
        <v>366</v>
      </c>
      <c r="AJ98" s="6" t="s">
        <v>4393</v>
      </c>
      <c r="AK98" t="s">
        <v>2933</v>
      </c>
      <c r="AM98">
        <v>1979</v>
      </c>
      <c r="AN98" t="s">
        <v>77</v>
      </c>
      <c r="AO98" t="s">
        <v>82</v>
      </c>
      <c r="AP98" t="s">
        <v>79</v>
      </c>
      <c r="AQ98" s="6" t="s">
        <v>4394</v>
      </c>
      <c r="AX98" t="s">
        <v>549</v>
      </c>
      <c r="BA98" t="s">
        <v>74</v>
      </c>
      <c r="BB98" t="s">
        <v>4079</v>
      </c>
      <c r="BC98">
        <v>0</v>
      </c>
      <c r="BF98" t="s">
        <v>87</v>
      </c>
      <c r="BG98" s="6" t="s">
        <v>4080</v>
      </c>
      <c r="BH98" t="s">
        <v>3863</v>
      </c>
      <c r="BI98" t="s">
        <v>74</v>
      </c>
      <c r="BK98" t="s">
        <v>90</v>
      </c>
      <c r="BL98" t="s">
        <v>3343</v>
      </c>
      <c r="BM98">
        <v>3</v>
      </c>
      <c r="BN98">
        <v>-7.7900400000000003</v>
      </c>
      <c r="BO98">
        <v>111.222401</v>
      </c>
      <c r="BP98" s="6" t="s">
        <v>4081</v>
      </c>
      <c r="BQ98">
        <v>50</v>
      </c>
      <c r="BR98">
        <v>155</v>
      </c>
      <c r="BS98">
        <v>0</v>
      </c>
      <c r="BT98">
        <v>2</v>
      </c>
      <c r="BU98">
        <v>0</v>
      </c>
    </row>
    <row r="99" spans="1:73" hidden="1" x14ac:dyDescent="0.3">
      <c r="A99">
        <v>93</v>
      </c>
      <c r="B99" t="s">
        <v>970</v>
      </c>
      <c r="C99">
        <v>3949</v>
      </c>
      <c r="D99" t="s">
        <v>61</v>
      </c>
      <c r="F99" t="s">
        <v>971</v>
      </c>
      <c r="G99" t="s">
        <v>95</v>
      </c>
      <c r="J99" t="s">
        <v>972</v>
      </c>
      <c r="K99" s="6" t="s">
        <v>973</v>
      </c>
      <c r="L99" t="s">
        <v>66</v>
      </c>
      <c r="M99" t="s">
        <v>974</v>
      </c>
      <c r="N99">
        <v>1</v>
      </c>
      <c r="O99">
        <v>3</v>
      </c>
      <c r="P99" t="s">
        <v>974</v>
      </c>
      <c r="R99" t="s">
        <v>100</v>
      </c>
      <c r="T99" t="s">
        <v>69</v>
      </c>
      <c r="U99">
        <v>57694</v>
      </c>
      <c r="V99" t="s">
        <v>70</v>
      </c>
      <c r="W99" t="s">
        <v>71</v>
      </c>
      <c r="AB99" t="s">
        <v>125</v>
      </c>
      <c r="AD99" t="s">
        <v>975</v>
      </c>
      <c r="AF99">
        <v>1971</v>
      </c>
      <c r="AG99" t="s">
        <v>77</v>
      </c>
      <c r="AH99" t="s">
        <v>78</v>
      </c>
      <c r="AI99" t="s">
        <v>79</v>
      </c>
      <c r="AK99" t="s">
        <v>976</v>
      </c>
      <c r="AM99">
        <v>1982</v>
      </c>
      <c r="AN99" t="s">
        <v>196</v>
      </c>
      <c r="AO99" t="s">
        <v>82</v>
      </c>
      <c r="AP99" t="s">
        <v>396</v>
      </c>
      <c r="AQ99" s="6" t="s">
        <v>977</v>
      </c>
      <c r="AR99" t="s">
        <v>975</v>
      </c>
      <c r="AT99" t="s">
        <v>77</v>
      </c>
      <c r="AU99" t="s">
        <v>82</v>
      </c>
      <c r="AX99" t="s">
        <v>109</v>
      </c>
      <c r="BA99" t="s">
        <v>74</v>
      </c>
      <c r="BB99" t="s">
        <v>978</v>
      </c>
      <c r="BC99">
        <v>1</v>
      </c>
      <c r="BD99" t="s">
        <v>979</v>
      </c>
      <c r="BE99" t="s">
        <v>980</v>
      </c>
      <c r="BF99" t="s">
        <v>87</v>
      </c>
      <c r="BG99" s="6" t="s">
        <v>981</v>
      </c>
      <c r="BH99" t="s">
        <v>970</v>
      </c>
      <c r="BI99" t="s">
        <v>74</v>
      </c>
      <c r="BK99" t="s">
        <v>90</v>
      </c>
      <c r="BL99" t="s">
        <v>168</v>
      </c>
      <c r="BM99">
        <v>2</v>
      </c>
      <c r="BN99">
        <v>-7.8407650000000002</v>
      </c>
      <c r="BO99">
        <v>111.21047</v>
      </c>
      <c r="BP99" s="6" t="s">
        <v>982</v>
      </c>
      <c r="BQ99">
        <v>23</v>
      </c>
      <c r="BR99">
        <v>125</v>
      </c>
      <c r="BS99">
        <v>53</v>
      </c>
      <c r="BT99">
        <v>1</v>
      </c>
      <c r="BU99">
        <v>3</v>
      </c>
    </row>
    <row r="100" spans="1:73" hidden="1" x14ac:dyDescent="0.3">
      <c r="A100">
        <v>94</v>
      </c>
      <c r="B100" t="s">
        <v>3865</v>
      </c>
      <c r="D100" t="s">
        <v>61</v>
      </c>
      <c r="F100" t="s">
        <v>3866</v>
      </c>
      <c r="G100" t="s">
        <v>63</v>
      </c>
      <c r="J100" t="s">
        <v>686</v>
      </c>
      <c r="K100" s="6" t="s">
        <v>4395</v>
      </c>
      <c r="L100" t="s">
        <v>66</v>
      </c>
      <c r="M100" t="s">
        <v>4396</v>
      </c>
      <c r="N100">
        <v>3</v>
      </c>
      <c r="O100">
        <v>4</v>
      </c>
      <c r="P100" t="s">
        <v>4396</v>
      </c>
      <c r="R100" t="s">
        <v>3337</v>
      </c>
      <c r="T100" t="s">
        <v>301</v>
      </c>
      <c r="U100">
        <v>57697</v>
      </c>
      <c r="V100" t="s">
        <v>70</v>
      </c>
      <c r="W100" t="s">
        <v>71</v>
      </c>
      <c r="Y100" t="s">
        <v>4397</v>
      </c>
      <c r="AB100" t="s">
        <v>125</v>
      </c>
      <c r="AD100" t="s">
        <v>4398</v>
      </c>
      <c r="AF100">
        <v>0</v>
      </c>
      <c r="AG100" t="s">
        <v>166</v>
      </c>
      <c r="AH100" t="s">
        <v>127</v>
      </c>
      <c r="AI100" t="s">
        <v>128</v>
      </c>
      <c r="AK100" t="s">
        <v>2036</v>
      </c>
      <c r="AM100">
        <v>1971</v>
      </c>
      <c r="AN100" t="s">
        <v>196</v>
      </c>
      <c r="AO100" t="s">
        <v>653</v>
      </c>
      <c r="AP100" t="s">
        <v>79</v>
      </c>
      <c r="AQ100" s="6" t="s">
        <v>4399</v>
      </c>
      <c r="AX100" t="s">
        <v>549</v>
      </c>
      <c r="BA100" t="s">
        <v>74</v>
      </c>
      <c r="BC100">
        <v>0</v>
      </c>
      <c r="BE100" t="s">
        <v>4082</v>
      </c>
      <c r="BI100" t="s">
        <v>74</v>
      </c>
      <c r="BK100" t="s">
        <v>90</v>
      </c>
      <c r="BL100" t="s">
        <v>3343</v>
      </c>
      <c r="BM100">
        <v>3</v>
      </c>
      <c r="BN100">
        <v>-7.4749999999999996</v>
      </c>
      <c r="BO100">
        <v>111.1258</v>
      </c>
      <c r="BP100" s="6" t="s">
        <v>4083</v>
      </c>
      <c r="BQ100">
        <v>54</v>
      </c>
      <c r="BR100">
        <v>160</v>
      </c>
      <c r="BS100">
        <v>0</v>
      </c>
      <c r="BT100">
        <v>2</v>
      </c>
      <c r="BU100">
        <v>0</v>
      </c>
    </row>
    <row r="101" spans="1:73" hidden="1" x14ac:dyDescent="0.3">
      <c r="A101">
        <v>95</v>
      </c>
      <c r="B101" t="s">
        <v>983</v>
      </c>
      <c r="C101">
        <v>4048</v>
      </c>
      <c r="D101" t="s">
        <v>117</v>
      </c>
      <c r="F101" t="s">
        <v>984</v>
      </c>
      <c r="G101" t="s">
        <v>985</v>
      </c>
      <c r="J101" t="s">
        <v>986</v>
      </c>
      <c r="K101" s="6" t="s">
        <v>987</v>
      </c>
      <c r="L101" t="s">
        <v>66</v>
      </c>
      <c r="M101" t="s">
        <v>750</v>
      </c>
      <c r="N101">
        <v>2</v>
      </c>
      <c r="O101">
        <v>4</v>
      </c>
      <c r="P101" t="s">
        <v>750</v>
      </c>
      <c r="R101" t="s">
        <v>988</v>
      </c>
      <c r="T101" t="s">
        <v>69</v>
      </c>
      <c r="U101">
        <v>57694</v>
      </c>
      <c r="V101" t="s">
        <v>70</v>
      </c>
      <c r="W101" t="s">
        <v>71</v>
      </c>
      <c r="Y101" t="s">
        <v>989</v>
      </c>
      <c r="AB101" t="s">
        <v>125</v>
      </c>
      <c r="AD101" t="s">
        <v>990</v>
      </c>
      <c r="AF101">
        <v>0</v>
      </c>
      <c r="AG101" t="s">
        <v>162</v>
      </c>
      <c r="AH101" t="s">
        <v>78</v>
      </c>
      <c r="AI101" t="s">
        <v>396</v>
      </c>
      <c r="AK101" t="s">
        <v>991</v>
      </c>
      <c r="AM101">
        <v>1975</v>
      </c>
      <c r="AO101" t="s">
        <v>78</v>
      </c>
      <c r="AP101" t="s">
        <v>79</v>
      </c>
      <c r="AQ101" s="6" t="s">
        <v>992</v>
      </c>
      <c r="AX101" t="s">
        <v>180</v>
      </c>
      <c r="BA101" t="s">
        <v>125</v>
      </c>
      <c r="BC101">
        <v>0</v>
      </c>
      <c r="BE101" t="s">
        <v>993</v>
      </c>
      <c r="BI101" t="s">
        <v>125</v>
      </c>
      <c r="BK101" t="s">
        <v>90</v>
      </c>
      <c r="BL101" t="s">
        <v>151</v>
      </c>
      <c r="BM101">
        <v>1</v>
      </c>
      <c r="BN101">
        <v>-7.8207827829639998</v>
      </c>
      <c r="BO101">
        <v>111.18301391601</v>
      </c>
      <c r="BP101" s="6" t="s">
        <v>994</v>
      </c>
      <c r="BQ101">
        <v>40</v>
      </c>
      <c r="BR101">
        <v>158</v>
      </c>
      <c r="BS101">
        <v>45</v>
      </c>
      <c r="BT101">
        <v>2</v>
      </c>
      <c r="BU101">
        <v>2</v>
      </c>
    </row>
    <row r="102" spans="1:73" x14ac:dyDescent="0.3">
      <c r="A102">
        <v>152</v>
      </c>
      <c r="B102" t="s">
        <v>1556</v>
      </c>
      <c r="C102">
        <v>3917</v>
      </c>
      <c r="D102" t="s">
        <v>117</v>
      </c>
      <c r="E102" t="str">
        <f>SUBSTITUTE(D102,"P","Perempuan")</f>
        <v>Perempuan</v>
      </c>
      <c r="F102" t="s">
        <v>1557</v>
      </c>
      <c r="G102" t="s">
        <v>1558</v>
      </c>
      <c r="H102" t="str">
        <f>PROPER(G102)</f>
        <v>Bojonegoro</v>
      </c>
      <c r="I102" t="str">
        <f>H102&amp;","</f>
        <v>Bojonegoro,</v>
      </c>
      <c r="J102" t="s">
        <v>1559</v>
      </c>
      <c r="K102" s="6" t="s">
        <v>1560</v>
      </c>
      <c r="L102" t="s">
        <v>66</v>
      </c>
      <c r="M102" t="s">
        <v>1561</v>
      </c>
      <c r="N102">
        <v>1</v>
      </c>
      <c r="O102">
        <v>2</v>
      </c>
      <c r="P102" t="s">
        <v>1562</v>
      </c>
      <c r="Q102" t="str">
        <f>PROPER(P102)</f>
        <v>Kendung</v>
      </c>
      <c r="R102" t="s">
        <v>1562</v>
      </c>
      <c r="S102" t="str">
        <f>PROPER(R102)</f>
        <v>Kendung</v>
      </c>
      <c r="T102" t="s">
        <v>1563</v>
      </c>
      <c r="U102">
        <v>62195</v>
      </c>
      <c r="V102" t="s">
        <v>177</v>
      </c>
      <c r="W102" t="s">
        <v>1564</v>
      </c>
      <c r="Y102" t="s">
        <v>1565</v>
      </c>
      <c r="Z102" t="s">
        <v>1566</v>
      </c>
      <c r="AB102" t="s">
        <v>125</v>
      </c>
      <c r="AD102" t="s">
        <v>1567</v>
      </c>
      <c r="AE102" t="str">
        <f>PROPER(AD102)</f>
        <v>Kalil Hariyanto</v>
      </c>
      <c r="AF102">
        <v>1980</v>
      </c>
      <c r="AG102" t="s">
        <v>77</v>
      </c>
      <c r="AH102" t="s">
        <v>78</v>
      </c>
      <c r="AI102" t="s">
        <v>79</v>
      </c>
      <c r="AJ102" s="6" t="s">
        <v>1568</v>
      </c>
      <c r="AK102" t="s">
        <v>1569</v>
      </c>
      <c r="AL102" t="str">
        <f>PROPER(AK102)</f>
        <v>Umi</v>
      </c>
      <c r="AM102">
        <v>1979</v>
      </c>
      <c r="AN102" t="s">
        <v>77</v>
      </c>
      <c r="AO102" t="s">
        <v>78</v>
      </c>
      <c r="AP102" t="s">
        <v>79</v>
      </c>
      <c r="AQ102" s="6" t="s">
        <v>1570</v>
      </c>
      <c r="AR102" t="s">
        <v>1571</v>
      </c>
      <c r="AT102" t="s">
        <v>166</v>
      </c>
      <c r="AU102" t="s">
        <v>82</v>
      </c>
      <c r="AV102" t="s">
        <v>79</v>
      </c>
      <c r="AX102" t="s">
        <v>443</v>
      </c>
      <c r="BA102" t="s">
        <v>74</v>
      </c>
      <c r="BB102" t="s">
        <v>1572</v>
      </c>
      <c r="BC102">
        <v>1</v>
      </c>
      <c r="BD102" t="s">
        <v>1573</v>
      </c>
      <c r="BE102" t="s">
        <v>1574</v>
      </c>
      <c r="BF102" t="s">
        <v>87</v>
      </c>
      <c r="BG102" s="6" t="s">
        <v>1575</v>
      </c>
      <c r="BH102" t="s">
        <v>1556</v>
      </c>
      <c r="BI102" t="s">
        <v>74</v>
      </c>
      <c r="BK102" t="s">
        <v>90</v>
      </c>
      <c r="BL102" t="s">
        <v>416</v>
      </c>
      <c r="BM102">
        <v>1</v>
      </c>
      <c r="BN102">
        <v>-7.8724999999999996</v>
      </c>
      <c r="BO102">
        <v>111.16840000000001</v>
      </c>
      <c r="BP102" s="6" t="s">
        <v>1576</v>
      </c>
      <c r="BQ102">
        <v>45</v>
      </c>
      <c r="BR102">
        <v>146</v>
      </c>
      <c r="BS102">
        <v>57</v>
      </c>
      <c r="BT102">
        <v>1</v>
      </c>
      <c r="BU102">
        <v>11</v>
      </c>
    </row>
    <row r="103" spans="1:73" hidden="1" x14ac:dyDescent="0.3">
      <c r="A103">
        <v>97</v>
      </c>
      <c r="B103" t="s">
        <v>1009</v>
      </c>
      <c r="C103">
        <v>4025</v>
      </c>
      <c r="D103" t="s">
        <v>117</v>
      </c>
      <c r="F103" t="s">
        <v>1010</v>
      </c>
      <c r="G103" t="s">
        <v>95</v>
      </c>
      <c r="J103" t="s">
        <v>1011</v>
      </c>
      <c r="K103" s="6" t="s">
        <v>1012</v>
      </c>
      <c r="L103" t="s">
        <v>66</v>
      </c>
      <c r="M103" t="s">
        <v>1013</v>
      </c>
      <c r="N103">
        <v>2</v>
      </c>
      <c r="O103">
        <v>2</v>
      </c>
      <c r="P103" t="s">
        <v>1013</v>
      </c>
      <c r="R103" t="s">
        <v>1014</v>
      </c>
      <c r="T103" t="s">
        <v>176</v>
      </c>
      <c r="U103">
        <v>57695</v>
      </c>
      <c r="V103" t="s">
        <v>70</v>
      </c>
      <c r="W103" t="s">
        <v>210</v>
      </c>
      <c r="AB103" t="s">
        <v>125</v>
      </c>
      <c r="AF103">
        <v>1983</v>
      </c>
      <c r="AG103" t="s">
        <v>196</v>
      </c>
      <c r="AH103" t="s">
        <v>105</v>
      </c>
      <c r="AI103" t="s">
        <v>79</v>
      </c>
      <c r="AJ103" s="6" t="s">
        <v>178</v>
      </c>
      <c r="AK103" t="s">
        <v>1015</v>
      </c>
      <c r="AM103">
        <v>1985</v>
      </c>
      <c r="AN103" t="s">
        <v>196</v>
      </c>
      <c r="AO103" t="s">
        <v>147</v>
      </c>
      <c r="AP103" t="s">
        <v>128</v>
      </c>
      <c r="AQ103" s="6" t="s">
        <v>178</v>
      </c>
      <c r="AW103" s="6" t="s">
        <v>178</v>
      </c>
      <c r="AX103" t="s">
        <v>353</v>
      </c>
      <c r="BA103" t="s">
        <v>125</v>
      </c>
      <c r="BC103">
        <v>1</v>
      </c>
      <c r="BE103" t="s">
        <v>1016</v>
      </c>
      <c r="BI103" t="s">
        <v>74</v>
      </c>
      <c r="BJ103" t="s">
        <v>150</v>
      </c>
      <c r="BK103" t="s">
        <v>90</v>
      </c>
      <c r="BL103" t="s">
        <v>182</v>
      </c>
      <c r="BM103">
        <v>4</v>
      </c>
      <c r="BP103" s="6" t="s">
        <v>1017</v>
      </c>
      <c r="BQ103">
        <v>43</v>
      </c>
      <c r="BR103">
        <v>149</v>
      </c>
      <c r="BS103">
        <v>53</v>
      </c>
      <c r="BT103">
        <v>4</v>
      </c>
      <c r="BU103">
        <v>5</v>
      </c>
    </row>
    <row r="104" spans="1:73" x14ac:dyDescent="0.3">
      <c r="A104">
        <v>180</v>
      </c>
      <c r="B104" t="s">
        <v>1765</v>
      </c>
      <c r="C104">
        <v>3919</v>
      </c>
      <c r="D104" t="s">
        <v>117</v>
      </c>
      <c r="E104" t="str">
        <f>SUBSTITUTE(D104,"P","Perempuan")</f>
        <v>Perempuan</v>
      </c>
      <c r="F104" t="s">
        <v>1766</v>
      </c>
      <c r="G104" t="s">
        <v>95</v>
      </c>
      <c r="H104" t="str">
        <f>PROPER(G104)</f>
        <v>Wonogiri</v>
      </c>
      <c r="I104" t="str">
        <f>H104&amp;","</f>
        <v>Wonogiri,</v>
      </c>
      <c r="J104" t="s">
        <v>155</v>
      </c>
      <c r="K104" s="6" t="s">
        <v>1767</v>
      </c>
      <c r="L104" t="s">
        <v>66</v>
      </c>
      <c r="M104" t="s">
        <v>532</v>
      </c>
      <c r="N104">
        <v>2</v>
      </c>
      <c r="O104">
        <v>7</v>
      </c>
      <c r="P104" t="s">
        <v>532</v>
      </c>
      <c r="Q104" t="str">
        <f>PROPER(P104)</f>
        <v>Semanding</v>
      </c>
      <c r="R104" t="s">
        <v>157</v>
      </c>
      <c r="S104" t="str">
        <f>PROPER(R104)</f>
        <v>Sambirejo</v>
      </c>
      <c r="T104" t="s">
        <v>69</v>
      </c>
      <c r="U104">
        <v>57694</v>
      </c>
      <c r="V104" t="s">
        <v>70</v>
      </c>
      <c r="W104" t="s">
        <v>71</v>
      </c>
      <c r="Y104" t="s">
        <v>1768</v>
      </c>
      <c r="Z104" t="s">
        <v>1769</v>
      </c>
      <c r="AB104" t="s">
        <v>125</v>
      </c>
      <c r="AD104" t="s">
        <v>1770</v>
      </c>
      <c r="AE104" t="str">
        <f>PROPER(AD104)</f>
        <v>Sugiarso</v>
      </c>
      <c r="AF104">
        <v>1966</v>
      </c>
      <c r="AG104" t="s">
        <v>77</v>
      </c>
      <c r="AH104" t="s">
        <v>105</v>
      </c>
      <c r="AI104" t="s">
        <v>79</v>
      </c>
      <c r="AJ104" s="6" t="s">
        <v>1771</v>
      </c>
      <c r="AK104" t="s">
        <v>966</v>
      </c>
      <c r="AL104" t="str">
        <f>PROPER(AK104)</f>
        <v>Sri Wahyuni</v>
      </c>
      <c r="AM104">
        <v>1977</v>
      </c>
      <c r="AN104" t="s">
        <v>162</v>
      </c>
      <c r="AO104" t="s">
        <v>147</v>
      </c>
      <c r="AP104" t="s">
        <v>128</v>
      </c>
      <c r="AQ104" s="6" t="s">
        <v>1772</v>
      </c>
      <c r="AT104" t="s">
        <v>277</v>
      </c>
      <c r="AX104" t="s">
        <v>443</v>
      </c>
      <c r="BA104" t="s">
        <v>125</v>
      </c>
      <c r="BC104">
        <v>0</v>
      </c>
      <c r="BE104" t="s">
        <v>1773</v>
      </c>
      <c r="BI104" t="s">
        <v>74</v>
      </c>
      <c r="BJ104" t="s">
        <v>150</v>
      </c>
      <c r="BK104" t="s">
        <v>90</v>
      </c>
      <c r="BL104" t="s">
        <v>151</v>
      </c>
      <c r="BM104">
        <v>1</v>
      </c>
      <c r="BN104">
        <v>-7.8405948469190001</v>
      </c>
      <c r="BO104">
        <v>111.18927955626999</v>
      </c>
      <c r="BP104" s="6" t="s">
        <v>1774</v>
      </c>
      <c r="BQ104">
        <v>41</v>
      </c>
      <c r="BR104">
        <v>153</v>
      </c>
      <c r="BS104">
        <v>53</v>
      </c>
      <c r="BT104">
        <v>1</v>
      </c>
      <c r="BU104">
        <v>5</v>
      </c>
    </row>
    <row r="105" spans="1:73" hidden="1" x14ac:dyDescent="0.3">
      <c r="A105">
        <v>99</v>
      </c>
      <c r="B105" t="s">
        <v>1033</v>
      </c>
      <c r="D105" t="s">
        <v>117</v>
      </c>
      <c r="F105" t="s">
        <v>1034</v>
      </c>
      <c r="G105" t="s">
        <v>63</v>
      </c>
      <c r="J105" t="s">
        <v>1035</v>
      </c>
      <c r="K105" s="6" t="s">
        <v>1036</v>
      </c>
      <c r="L105" t="s">
        <v>66</v>
      </c>
      <c r="M105" t="s">
        <v>1037</v>
      </c>
      <c r="N105">
        <v>4</v>
      </c>
      <c r="O105">
        <v>7</v>
      </c>
      <c r="P105" t="s">
        <v>1037</v>
      </c>
      <c r="R105" t="s">
        <v>1038</v>
      </c>
      <c r="T105" t="s">
        <v>378</v>
      </c>
      <c r="U105">
        <v>57692</v>
      </c>
      <c r="V105" t="s">
        <v>70</v>
      </c>
      <c r="W105" t="s">
        <v>71</v>
      </c>
      <c r="Y105" t="s">
        <v>1039</v>
      </c>
      <c r="AB105" t="s">
        <v>74</v>
      </c>
      <c r="AC105" t="s">
        <v>1040</v>
      </c>
      <c r="AD105" t="s">
        <v>1041</v>
      </c>
      <c r="AF105">
        <v>1965</v>
      </c>
      <c r="AG105" t="s">
        <v>77</v>
      </c>
      <c r="AH105" t="s">
        <v>82</v>
      </c>
      <c r="AI105" t="s">
        <v>79</v>
      </c>
      <c r="AK105" t="s">
        <v>1042</v>
      </c>
      <c r="AM105">
        <v>1968</v>
      </c>
      <c r="AN105" t="s">
        <v>77</v>
      </c>
      <c r="AO105" t="s">
        <v>82</v>
      </c>
      <c r="AP105" t="s">
        <v>79</v>
      </c>
      <c r="AX105" t="s">
        <v>4052</v>
      </c>
      <c r="BA105" t="s">
        <v>74</v>
      </c>
      <c r="BB105" t="s">
        <v>1040</v>
      </c>
      <c r="BC105">
        <v>0</v>
      </c>
      <c r="BF105" t="s">
        <v>87</v>
      </c>
      <c r="BG105" s="6" t="s">
        <v>1043</v>
      </c>
      <c r="BH105" t="s">
        <v>1044</v>
      </c>
      <c r="BI105" t="s">
        <v>74</v>
      </c>
      <c r="BK105" t="s">
        <v>90</v>
      </c>
      <c r="BL105" t="s">
        <v>575</v>
      </c>
      <c r="BM105">
        <v>3</v>
      </c>
      <c r="BN105">
        <v>-7.9211320000000001</v>
      </c>
      <c r="BO105">
        <v>111.16262</v>
      </c>
      <c r="BQ105">
        <v>40</v>
      </c>
      <c r="BR105">
        <v>145</v>
      </c>
      <c r="BS105">
        <v>45</v>
      </c>
      <c r="BT105">
        <v>0</v>
      </c>
      <c r="BU105">
        <v>1</v>
      </c>
    </row>
    <row r="106" spans="1:73" x14ac:dyDescent="0.3">
      <c r="A106">
        <v>196</v>
      </c>
      <c r="B106" t="s">
        <v>1891</v>
      </c>
      <c r="C106">
        <v>3932</v>
      </c>
      <c r="D106" t="s">
        <v>117</v>
      </c>
      <c r="E106" t="str">
        <f>SUBSTITUTE(D106,"P","Perempuan")</f>
        <v>Perempuan</v>
      </c>
      <c r="F106" t="s">
        <v>1892</v>
      </c>
      <c r="G106" t="s">
        <v>1893</v>
      </c>
      <c r="H106" t="str">
        <f>PROPER(G106)</f>
        <v>Banjarnegara</v>
      </c>
      <c r="I106" t="str">
        <f>H106&amp;","</f>
        <v>Banjarnegara,</v>
      </c>
      <c r="J106" t="s">
        <v>1894</v>
      </c>
      <c r="K106" s="6" t="s">
        <v>1895</v>
      </c>
      <c r="L106" t="s">
        <v>66</v>
      </c>
      <c r="M106" t="s">
        <v>1896</v>
      </c>
      <c r="N106">
        <v>2</v>
      </c>
      <c r="O106">
        <v>5</v>
      </c>
      <c r="P106" t="s">
        <v>1897</v>
      </c>
      <c r="Q106" t="str">
        <f>PROPER(P106)</f>
        <v>Tlagawera</v>
      </c>
      <c r="R106" t="s">
        <v>1897</v>
      </c>
      <c r="S106" t="str">
        <f>PROPER(R106)</f>
        <v>Tlagawera</v>
      </c>
      <c r="T106" t="s">
        <v>1898</v>
      </c>
      <c r="V106" t="s">
        <v>70</v>
      </c>
      <c r="W106" t="s">
        <v>210</v>
      </c>
      <c r="Y106" t="s">
        <v>1899</v>
      </c>
      <c r="AB106" t="s">
        <v>125</v>
      </c>
      <c r="AD106" t="s">
        <v>1900</v>
      </c>
      <c r="AE106" t="str">
        <f>PROPER(AD106)</f>
        <v>Tarko</v>
      </c>
      <c r="AF106">
        <v>1984</v>
      </c>
      <c r="AG106" t="s">
        <v>1588</v>
      </c>
      <c r="AH106" t="s">
        <v>78</v>
      </c>
      <c r="AI106" t="s">
        <v>396</v>
      </c>
      <c r="AJ106" s="6" t="s">
        <v>1901</v>
      </c>
      <c r="AK106" t="s">
        <v>1902</v>
      </c>
      <c r="AL106" t="str">
        <f>PROPER(AK106)</f>
        <v>Aris Pujianti</v>
      </c>
      <c r="AM106">
        <v>1987</v>
      </c>
      <c r="AN106" t="s">
        <v>77</v>
      </c>
      <c r="AO106" t="s">
        <v>147</v>
      </c>
      <c r="AP106" t="s">
        <v>128</v>
      </c>
      <c r="AQ106" s="6" t="s">
        <v>1903</v>
      </c>
      <c r="AX106" t="s">
        <v>443</v>
      </c>
      <c r="BA106" t="s">
        <v>125</v>
      </c>
      <c r="BC106">
        <v>1</v>
      </c>
      <c r="BI106" t="s">
        <v>74</v>
      </c>
      <c r="BJ106" t="s">
        <v>150</v>
      </c>
      <c r="BK106" t="s">
        <v>90</v>
      </c>
      <c r="BM106">
        <v>1</v>
      </c>
      <c r="BP106" s="6" t="s">
        <v>1904</v>
      </c>
      <c r="BQ106">
        <v>45</v>
      </c>
      <c r="BR106">
        <v>160</v>
      </c>
      <c r="BS106">
        <v>45</v>
      </c>
      <c r="BT106">
        <v>1</v>
      </c>
      <c r="BU106">
        <v>5</v>
      </c>
    </row>
    <row r="107" spans="1:73" hidden="1" x14ac:dyDescent="0.3">
      <c r="A107">
        <v>101</v>
      </c>
      <c r="B107" t="s">
        <v>1064</v>
      </c>
      <c r="C107">
        <v>3999</v>
      </c>
      <c r="D107" t="s">
        <v>117</v>
      </c>
      <c r="F107" t="s">
        <v>1065</v>
      </c>
      <c r="G107" t="s">
        <v>95</v>
      </c>
      <c r="J107" t="s">
        <v>1066</v>
      </c>
      <c r="K107" s="6" t="s">
        <v>1067</v>
      </c>
      <c r="L107" t="s">
        <v>66</v>
      </c>
      <c r="M107" t="s">
        <v>1068</v>
      </c>
      <c r="N107">
        <v>3</v>
      </c>
      <c r="O107">
        <v>2</v>
      </c>
      <c r="P107" t="s">
        <v>1069</v>
      </c>
      <c r="R107" t="s">
        <v>1068</v>
      </c>
      <c r="T107" t="s">
        <v>69</v>
      </c>
      <c r="U107">
        <v>57694</v>
      </c>
      <c r="V107" t="s">
        <v>70</v>
      </c>
      <c r="W107" t="s">
        <v>71</v>
      </c>
      <c r="Y107" t="s">
        <v>1070</v>
      </c>
      <c r="AB107" t="s">
        <v>125</v>
      </c>
      <c r="AD107" t="s">
        <v>1071</v>
      </c>
      <c r="AF107">
        <v>1959</v>
      </c>
      <c r="AG107" t="s">
        <v>77</v>
      </c>
      <c r="AH107" t="s">
        <v>127</v>
      </c>
      <c r="AI107" t="s">
        <v>128</v>
      </c>
      <c r="AK107" t="s">
        <v>1072</v>
      </c>
      <c r="AM107">
        <v>1965</v>
      </c>
      <c r="AN107" t="s">
        <v>77</v>
      </c>
      <c r="AO107" t="s">
        <v>82</v>
      </c>
      <c r="AP107" t="s">
        <v>79</v>
      </c>
      <c r="AX107" t="s">
        <v>339</v>
      </c>
      <c r="BA107" t="s">
        <v>74</v>
      </c>
      <c r="BB107" t="s">
        <v>1073</v>
      </c>
      <c r="BC107">
        <v>0</v>
      </c>
      <c r="BE107" t="s">
        <v>1074</v>
      </c>
      <c r="BF107" t="s">
        <v>87</v>
      </c>
      <c r="BG107" s="6" t="s">
        <v>1075</v>
      </c>
      <c r="BH107" t="s">
        <v>1064</v>
      </c>
      <c r="BI107" t="s">
        <v>74</v>
      </c>
      <c r="BK107" t="s">
        <v>90</v>
      </c>
      <c r="BL107" t="s">
        <v>471</v>
      </c>
      <c r="BM107">
        <v>3</v>
      </c>
      <c r="BN107">
        <v>-7.7843999999999998</v>
      </c>
      <c r="BO107">
        <v>111.1919</v>
      </c>
      <c r="BP107" s="6" t="s">
        <v>1076</v>
      </c>
      <c r="BQ107">
        <v>45</v>
      </c>
      <c r="BR107">
        <v>167</v>
      </c>
      <c r="BS107">
        <v>52</v>
      </c>
      <c r="BT107">
        <v>2</v>
      </c>
      <c r="BU107">
        <v>6</v>
      </c>
    </row>
    <row r="108" spans="1:73" x14ac:dyDescent="0.3">
      <c r="A108">
        <v>244</v>
      </c>
      <c r="B108" t="s">
        <v>2307</v>
      </c>
      <c r="C108">
        <v>3931</v>
      </c>
      <c r="D108" t="s">
        <v>117</v>
      </c>
      <c r="E108" t="str">
        <f>SUBSTITUTE(D108,"P","Perempuan")</f>
        <v>Perempuan</v>
      </c>
      <c r="F108" t="s">
        <v>2308</v>
      </c>
      <c r="G108" t="s">
        <v>1249</v>
      </c>
      <c r="H108" t="str">
        <f>PROPER(G108)</f>
        <v>Jakarta</v>
      </c>
      <c r="I108" t="str">
        <f>H108&amp;","</f>
        <v>Jakarta,</v>
      </c>
      <c r="J108" t="s">
        <v>2309</v>
      </c>
      <c r="K108" s="6" t="s">
        <v>2310</v>
      </c>
      <c r="L108" t="s">
        <v>66</v>
      </c>
      <c r="M108" t="s">
        <v>2311</v>
      </c>
      <c r="N108">
        <v>2</v>
      </c>
      <c r="O108">
        <v>7</v>
      </c>
      <c r="P108" t="s">
        <v>255</v>
      </c>
      <c r="Q108" t="str">
        <f>PROPER(P108)</f>
        <v>Tanjung</v>
      </c>
      <c r="R108" t="s">
        <v>256</v>
      </c>
      <c r="S108" t="str">
        <f>PROPER(R108)</f>
        <v>Pandan</v>
      </c>
      <c r="T108" t="s">
        <v>69</v>
      </c>
      <c r="U108">
        <v>57694</v>
      </c>
      <c r="V108" t="s">
        <v>70</v>
      </c>
      <c r="W108" t="s">
        <v>210</v>
      </c>
      <c r="Y108" t="s">
        <v>2312</v>
      </c>
      <c r="Z108" t="s">
        <v>2313</v>
      </c>
      <c r="AB108" t="s">
        <v>74</v>
      </c>
      <c r="AC108" t="s">
        <v>2314</v>
      </c>
      <c r="AD108" t="s">
        <v>2315</v>
      </c>
      <c r="AE108" t="str">
        <f>PROPER(AD108)</f>
        <v>Slamet Riyadi</v>
      </c>
      <c r="AF108">
        <v>1965</v>
      </c>
      <c r="AG108" t="s">
        <v>77</v>
      </c>
      <c r="AH108" t="s">
        <v>105</v>
      </c>
      <c r="AI108" t="s">
        <v>79</v>
      </c>
      <c r="AJ108" s="6" t="s">
        <v>2316</v>
      </c>
      <c r="AK108" t="s">
        <v>2317</v>
      </c>
      <c r="AL108" t="str">
        <f>PROPER(AK108)</f>
        <v>Kasmi</v>
      </c>
      <c r="AM108">
        <v>1969</v>
      </c>
      <c r="AN108" t="s">
        <v>77</v>
      </c>
      <c r="AO108" t="s">
        <v>147</v>
      </c>
      <c r="AP108" t="s">
        <v>128</v>
      </c>
      <c r="AQ108" s="6" t="s">
        <v>2318</v>
      </c>
      <c r="AX108" t="s">
        <v>443</v>
      </c>
      <c r="BA108" t="s">
        <v>74</v>
      </c>
      <c r="BB108" t="s">
        <v>2319</v>
      </c>
      <c r="BC108">
        <v>0</v>
      </c>
      <c r="BE108" t="s">
        <v>2320</v>
      </c>
      <c r="BF108" t="s">
        <v>87</v>
      </c>
      <c r="BG108" s="6" t="s">
        <v>2321</v>
      </c>
      <c r="BH108" t="s">
        <v>2322</v>
      </c>
      <c r="BI108" t="s">
        <v>74</v>
      </c>
      <c r="BK108" t="s">
        <v>90</v>
      </c>
      <c r="BL108" t="s">
        <v>416</v>
      </c>
      <c r="BM108">
        <v>3</v>
      </c>
      <c r="BN108">
        <v>-7.8506280646760001</v>
      </c>
      <c r="BO108">
        <v>111.1689376831</v>
      </c>
      <c r="BP108" s="6" t="s">
        <v>2323</v>
      </c>
      <c r="BQ108">
        <v>43</v>
      </c>
      <c r="BR108">
        <v>162</v>
      </c>
      <c r="BS108">
        <v>54</v>
      </c>
      <c r="BT108">
        <v>3</v>
      </c>
      <c r="BU108">
        <v>5</v>
      </c>
    </row>
    <row r="109" spans="1:73" hidden="1" x14ac:dyDescent="0.3">
      <c r="A109">
        <v>103</v>
      </c>
      <c r="B109" t="s">
        <v>4998</v>
      </c>
      <c r="C109">
        <v>4049</v>
      </c>
      <c r="D109" t="s">
        <v>117</v>
      </c>
      <c r="F109" t="s">
        <v>1095</v>
      </c>
      <c r="G109" t="s">
        <v>95</v>
      </c>
      <c r="J109" t="s">
        <v>1096</v>
      </c>
      <c r="K109" s="6" t="s">
        <v>1097</v>
      </c>
      <c r="L109" t="s">
        <v>66</v>
      </c>
      <c r="M109" t="s">
        <v>1098</v>
      </c>
      <c r="N109">
        <v>3</v>
      </c>
      <c r="O109">
        <v>5</v>
      </c>
      <c r="P109" t="s">
        <v>1098</v>
      </c>
      <c r="R109" t="s">
        <v>988</v>
      </c>
      <c r="T109" t="s">
        <v>69</v>
      </c>
      <c r="U109">
        <v>57694</v>
      </c>
      <c r="V109" t="s">
        <v>70</v>
      </c>
      <c r="W109" t="s">
        <v>71</v>
      </c>
      <c r="Y109" t="s">
        <v>1099</v>
      </c>
      <c r="AB109" t="s">
        <v>74</v>
      </c>
      <c r="AC109" t="s">
        <v>1100</v>
      </c>
      <c r="AD109" t="s">
        <v>1101</v>
      </c>
      <c r="AF109">
        <v>1978</v>
      </c>
      <c r="AG109" t="s">
        <v>77</v>
      </c>
      <c r="AH109" t="s">
        <v>229</v>
      </c>
      <c r="AI109" t="s">
        <v>79</v>
      </c>
      <c r="AJ109" s="6" t="s">
        <v>1102</v>
      </c>
      <c r="AK109" t="s">
        <v>1103</v>
      </c>
      <c r="AM109">
        <v>1980</v>
      </c>
      <c r="AO109" t="s">
        <v>78</v>
      </c>
      <c r="AP109" t="s">
        <v>79</v>
      </c>
      <c r="AQ109" s="6" t="s">
        <v>1104</v>
      </c>
      <c r="AX109" t="s">
        <v>180</v>
      </c>
      <c r="BA109" t="s">
        <v>74</v>
      </c>
      <c r="BB109" t="s">
        <v>1100</v>
      </c>
      <c r="BC109">
        <v>0</v>
      </c>
      <c r="BE109" t="s">
        <v>1105</v>
      </c>
      <c r="BF109" t="s">
        <v>87</v>
      </c>
      <c r="BG109" s="6" t="s">
        <v>1106</v>
      </c>
      <c r="BH109" t="s">
        <v>1094</v>
      </c>
      <c r="BI109" t="s">
        <v>74</v>
      </c>
      <c r="BJ109" t="s">
        <v>89</v>
      </c>
      <c r="BK109" t="s">
        <v>90</v>
      </c>
      <c r="BL109" t="s">
        <v>151</v>
      </c>
      <c r="BM109">
        <v>2</v>
      </c>
      <c r="BN109">
        <v>-7.8185719363070003</v>
      </c>
      <c r="BO109">
        <v>111.18172645569</v>
      </c>
      <c r="BP109" s="6" t="s">
        <v>1107</v>
      </c>
      <c r="BQ109">
        <v>50</v>
      </c>
      <c r="BR109">
        <v>158</v>
      </c>
      <c r="BS109">
        <v>45</v>
      </c>
      <c r="BT109">
        <v>2</v>
      </c>
      <c r="BU109">
        <v>2</v>
      </c>
    </row>
    <row r="110" spans="1:73" hidden="1" x14ac:dyDescent="0.3">
      <c r="A110">
        <v>104</v>
      </c>
      <c r="B110" t="s">
        <v>1108</v>
      </c>
      <c r="C110">
        <v>4026</v>
      </c>
      <c r="D110" t="s">
        <v>117</v>
      </c>
      <c r="F110" t="s">
        <v>1109</v>
      </c>
      <c r="G110" t="s">
        <v>95</v>
      </c>
      <c r="J110" t="s">
        <v>1110</v>
      </c>
      <c r="K110" s="6" t="s">
        <v>1111</v>
      </c>
      <c r="L110" t="s">
        <v>66</v>
      </c>
      <c r="M110" t="s">
        <v>392</v>
      </c>
      <c r="N110">
        <v>3</v>
      </c>
      <c r="O110">
        <v>4</v>
      </c>
      <c r="P110" t="s">
        <v>392</v>
      </c>
      <c r="R110" t="s">
        <v>157</v>
      </c>
      <c r="T110" t="s">
        <v>69</v>
      </c>
      <c r="U110">
        <v>57694</v>
      </c>
      <c r="V110" t="s">
        <v>70</v>
      </c>
      <c r="W110" t="s">
        <v>158</v>
      </c>
      <c r="X110">
        <v>0</v>
      </c>
      <c r="Y110" t="s">
        <v>1112</v>
      </c>
      <c r="AB110" t="s">
        <v>74</v>
      </c>
      <c r="AC110" t="s">
        <v>1113</v>
      </c>
      <c r="AD110" t="s">
        <v>1114</v>
      </c>
      <c r="AF110">
        <v>0</v>
      </c>
      <c r="AG110" t="s">
        <v>77</v>
      </c>
      <c r="AH110" t="s">
        <v>127</v>
      </c>
      <c r="AI110" t="s">
        <v>128</v>
      </c>
      <c r="AK110" t="s">
        <v>1115</v>
      </c>
      <c r="AM110">
        <v>1973</v>
      </c>
      <c r="AN110" t="s">
        <v>77</v>
      </c>
      <c r="AO110" t="s">
        <v>82</v>
      </c>
      <c r="AP110" t="s">
        <v>79</v>
      </c>
      <c r="AQ110" s="6" t="s">
        <v>1116</v>
      </c>
      <c r="AT110" t="s">
        <v>166</v>
      </c>
      <c r="AX110" t="s">
        <v>353</v>
      </c>
      <c r="BA110" t="s">
        <v>74</v>
      </c>
      <c r="BB110" t="s">
        <v>1113</v>
      </c>
      <c r="BC110">
        <v>0</v>
      </c>
      <c r="BE110" t="s">
        <v>1117</v>
      </c>
      <c r="BF110" t="s">
        <v>87</v>
      </c>
      <c r="BG110" s="6" t="s">
        <v>1118</v>
      </c>
      <c r="BH110" t="s">
        <v>1119</v>
      </c>
      <c r="BI110" t="s">
        <v>74</v>
      </c>
      <c r="BJ110" t="s">
        <v>89</v>
      </c>
      <c r="BK110" t="s">
        <v>90</v>
      </c>
      <c r="BL110" t="s">
        <v>168</v>
      </c>
      <c r="BM110">
        <v>2</v>
      </c>
      <c r="BN110">
        <v>-7.8527110000000002</v>
      </c>
      <c r="BO110">
        <v>111.199321</v>
      </c>
      <c r="BP110" s="6" t="s">
        <v>1120</v>
      </c>
      <c r="BQ110">
        <v>26</v>
      </c>
      <c r="BR110">
        <v>134</v>
      </c>
      <c r="BS110">
        <v>57</v>
      </c>
      <c r="BT110">
        <v>1</v>
      </c>
      <c r="BU110">
        <v>7</v>
      </c>
    </row>
    <row r="111" spans="1:73" x14ac:dyDescent="0.3">
      <c r="A111">
        <v>269</v>
      </c>
      <c r="B111" t="s">
        <v>2536</v>
      </c>
      <c r="C111">
        <v>3920</v>
      </c>
      <c r="D111" t="s">
        <v>117</v>
      </c>
      <c r="E111" t="str">
        <f t="shared" ref="E111:E113" si="42">SUBSTITUTE(D111,"P","Perempuan")</f>
        <v>Perempuan</v>
      </c>
      <c r="F111" t="s">
        <v>2537</v>
      </c>
      <c r="G111" t="s">
        <v>63</v>
      </c>
      <c r="H111" t="str">
        <f t="shared" ref="H111:H113" si="43">PROPER(G111)</f>
        <v>Wonogiri</v>
      </c>
      <c r="I111" t="str">
        <f t="shared" ref="I111:I113" si="44">H111&amp;","</f>
        <v>Wonogiri,</v>
      </c>
      <c r="J111" t="s">
        <v>2538</v>
      </c>
      <c r="K111" s="6" t="s">
        <v>2539</v>
      </c>
      <c r="L111" t="s">
        <v>66</v>
      </c>
      <c r="M111" t="s">
        <v>2540</v>
      </c>
      <c r="N111">
        <v>2</v>
      </c>
      <c r="O111">
        <v>9</v>
      </c>
      <c r="P111" t="s">
        <v>224</v>
      </c>
      <c r="Q111" t="str">
        <f t="shared" ref="Q111:Q113" si="45">PROPER(P111)</f>
        <v>Bulurejo</v>
      </c>
      <c r="R111" t="s">
        <v>318</v>
      </c>
      <c r="S111" t="str">
        <f t="shared" ref="S111:S113" si="46">PROPER(R111)</f>
        <v>Klunggen</v>
      </c>
      <c r="T111" t="s">
        <v>69</v>
      </c>
      <c r="U111">
        <v>57694</v>
      </c>
      <c r="V111" t="s">
        <v>70</v>
      </c>
      <c r="W111" t="s">
        <v>71</v>
      </c>
      <c r="X111">
        <v>0</v>
      </c>
      <c r="Y111" t="s">
        <v>2541</v>
      </c>
      <c r="Z111" t="s">
        <v>2542</v>
      </c>
      <c r="AB111" t="s">
        <v>74</v>
      </c>
      <c r="AC111" t="s">
        <v>2543</v>
      </c>
      <c r="AD111" t="s">
        <v>2544</v>
      </c>
      <c r="AE111" t="str">
        <f t="shared" ref="AE111:AE113" si="47">PROPER(AD111)</f>
        <v>Suyatno</v>
      </c>
      <c r="AF111">
        <v>1978</v>
      </c>
      <c r="AG111" t="s">
        <v>77</v>
      </c>
      <c r="AH111" t="s">
        <v>78</v>
      </c>
      <c r="AI111" t="s">
        <v>79</v>
      </c>
      <c r="AJ111" s="6" t="s">
        <v>2545</v>
      </c>
      <c r="AK111" t="s">
        <v>2546</v>
      </c>
      <c r="AL111" t="str">
        <f t="shared" ref="AL111:AL113" si="48">PROPER(AK111)</f>
        <v>Suyati</v>
      </c>
      <c r="AM111">
        <v>1980</v>
      </c>
      <c r="AN111" t="s">
        <v>77</v>
      </c>
      <c r="AO111" t="s">
        <v>78</v>
      </c>
      <c r="AP111" t="s">
        <v>79</v>
      </c>
      <c r="AQ111" s="6" t="s">
        <v>2547</v>
      </c>
      <c r="AT111" t="s">
        <v>277</v>
      </c>
      <c r="AX111" t="s">
        <v>443</v>
      </c>
      <c r="BA111" t="s">
        <v>74</v>
      </c>
      <c r="BB111" t="s">
        <v>2543</v>
      </c>
      <c r="BC111">
        <v>0</v>
      </c>
      <c r="BE111" t="s">
        <v>2548</v>
      </c>
      <c r="BF111" t="s">
        <v>87</v>
      </c>
      <c r="BG111" s="6" t="s">
        <v>2549</v>
      </c>
      <c r="BH111" t="s">
        <v>2550</v>
      </c>
      <c r="BI111" t="s">
        <v>74</v>
      </c>
      <c r="BK111" t="s">
        <v>90</v>
      </c>
      <c r="BL111" t="s">
        <v>151</v>
      </c>
      <c r="BM111">
        <v>3</v>
      </c>
      <c r="BN111">
        <v>-7.8087080162440001</v>
      </c>
      <c r="BO111">
        <v>111.18571758269999</v>
      </c>
      <c r="BP111" s="6" t="s">
        <v>2551</v>
      </c>
      <c r="BQ111">
        <v>40</v>
      </c>
      <c r="BR111">
        <v>155</v>
      </c>
      <c r="BS111">
        <v>52</v>
      </c>
      <c r="BT111">
        <v>2</v>
      </c>
      <c r="BU111">
        <v>2</v>
      </c>
    </row>
    <row r="112" spans="1:73" x14ac:dyDescent="0.3">
      <c r="A112">
        <v>274</v>
      </c>
      <c r="B112" t="s">
        <v>2569</v>
      </c>
      <c r="C112">
        <v>3921</v>
      </c>
      <c r="D112" t="s">
        <v>117</v>
      </c>
      <c r="E112" t="str">
        <f t="shared" si="42"/>
        <v>Perempuan</v>
      </c>
      <c r="F112" t="s">
        <v>2570</v>
      </c>
      <c r="G112" t="s">
        <v>95</v>
      </c>
      <c r="H112" t="str">
        <f t="shared" si="43"/>
        <v>Wonogiri</v>
      </c>
      <c r="I112" t="str">
        <f t="shared" si="44"/>
        <v>Wonogiri,</v>
      </c>
      <c r="J112" t="s">
        <v>2571</v>
      </c>
      <c r="K112" s="6" t="s">
        <v>2572</v>
      </c>
      <c r="L112" t="s">
        <v>66</v>
      </c>
      <c r="M112" t="s">
        <v>2573</v>
      </c>
      <c r="N112">
        <v>13</v>
      </c>
      <c r="O112">
        <v>5</v>
      </c>
      <c r="P112" t="s">
        <v>2574</v>
      </c>
      <c r="Q112" t="str">
        <f t="shared" si="45"/>
        <v>Penggilingan</v>
      </c>
      <c r="R112" t="s">
        <v>2574</v>
      </c>
      <c r="S112" t="str">
        <f t="shared" si="46"/>
        <v>Penggilingan</v>
      </c>
      <c r="T112" t="s">
        <v>2575</v>
      </c>
      <c r="U112">
        <v>13940</v>
      </c>
      <c r="V112" t="s">
        <v>70</v>
      </c>
      <c r="W112" t="s">
        <v>71</v>
      </c>
      <c r="Y112" t="s">
        <v>2576</v>
      </c>
      <c r="Z112" t="s">
        <v>2577</v>
      </c>
      <c r="AB112" t="s">
        <v>125</v>
      </c>
      <c r="AD112" t="s">
        <v>2578</v>
      </c>
      <c r="AE112" t="str">
        <f t="shared" si="47"/>
        <v>Tamin</v>
      </c>
      <c r="AF112">
        <v>1951</v>
      </c>
      <c r="AG112" t="s">
        <v>77</v>
      </c>
      <c r="AH112" t="s">
        <v>82</v>
      </c>
      <c r="AI112" t="s">
        <v>79</v>
      </c>
      <c r="AJ112" s="6" t="s">
        <v>2579</v>
      </c>
      <c r="AK112" t="s">
        <v>2580</v>
      </c>
      <c r="AL112" t="str">
        <f t="shared" si="48"/>
        <v>Warni</v>
      </c>
      <c r="AM112">
        <v>1960</v>
      </c>
      <c r="AN112" t="s">
        <v>77</v>
      </c>
      <c r="AO112" t="s">
        <v>82</v>
      </c>
      <c r="AP112" t="s">
        <v>79</v>
      </c>
      <c r="AQ112" s="6" t="s">
        <v>2581</v>
      </c>
      <c r="AT112" t="s">
        <v>166</v>
      </c>
      <c r="AX112" t="s">
        <v>443</v>
      </c>
      <c r="BA112" t="s">
        <v>125</v>
      </c>
      <c r="BC112">
        <v>0</v>
      </c>
      <c r="BE112" t="s">
        <v>2582</v>
      </c>
      <c r="BI112" t="s">
        <v>74</v>
      </c>
      <c r="BJ112" t="s">
        <v>150</v>
      </c>
      <c r="BK112" t="s">
        <v>90</v>
      </c>
      <c r="BL112" t="s">
        <v>5065</v>
      </c>
      <c r="BM112">
        <v>2</v>
      </c>
      <c r="BN112">
        <v>-6.2055999999999996</v>
      </c>
      <c r="BO112">
        <v>106.9415</v>
      </c>
      <c r="BP112" s="6" t="s">
        <v>2584</v>
      </c>
      <c r="BQ112">
        <v>50</v>
      </c>
      <c r="BR112">
        <v>165</v>
      </c>
      <c r="BS112">
        <v>45</v>
      </c>
      <c r="BT112">
        <v>3</v>
      </c>
      <c r="BU112">
        <v>4</v>
      </c>
    </row>
    <row r="113" spans="1:74" x14ac:dyDescent="0.3">
      <c r="A113">
        <v>282</v>
      </c>
      <c r="B113" t="s">
        <v>2650</v>
      </c>
      <c r="C113">
        <v>3922</v>
      </c>
      <c r="D113" t="s">
        <v>117</v>
      </c>
      <c r="E113" t="str">
        <f t="shared" si="42"/>
        <v>Perempuan</v>
      </c>
      <c r="F113" t="s">
        <v>2651</v>
      </c>
      <c r="G113" t="s">
        <v>1249</v>
      </c>
      <c r="H113" t="str">
        <f t="shared" si="43"/>
        <v>Jakarta</v>
      </c>
      <c r="I113" t="str">
        <f t="shared" si="44"/>
        <v>Jakarta,</v>
      </c>
      <c r="J113" t="s">
        <v>2652</v>
      </c>
      <c r="K113" s="6" t="s">
        <v>2653</v>
      </c>
      <c r="L113" t="s">
        <v>66</v>
      </c>
      <c r="M113" t="s">
        <v>544</v>
      </c>
      <c r="N113">
        <v>3</v>
      </c>
      <c r="O113">
        <v>1</v>
      </c>
      <c r="P113" t="s">
        <v>544</v>
      </c>
      <c r="Q113" t="str">
        <f t="shared" si="45"/>
        <v>Bendo</v>
      </c>
      <c r="R113" t="s">
        <v>393</v>
      </c>
      <c r="S113" t="str">
        <f t="shared" si="46"/>
        <v>Sambirejo</v>
      </c>
      <c r="T113" t="s">
        <v>69</v>
      </c>
      <c r="U113">
        <v>57694</v>
      </c>
      <c r="V113" t="s">
        <v>70</v>
      </c>
      <c r="W113" t="s">
        <v>71</v>
      </c>
      <c r="Y113" t="s">
        <v>2654</v>
      </c>
      <c r="Z113" t="s">
        <v>2655</v>
      </c>
      <c r="AB113" t="s">
        <v>125</v>
      </c>
      <c r="AC113" t="s">
        <v>2656</v>
      </c>
      <c r="AD113" t="s">
        <v>2657</v>
      </c>
      <c r="AE113" t="str">
        <f t="shared" si="47"/>
        <v>Rasikin</v>
      </c>
      <c r="AF113">
        <v>1972</v>
      </c>
      <c r="AG113" t="s">
        <v>77</v>
      </c>
      <c r="AH113" t="s">
        <v>229</v>
      </c>
      <c r="AI113" t="s">
        <v>79</v>
      </c>
      <c r="AJ113" s="6" t="s">
        <v>2658</v>
      </c>
      <c r="AK113" t="s">
        <v>2659</v>
      </c>
      <c r="AL113" t="str">
        <f t="shared" si="48"/>
        <v>Jamiyati</v>
      </c>
      <c r="AM113">
        <v>1973</v>
      </c>
      <c r="AN113" t="s">
        <v>77</v>
      </c>
      <c r="AO113" t="s">
        <v>127</v>
      </c>
      <c r="AP113" t="s">
        <v>128</v>
      </c>
      <c r="AX113" t="s">
        <v>443</v>
      </c>
      <c r="BA113" t="s">
        <v>74</v>
      </c>
      <c r="BB113" t="s">
        <v>2656</v>
      </c>
      <c r="BC113">
        <v>0</v>
      </c>
      <c r="BE113" t="s">
        <v>2660</v>
      </c>
      <c r="BF113" t="s">
        <v>87</v>
      </c>
      <c r="BG113" s="6" t="s">
        <v>2661</v>
      </c>
      <c r="BH113" t="s">
        <v>2662</v>
      </c>
      <c r="BI113" t="s">
        <v>74</v>
      </c>
      <c r="BK113" t="s">
        <v>90</v>
      </c>
      <c r="BL113" t="s">
        <v>151</v>
      </c>
      <c r="BM113">
        <v>1</v>
      </c>
      <c r="BN113">
        <v>-7.8388092488980003</v>
      </c>
      <c r="BO113">
        <v>111.18824958801</v>
      </c>
      <c r="BP113" s="6" t="s">
        <v>2663</v>
      </c>
      <c r="BQ113">
        <v>37</v>
      </c>
      <c r="BR113">
        <v>148</v>
      </c>
      <c r="BS113">
        <v>53</v>
      </c>
      <c r="BT113">
        <v>1</v>
      </c>
      <c r="BU113">
        <v>7</v>
      </c>
    </row>
    <row r="114" spans="1:74" hidden="1" x14ac:dyDescent="0.3">
      <c r="A114">
        <v>108</v>
      </c>
      <c r="B114" t="s">
        <v>1160</v>
      </c>
      <c r="C114">
        <v>3950</v>
      </c>
      <c r="D114" t="s">
        <v>117</v>
      </c>
      <c r="F114" t="s">
        <v>1161</v>
      </c>
      <c r="G114" t="s">
        <v>63</v>
      </c>
      <c r="J114" t="s">
        <v>1162</v>
      </c>
      <c r="K114" s="6" t="s">
        <v>1163</v>
      </c>
      <c r="L114" t="s">
        <v>66</v>
      </c>
      <c r="M114" t="s">
        <v>240</v>
      </c>
      <c r="N114">
        <v>2</v>
      </c>
      <c r="O114">
        <v>5</v>
      </c>
      <c r="P114" t="s">
        <v>240</v>
      </c>
      <c r="R114" t="s">
        <v>240</v>
      </c>
      <c r="T114" t="s">
        <v>69</v>
      </c>
      <c r="U114">
        <v>57694</v>
      </c>
      <c r="V114" t="s">
        <v>70</v>
      </c>
      <c r="W114" t="s">
        <v>71</v>
      </c>
      <c r="Y114" t="s">
        <v>1164</v>
      </c>
      <c r="AB114" t="s">
        <v>125</v>
      </c>
      <c r="AD114" t="s">
        <v>1165</v>
      </c>
      <c r="AF114">
        <v>1972</v>
      </c>
      <c r="AG114" t="s">
        <v>77</v>
      </c>
      <c r="AH114" t="s">
        <v>105</v>
      </c>
      <c r="AI114" t="s">
        <v>79</v>
      </c>
      <c r="AJ114" s="6" t="s">
        <v>1166</v>
      </c>
      <c r="AK114" t="s">
        <v>1167</v>
      </c>
      <c r="AM114">
        <v>1978</v>
      </c>
      <c r="AN114" t="s">
        <v>196</v>
      </c>
      <c r="AO114" t="s">
        <v>653</v>
      </c>
      <c r="AP114" t="s">
        <v>79</v>
      </c>
      <c r="AQ114" s="6" t="s">
        <v>1168</v>
      </c>
      <c r="AT114" t="s">
        <v>277</v>
      </c>
      <c r="AX114" t="s">
        <v>278</v>
      </c>
      <c r="BA114" t="s">
        <v>74</v>
      </c>
      <c r="BB114" t="s">
        <v>1169</v>
      </c>
      <c r="BC114">
        <v>0</v>
      </c>
      <c r="BE114" t="s">
        <v>1170</v>
      </c>
      <c r="BF114" t="s">
        <v>87</v>
      </c>
      <c r="BG114" s="6" t="s">
        <v>1171</v>
      </c>
      <c r="BH114" t="s">
        <v>1172</v>
      </c>
      <c r="BI114" t="s">
        <v>74</v>
      </c>
      <c r="BJ114" t="s">
        <v>150</v>
      </c>
      <c r="BK114" t="s">
        <v>90</v>
      </c>
      <c r="BL114" t="s">
        <v>151</v>
      </c>
      <c r="BM114">
        <v>2</v>
      </c>
      <c r="BN114">
        <v>-7.8280104690919998</v>
      </c>
      <c r="BO114">
        <v>111.18387222290001</v>
      </c>
      <c r="BP114" s="6" t="s">
        <v>1173</v>
      </c>
      <c r="BQ114">
        <v>39</v>
      </c>
      <c r="BR114">
        <v>155</v>
      </c>
      <c r="BS114">
        <v>52</v>
      </c>
      <c r="BT114">
        <v>2</v>
      </c>
      <c r="BU114">
        <v>1</v>
      </c>
    </row>
    <row r="115" spans="1:74" hidden="1" x14ac:dyDescent="0.3">
      <c r="A115">
        <v>109</v>
      </c>
      <c r="B115" t="s">
        <v>3972</v>
      </c>
      <c r="D115" t="s">
        <v>61</v>
      </c>
      <c r="F115" t="s">
        <v>3867</v>
      </c>
      <c r="G115" t="s">
        <v>63</v>
      </c>
      <c r="J115" t="s">
        <v>4400</v>
      </c>
      <c r="K115" s="6" t="s">
        <v>4401</v>
      </c>
      <c r="L115" t="s">
        <v>66</v>
      </c>
      <c r="M115" t="s">
        <v>407</v>
      </c>
      <c r="N115">
        <v>2</v>
      </c>
      <c r="O115">
        <v>8</v>
      </c>
      <c r="P115" t="s">
        <v>407</v>
      </c>
      <c r="R115" t="s">
        <v>1397</v>
      </c>
      <c r="T115" t="s">
        <v>69</v>
      </c>
      <c r="U115">
        <v>57694</v>
      </c>
      <c r="V115" t="s">
        <v>70</v>
      </c>
      <c r="W115" t="s">
        <v>71</v>
      </c>
      <c r="Y115" t="s">
        <v>4402</v>
      </c>
      <c r="AB115" t="s">
        <v>125</v>
      </c>
      <c r="AD115" t="s">
        <v>4403</v>
      </c>
      <c r="AF115">
        <v>1971</v>
      </c>
      <c r="AG115" t="s">
        <v>77</v>
      </c>
      <c r="AH115" t="s">
        <v>82</v>
      </c>
      <c r="AI115" t="s">
        <v>79</v>
      </c>
      <c r="AK115" t="s">
        <v>3251</v>
      </c>
      <c r="AM115">
        <v>1981</v>
      </c>
      <c r="AN115" t="s">
        <v>196</v>
      </c>
      <c r="AO115" t="s">
        <v>147</v>
      </c>
      <c r="AP115" t="s">
        <v>128</v>
      </c>
      <c r="AX115" t="s">
        <v>549</v>
      </c>
      <c r="BA115" t="s">
        <v>125</v>
      </c>
      <c r="BC115">
        <v>0</v>
      </c>
      <c r="BI115" t="s">
        <v>125</v>
      </c>
      <c r="BK115" t="s">
        <v>90</v>
      </c>
      <c r="BL115" t="s">
        <v>683</v>
      </c>
      <c r="BM115">
        <v>1</v>
      </c>
      <c r="BN115">
        <v>-7.8437999999999999</v>
      </c>
      <c r="BO115">
        <v>111.28400000000001</v>
      </c>
      <c r="BQ115">
        <v>50</v>
      </c>
      <c r="BR115">
        <v>150</v>
      </c>
      <c r="BS115">
        <v>0</v>
      </c>
      <c r="BT115">
        <v>2</v>
      </c>
      <c r="BU115">
        <v>0</v>
      </c>
    </row>
    <row r="116" spans="1:74" x14ac:dyDescent="0.3">
      <c r="A116">
        <v>285</v>
      </c>
      <c r="B116" t="s">
        <v>2675</v>
      </c>
      <c r="C116">
        <v>3923</v>
      </c>
      <c r="D116" t="s">
        <v>117</v>
      </c>
      <c r="E116" t="str">
        <f>SUBSTITUTE(D116,"P","Perempuan")</f>
        <v>Perempuan</v>
      </c>
      <c r="F116" t="s">
        <v>2676</v>
      </c>
      <c r="G116" t="s">
        <v>63</v>
      </c>
      <c r="H116" t="str">
        <f>PROPER(G116)</f>
        <v>Wonogiri</v>
      </c>
      <c r="I116" t="str">
        <f>H116&amp;","</f>
        <v>Wonogiri,</v>
      </c>
      <c r="J116" t="s">
        <v>2677</v>
      </c>
      <c r="K116" s="6" t="s">
        <v>2678</v>
      </c>
      <c r="L116" t="s">
        <v>66</v>
      </c>
      <c r="M116" t="s">
        <v>2679</v>
      </c>
      <c r="N116">
        <v>1</v>
      </c>
      <c r="O116">
        <v>4</v>
      </c>
      <c r="P116" t="s">
        <v>347</v>
      </c>
      <c r="Q116" t="str">
        <f>PROPER(P116)</f>
        <v>Made</v>
      </c>
      <c r="R116" t="s">
        <v>347</v>
      </c>
      <c r="S116" t="str">
        <f>PROPER(R116)</f>
        <v>Made</v>
      </c>
      <c r="T116" t="s">
        <v>69</v>
      </c>
      <c r="U116">
        <v>57694</v>
      </c>
      <c r="V116" t="s">
        <v>70</v>
      </c>
      <c r="W116" t="s">
        <v>71</v>
      </c>
      <c r="Y116" t="s">
        <v>2680</v>
      </c>
      <c r="Z116" t="s">
        <v>2681</v>
      </c>
      <c r="AB116" t="s">
        <v>125</v>
      </c>
      <c r="AD116" t="s">
        <v>2682</v>
      </c>
      <c r="AE116" t="str">
        <f>PROPER(AD116)</f>
        <v>Karno</v>
      </c>
      <c r="AF116">
        <v>1978</v>
      </c>
      <c r="AG116" t="s">
        <v>77</v>
      </c>
      <c r="AH116" t="s">
        <v>78</v>
      </c>
      <c r="AI116" t="s">
        <v>79</v>
      </c>
      <c r="AJ116" s="6" t="s">
        <v>2683</v>
      </c>
      <c r="AK116" t="s">
        <v>275</v>
      </c>
      <c r="AL116" t="str">
        <f>PROPER(AK116)</f>
        <v>Warsi</v>
      </c>
      <c r="AM116">
        <v>1980</v>
      </c>
      <c r="AN116" t="s">
        <v>77</v>
      </c>
      <c r="AO116" t="s">
        <v>82</v>
      </c>
      <c r="AP116" t="s">
        <v>79</v>
      </c>
      <c r="AT116" t="s">
        <v>277</v>
      </c>
      <c r="AX116" t="s">
        <v>443</v>
      </c>
      <c r="BA116" t="s">
        <v>125</v>
      </c>
      <c r="BC116">
        <v>0</v>
      </c>
      <c r="BE116" t="s">
        <v>2684</v>
      </c>
      <c r="BI116" t="s">
        <v>74</v>
      </c>
      <c r="BJ116" t="s">
        <v>150</v>
      </c>
      <c r="BK116" t="s">
        <v>90</v>
      </c>
      <c r="BL116" t="s">
        <v>151</v>
      </c>
      <c r="BM116">
        <v>1</v>
      </c>
      <c r="BN116">
        <v>-7.836343410465</v>
      </c>
      <c r="BO116">
        <v>111.18773460388</v>
      </c>
      <c r="BP116" s="6" t="s">
        <v>2685</v>
      </c>
      <c r="BQ116">
        <v>50</v>
      </c>
      <c r="BR116">
        <v>147</v>
      </c>
      <c r="BS116">
        <v>54</v>
      </c>
      <c r="BT116">
        <v>1</v>
      </c>
      <c r="BU116">
        <v>3</v>
      </c>
    </row>
    <row r="117" spans="1:74" hidden="1" x14ac:dyDescent="0.3">
      <c r="A117">
        <v>111</v>
      </c>
      <c r="B117" t="s">
        <v>3973</v>
      </c>
      <c r="D117" t="s">
        <v>117</v>
      </c>
      <c r="F117" t="s">
        <v>4404</v>
      </c>
      <c r="G117" t="s">
        <v>63</v>
      </c>
      <c r="J117" t="s">
        <v>4405</v>
      </c>
      <c r="K117" s="6" t="s">
        <v>4406</v>
      </c>
      <c r="L117" t="s">
        <v>66</v>
      </c>
      <c r="M117" t="s">
        <v>4407</v>
      </c>
      <c r="N117">
        <v>4</v>
      </c>
      <c r="O117">
        <v>4</v>
      </c>
      <c r="P117" t="s">
        <v>4408</v>
      </c>
      <c r="R117" t="s">
        <v>3683</v>
      </c>
      <c r="T117" t="s">
        <v>176</v>
      </c>
      <c r="U117">
        <v>57695</v>
      </c>
      <c r="V117" t="s">
        <v>70</v>
      </c>
      <c r="W117" t="s">
        <v>210</v>
      </c>
      <c r="Y117" t="s">
        <v>4409</v>
      </c>
      <c r="AB117" t="s">
        <v>125</v>
      </c>
      <c r="AD117" t="s">
        <v>4410</v>
      </c>
      <c r="AF117">
        <v>1981</v>
      </c>
      <c r="AG117" t="s">
        <v>196</v>
      </c>
      <c r="AH117" t="s">
        <v>82</v>
      </c>
      <c r="AI117" t="s">
        <v>396</v>
      </c>
      <c r="AK117" t="s">
        <v>4411</v>
      </c>
      <c r="AM117">
        <v>1984</v>
      </c>
      <c r="AN117" t="s">
        <v>196</v>
      </c>
      <c r="AO117" t="s">
        <v>82</v>
      </c>
      <c r="AP117" t="s">
        <v>79</v>
      </c>
      <c r="AX117" t="s">
        <v>3947</v>
      </c>
      <c r="BA117" t="s">
        <v>125</v>
      </c>
      <c r="BC117">
        <v>0</v>
      </c>
      <c r="BE117" t="s">
        <v>4084</v>
      </c>
      <c r="BI117" t="s">
        <v>125</v>
      </c>
      <c r="BK117" t="s">
        <v>90</v>
      </c>
      <c r="BL117" t="s">
        <v>4070</v>
      </c>
      <c r="BM117">
        <v>1</v>
      </c>
      <c r="BN117">
        <v>-7.8857999999999997</v>
      </c>
      <c r="BO117">
        <v>111.1739</v>
      </c>
      <c r="BQ117">
        <v>44</v>
      </c>
      <c r="BR117">
        <v>155</v>
      </c>
      <c r="BS117">
        <v>0</v>
      </c>
      <c r="BT117">
        <v>2</v>
      </c>
      <c r="BU117">
        <v>0</v>
      </c>
    </row>
    <row r="118" spans="1:74" hidden="1" x14ac:dyDescent="0.3">
      <c r="A118">
        <v>112</v>
      </c>
      <c r="B118" t="s">
        <v>3923</v>
      </c>
      <c r="D118" t="s">
        <v>117</v>
      </c>
      <c r="F118" t="s">
        <v>3924</v>
      </c>
      <c r="G118" t="s">
        <v>63</v>
      </c>
      <c r="J118" t="s">
        <v>4412</v>
      </c>
      <c r="K118" s="6" t="s">
        <v>4413</v>
      </c>
      <c r="L118" t="s">
        <v>66</v>
      </c>
      <c r="M118" t="s">
        <v>1328</v>
      </c>
      <c r="N118">
        <v>2</v>
      </c>
      <c r="O118">
        <v>3</v>
      </c>
      <c r="P118" t="s">
        <v>1329</v>
      </c>
      <c r="R118" t="s">
        <v>408</v>
      </c>
      <c r="T118" t="s">
        <v>69</v>
      </c>
      <c r="U118">
        <v>57694</v>
      </c>
      <c r="V118" t="s">
        <v>70</v>
      </c>
      <c r="W118" t="s">
        <v>71</v>
      </c>
      <c r="Y118" t="s">
        <v>4414</v>
      </c>
      <c r="AB118" t="s">
        <v>125</v>
      </c>
      <c r="AD118" t="s">
        <v>4415</v>
      </c>
      <c r="AF118">
        <v>1982</v>
      </c>
      <c r="AG118" t="s">
        <v>77</v>
      </c>
      <c r="AH118" t="s">
        <v>1333</v>
      </c>
      <c r="AI118" t="s">
        <v>1609</v>
      </c>
      <c r="AJ118" s="6" t="s">
        <v>4416</v>
      </c>
      <c r="AK118" t="s">
        <v>4417</v>
      </c>
      <c r="AM118">
        <v>1988</v>
      </c>
      <c r="AN118" t="s">
        <v>162</v>
      </c>
      <c r="AO118" t="s">
        <v>147</v>
      </c>
      <c r="AP118" t="s">
        <v>128</v>
      </c>
      <c r="AQ118" s="6" t="s">
        <v>4418</v>
      </c>
      <c r="AX118" t="s">
        <v>3953</v>
      </c>
      <c r="BA118" t="s">
        <v>125</v>
      </c>
      <c r="BC118">
        <v>0</v>
      </c>
      <c r="BE118" t="s">
        <v>4085</v>
      </c>
      <c r="BI118" t="s">
        <v>125</v>
      </c>
      <c r="BK118" t="s">
        <v>90</v>
      </c>
      <c r="BL118" t="s">
        <v>896</v>
      </c>
      <c r="BM118">
        <v>1</v>
      </c>
      <c r="BN118">
        <v>-7.8449999999999998</v>
      </c>
      <c r="BO118">
        <v>110.9134</v>
      </c>
      <c r="BQ118">
        <v>41</v>
      </c>
      <c r="BR118">
        <v>156</v>
      </c>
      <c r="BS118">
        <v>20</v>
      </c>
      <c r="BT118">
        <v>1</v>
      </c>
      <c r="BU118">
        <v>1</v>
      </c>
    </row>
    <row r="119" spans="1:74" hidden="1" x14ac:dyDescent="0.3">
      <c r="A119">
        <v>113</v>
      </c>
      <c r="B119" t="s">
        <v>1190</v>
      </c>
      <c r="D119" t="s">
        <v>117</v>
      </c>
      <c r="F119" t="s">
        <v>1191</v>
      </c>
      <c r="G119" t="s">
        <v>63</v>
      </c>
      <c r="J119" t="s">
        <v>1192</v>
      </c>
      <c r="K119" s="6" t="s">
        <v>1193</v>
      </c>
      <c r="L119" t="s">
        <v>66</v>
      </c>
      <c r="M119" t="s">
        <v>738</v>
      </c>
      <c r="N119">
        <v>2</v>
      </c>
      <c r="O119">
        <v>3</v>
      </c>
      <c r="R119" t="s">
        <v>738</v>
      </c>
      <c r="T119" t="s">
        <v>69</v>
      </c>
      <c r="U119">
        <v>57694</v>
      </c>
      <c r="V119" t="s">
        <v>70</v>
      </c>
      <c r="W119" t="s">
        <v>71</v>
      </c>
      <c r="X119">
        <v>0</v>
      </c>
      <c r="Y119" t="s">
        <v>1194</v>
      </c>
      <c r="AB119" t="s">
        <v>74</v>
      </c>
      <c r="AC119" t="s">
        <v>1195</v>
      </c>
      <c r="AD119" t="s">
        <v>1196</v>
      </c>
      <c r="AF119">
        <v>1965</v>
      </c>
      <c r="AG119" t="s">
        <v>162</v>
      </c>
      <c r="AH119" t="s">
        <v>78</v>
      </c>
      <c r="AI119" t="s">
        <v>396</v>
      </c>
      <c r="AK119" t="s">
        <v>719</v>
      </c>
      <c r="AM119">
        <v>1968</v>
      </c>
      <c r="AN119" t="s">
        <v>77</v>
      </c>
      <c r="AO119" t="s">
        <v>653</v>
      </c>
      <c r="AP119" t="s">
        <v>366</v>
      </c>
      <c r="AT119" t="s">
        <v>277</v>
      </c>
      <c r="AX119" t="s">
        <v>4052</v>
      </c>
      <c r="BA119" t="s">
        <v>74</v>
      </c>
      <c r="BB119" t="s">
        <v>1195</v>
      </c>
      <c r="BC119">
        <v>0</v>
      </c>
      <c r="BE119" t="s">
        <v>1197</v>
      </c>
      <c r="BF119" t="s">
        <v>87</v>
      </c>
      <c r="BG119" s="6" t="s">
        <v>1198</v>
      </c>
      <c r="BH119" t="s">
        <v>1190</v>
      </c>
      <c r="BI119" t="s">
        <v>74</v>
      </c>
      <c r="BJ119" t="s">
        <v>89</v>
      </c>
      <c r="BK119" t="s">
        <v>90</v>
      </c>
      <c r="BL119" t="s">
        <v>234</v>
      </c>
      <c r="BM119">
        <v>1</v>
      </c>
      <c r="BN119">
        <v>-7.8307314478689998</v>
      </c>
      <c r="BO119">
        <v>111.1727142334</v>
      </c>
      <c r="BQ119">
        <v>38</v>
      </c>
      <c r="BR119">
        <v>148</v>
      </c>
      <c r="BS119">
        <v>0</v>
      </c>
      <c r="BT119">
        <v>0</v>
      </c>
      <c r="BU119">
        <v>6</v>
      </c>
    </row>
    <row r="120" spans="1:74" hidden="1" x14ac:dyDescent="0.3">
      <c r="A120">
        <v>114</v>
      </c>
      <c r="B120" t="s">
        <v>1199</v>
      </c>
      <c r="D120" t="s">
        <v>117</v>
      </c>
      <c r="F120" t="s">
        <v>1200</v>
      </c>
      <c r="G120" t="s">
        <v>95</v>
      </c>
      <c r="J120" t="s">
        <v>1201</v>
      </c>
      <c r="K120" s="6" t="s">
        <v>1202</v>
      </c>
      <c r="L120" t="s">
        <v>66</v>
      </c>
      <c r="M120" t="s">
        <v>452</v>
      </c>
      <c r="N120">
        <v>0</v>
      </c>
      <c r="O120">
        <v>0</v>
      </c>
      <c r="P120" t="s">
        <v>452</v>
      </c>
      <c r="R120" t="s">
        <v>452</v>
      </c>
      <c r="T120" t="s">
        <v>378</v>
      </c>
      <c r="U120">
        <v>57692</v>
      </c>
      <c r="V120" t="s">
        <v>70</v>
      </c>
      <c r="W120" t="s">
        <v>71</v>
      </c>
      <c r="Y120" t="s">
        <v>1203</v>
      </c>
      <c r="AB120" t="s">
        <v>74</v>
      </c>
      <c r="AC120" t="s">
        <v>1204</v>
      </c>
      <c r="AD120" t="s">
        <v>1205</v>
      </c>
      <c r="AF120">
        <v>0</v>
      </c>
      <c r="AG120" t="s">
        <v>77</v>
      </c>
      <c r="AH120" t="s">
        <v>82</v>
      </c>
      <c r="AI120" t="s">
        <v>79</v>
      </c>
      <c r="AK120" t="s">
        <v>1206</v>
      </c>
      <c r="AM120">
        <v>0</v>
      </c>
      <c r="AN120" t="s">
        <v>77</v>
      </c>
      <c r="AO120" t="s">
        <v>82</v>
      </c>
      <c r="AP120" t="s">
        <v>79</v>
      </c>
      <c r="AX120" t="s">
        <v>4067</v>
      </c>
      <c r="BA120" t="s">
        <v>125</v>
      </c>
      <c r="BC120">
        <v>0</v>
      </c>
      <c r="BE120" t="s">
        <v>1207</v>
      </c>
      <c r="BI120" t="s">
        <v>74</v>
      </c>
      <c r="BJ120" t="s">
        <v>89</v>
      </c>
      <c r="BK120" t="s">
        <v>90</v>
      </c>
      <c r="BL120" t="s">
        <v>575</v>
      </c>
      <c r="BM120">
        <v>1</v>
      </c>
      <c r="BN120">
        <v>-7.9173809999999998</v>
      </c>
      <c r="BO120">
        <v>111.16586100000001</v>
      </c>
      <c r="BQ120">
        <v>42</v>
      </c>
      <c r="BR120">
        <v>153</v>
      </c>
      <c r="BS120">
        <v>50</v>
      </c>
      <c r="BT120">
        <v>1</v>
      </c>
      <c r="BU120">
        <v>1</v>
      </c>
    </row>
    <row r="121" spans="1:74" x14ac:dyDescent="0.3">
      <c r="A121">
        <v>296</v>
      </c>
      <c r="B121" t="s">
        <v>2785</v>
      </c>
      <c r="C121">
        <v>3924</v>
      </c>
      <c r="D121" t="s">
        <v>117</v>
      </c>
      <c r="E121" t="str">
        <f>SUBSTITUTE(D121,"P","Perempuan")</f>
        <v>Perempuan</v>
      </c>
      <c r="F121" t="s">
        <v>2786</v>
      </c>
      <c r="G121" t="s">
        <v>63</v>
      </c>
      <c r="H121" t="str">
        <f>PROPER(G121)</f>
        <v>Wonogiri</v>
      </c>
      <c r="I121" t="str">
        <f>H121&amp;","</f>
        <v>Wonogiri,</v>
      </c>
      <c r="J121" t="s">
        <v>1918</v>
      </c>
      <c r="K121" s="6" t="s">
        <v>2787</v>
      </c>
      <c r="L121" t="s">
        <v>66</v>
      </c>
      <c r="M121" t="s">
        <v>2788</v>
      </c>
      <c r="N121">
        <v>3</v>
      </c>
      <c r="O121">
        <v>4</v>
      </c>
      <c r="P121" t="s">
        <v>2788</v>
      </c>
      <c r="Q121" t="str">
        <f>PROPER(P121)</f>
        <v>Pundung Sewu</v>
      </c>
      <c r="R121" t="s">
        <v>1227</v>
      </c>
      <c r="S121" t="str">
        <f>PROPER(R121)</f>
        <v>Pengkol</v>
      </c>
      <c r="T121" t="s">
        <v>378</v>
      </c>
      <c r="U121">
        <v>57692</v>
      </c>
      <c r="V121" t="s">
        <v>70</v>
      </c>
      <c r="W121" t="s">
        <v>71</v>
      </c>
      <c r="Y121" t="s">
        <v>2789</v>
      </c>
      <c r="Z121" t="s">
        <v>2790</v>
      </c>
      <c r="AB121" t="s">
        <v>125</v>
      </c>
      <c r="AD121" t="s">
        <v>2791</v>
      </c>
      <c r="AE121" t="str">
        <f>PROPER(AD121)</f>
        <v>Sutrisno</v>
      </c>
      <c r="AF121">
        <v>1979</v>
      </c>
      <c r="AG121" t="s">
        <v>196</v>
      </c>
      <c r="AH121" t="s">
        <v>229</v>
      </c>
      <c r="AI121" t="s">
        <v>79</v>
      </c>
      <c r="AJ121" s="6" t="s">
        <v>2792</v>
      </c>
      <c r="AK121" t="s">
        <v>2793</v>
      </c>
      <c r="AL121" t="str">
        <f>PROPER(AK121)</f>
        <v>Sukati</v>
      </c>
      <c r="AM121">
        <v>1987</v>
      </c>
      <c r="AN121" t="s">
        <v>77</v>
      </c>
      <c r="AO121" t="s">
        <v>147</v>
      </c>
      <c r="AP121" t="s">
        <v>128</v>
      </c>
      <c r="AQ121" s="6" t="s">
        <v>2794</v>
      </c>
      <c r="AX121" t="s">
        <v>443</v>
      </c>
      <c r="BA121" t="s">
        <v>125</v>
      </c>
      <c r="BC121">
        <v>0</v>
      </c>
      <c r="BI121" t="s">
        <v>74</v>
      </c>
      <c r="BJ121" t="s">
        <v>150</v>
      </c>
      <c r="BK121" t="s">
        <v>90</v>
      </c>
      <c r="BL121" t="s">
        <v>5066</v>
      </c>
      <c r="BM121">
        <v>1</v>
      </c>
      <c r="BN121">
        <v>-7.8773254463780003</v>
      </c>
      <c r="BO121">
        <v>111.12808227539</v>
      </c>
      <c r="BP121" s="6" t="s">
        <v>2796</v>
      </c>
      <c r="BQ121">
        <v>50</v>
      </c>
      <c r="BR121">
        <v>146</v>
      </c>
      <c r="BS121">
        <v>55</v>
      </c>
      <c r="BT121">
        <v>1</v>
      </c>
      <c r="BU121">
        <v>7</v>
      </c>
    </row>
    <row r="122" spans="1:74" hidden="1" x14ac:dyDescent="0.3">
      <c r="A122">
        <v>116</v>
      </c>
      <c r="B122" t="s">
        <v>1221</v>
      </c>
      <c r="C122">
        <v>4000</v>
      </c>
      <c r="D122" t="s">
        <v>61</v>
      </c>
      <c r="F122" t="s">
        <v>1222</v>
      </c>
      <c r="G122" t="s">
        <v>1223</v>
      </c>
      <c r="J122" t="s">
        <v>1224</v>
      </c>
      <c r="K122" s="6" t="s">
        <v>1225</v>
      </c>
      <c r="L122" t="s">
        <v>66</v>
      </c>
      <c r="M122" t="s">
        <v>1226</v>
      </c>
      <c r="N122">
        <v>4</v>
      </c>
      <c r="O122">
        <v>6</v>
      </c>
      <c r="P122" t="s">
        <v>1226</v>
      </c>
      <c r="R122" t="s">
        <v>1227</v>
      </c>
      <c r="T122" t="s">
        <v>378</v>
      </c>
      <c r="U122">
        <v>57692</v>
      </c>
      <c r="V122" t="s">
        <v>70</v>
      </c>
      <c r="W122" t="s">
        <v>101</v>
      </c>
      <c r="Y122" t="s">
        <v>1228</v>
      </c>
      <c r="AB122" t="s">
        <v>125</v>
      </c>
      <c r="AD122" t="s">
        <v>1229</v>
      </c>
      <c r="AF122">
        <v>1970</v>
      </c>
      <c r="AG122" t="s">
        <v>196</v>
      </c>
      <c r="AH122" t="s">
        <v>229</v>
      </c>
      <c r="AI122" t="s">
        <v>396</v>
      </c>
      <c r="AJ122" s="6" t="s">
        <v>1230</v>
      </c>
      <c r="AK122" t="s">
        <v>383</v>
      </c>
      <c r="AM122">
        <v>1972</v>
      </c>
      <c r="AN122" t="s">
        <v>162</v>
      </c>
      <c r="AO122" t="s">
        <v>147</v>
      </c>
      <c r="AP122" t="s">
        <v>128</v>
      </c>
      <c r="AQ122" s="6" t="s">
        <v>1231</v>
      </c>
      <c r="AT122" t="s">
        <v>166</v>
      </c>
      <c r="AX122" t="s">
        <v>278</v>
      </c>
      <c r="BA122" t="s">
        <v>125</v>
      </c>
      <c r="BC122">
        <v>0</v>
      </c>
      <c r="BE122" t="s">
        <v>1232</v>
      </c>
      <c r="BI122" t="s">
        <v>125</v>
      </c>
      <c r="BK122" t="s">
        <v>90</v>
      </c>
      <c r="BL122" t="s">
        <v>91</v>
      </c>
      <c r="BM122">
        <v>3</v>
      </c>
      <c r="BN122">
        <v>-7.8817977766259997</v>
      </c>
      <c r="BO122">
        <v>111.1540527722</v>
      </c>
      <c r="BP122" s="6" t="s">
        <v>1233</v>
      </c>
      <c r="BQ122">
        <v>46</v>
      </c>
      <c r="BR122">
        <v>159</v>
      </c>
      <c r="BS122">
        <v>50</v>
      </c>
      <c r="BT122">
        <v>2</v>
      </c>
      <c r="BU122">
        <v>2</v>
      </c>
    </row>
    <row r="123" spans="1:74" hidden="1" x14ac:dyDescent="0.3">
      <c r="A123">
        <v>117</v>
      </c>
      <c r="B123" t="s">
        <v>1234</v>
      </c>
      <c r="C123">
        <v>3951</v>
      </c>
      <c r="D123" t="s">
        <v>117</v>
      </c>
      <c r="F123" t="s">
        <v>1235</v>
      </c>
      <c r="G123" t="s">
        <v>95</v>
      </c>
      <c r="J123" t="s">
        <v>1236</v>
      </c>
      <c r="K123" s="6" t="s">
        <v>1237</v>
      </c>
      <c r="L123" t="s">
        <v>66</v>
      </c>
      <c r="M123" t="s">
        <v>100</v>
      </c>
      <c r="N123">
        <v>2</v>
      </c>
      <c r="O123">
        <v>6</v>
      </c>
      <c r="P123" t="s">
        <v>100</v>
      </c>
      <c r="R123" t="s">
        <v>100</v>
      </c>
      <c r="T123" t="s">
        <v>69</v>
      </c>
      <c r="U123">
        <v>57694</v>
      </c>
      <c r="V123" t="s">
        <v>70</v>
      </c>
      <c r="W123" t="s">
        <v>71</v>
      </c>
      <c r="Y123" t="s">
        <v>1238</v>
      </c>
      <c r="AB123" t="s">
        <v>74</v>
      </c>
      <c r="AC123" t="s">
        <v>1239</v>
      </c>
      <c r="AD123" t="s">
        <v>1240</v>
      </c>
      <c r="AF123">
        <v>1976</v>
      </c>
      <c r="AG123" t="s">
        <v>77</v>
      </c>
      <c r="AH123" t="s">
        <v>127</v>
      </c>
      <c r="AI123" t="s">
        <v>128</v>
      </c>
      <c r="AK123" t="s">
        <v>1241</v>
      </c>
      <c r="AM123">
        <v>1980</v>
      </c>
      <c r="AN123" t="s">
        <v>77</v>
      </c>
      <c r="AO123" t="s">
        <v>82</v>
      </c>
      <c r="AP123" t="s">
        <v>79</v>
      </c>
      <c r="AQ123" s="6" t="s">
        <v>1242</v>
      </c>
      <c r="AR123" t="s">
        <v>1240</v>
      </c>
      <c r="AT123" t="s">
        <v>77</v>
      </c>
      <c r="AU123" t="s">
        <v>82</v>
      </c>
      <c r="AX123" t="s">
        <v>278</v>
      </c>
      <c r="BA123" t="s">
        <v>74</v>
      </c>
      <c r="BB123" t="s">
        <v>1239</v>
      </c>
      <c r="BC123">
        <v>1</v>
      </c>
      <c r="BD123" t="s">
        <v>1243</v>
      </c>
      <c r="BE123" t="s">
        <v>1244</v>
      </c>
      <c r="BF123" t="s">
        <v>87</v>
      </c>
      <c r="BG123" s="6" t="s">
        <v>1245</v>
      </c>
      <c r="BH123" t="s">
        <v>1234</v>
      </c>
      <c r="BI123" t="s">
        <v>74</v>
      </c>
      <c r="BK123" t="s">
        <v>90</v>
      </c>
      <c r="BL123" t="s">
        <v>114</v>
      </c>
      <c r="BM123">
        <v>2</v>
      </c>
      <c r="BN123">
        <v>-78.361999999999995</v>
      </c>
      <c r="BO123">
        <v>1.1120000000000001</v>
      </c>
      <c r="BP123" s="6" t="s">
        <v>1246</v>
      </c>
      <c r="BQ123">
        <v>48</v>
      </c>
      <c r="BR123">
        <v>154</v>
      </c>
      <c r="BS123">
        <v>55</v>
      </c>
      <c r="BT123">
        <v>0</v>
      </c>
      <c r="BU123">
        <v>7</v>
      </c>
    </row>
    <row r="124" spans="1:74" x14ac:dyDescent="0.3">
      <c r="A124">
        <v>328</v>
      </c>
      <c r="B124" t="s">
        <v>3083</v>
      </c>
      <c r="C124">
        <v>3925</v>
      </c>
      <c r="D124" t="s">
        <v>117</v>
      </c>
      <c r="E124" t="str">
        <f>SUBSTITUTE(D124,"P","Perempuan")</f>
        <v>Perempuan</v>
      </c>
      <c r="F124" t="s">
        <v>3084</v>
      </c>
      <c r="G124" t="s">
        <v>3085</v>
      </c>
      <c r="H124" t="str">
        <f>PROPER(G124)</f>
        <v xml:space="preserve">Wonogiri </v>
      </c>
      <c r="I124" t="str">
        <f>H124&amp;","</f>
        <v>Wonogiri ,</v>
      </c>
      <c r="J124" t="s">
        <v>3086</v>
      </c>
      <c r="K124" s="6" t="s">
        <v>3087</v>
      </c>
      <c r="L124" t="s">
        <v>66</v>
      </c>
      <c r="M124" t="s">
        <v>3088</v>
      </c>
      <c r="N124">
        <v>2</v>
      </c>
      <c r="O124">
        <v>27</v>
      </c>
      <c r="P124" t="s">
        <v>3089</v>
      </c>
      <c r="Q124" t="str">
        <f>PROPER(P124)</f>
        <v>Bojong Rawalumbu</v>
      </c>
      <c r="R124" t="s">
        <v>3089</v>
      </c>
      <c r="S124" t="str">
        <f>PROPER(R124)</f>
        <v>Bojong Rawalumbu</v>
      </c>
      <c r="T124" t="s">
        <v>3090</v>
      </c>
      <c r="U124">
        <v>17116</v>
      </c>
      <c r="V124" t="s">
        <v>653</v>
      </c>
      <c r="W124" t="s">
        <v>653</v>
      </c>
      <c r="Y124" t="s">
        <v>3091</v>
      </c>
      <c r="Z124" t="s">
        <v>3092</v>
      </c>
      <c r="AB124" t="s">
        <v>125</v>
      </c>
      <c r="AD124" t="s">
        <v>3093</v>
      </c>
      <c r="AE124" t="str">
        <f>PROPER(AD124)</f>
        <v>Pariman</v>
      </c>
      <c r="AF124">
        <v>1978</v>
      </c>
      <c r="AG124" t="s">
        <v>162</v>
      </c>
      <c r="AH124" t="s">
        <v>1333</v>
      </c>
      <c r="AI124" t="s">
        <v>79</v>
      </c>
      <c r="AJ124" s="6" t="s">
        <v>3094</v>
      </c>
      <c r="AK124" t="s">
        <v>3095</v>
      </c>
      <c r="AL124" t="str">
        <f>PROPER(AK124)</f>
        <v xml:space="preserve">Iriyani </v>
      </c>
      <c r="AM124">
        <v>1985</v>
      </c>
      <c r="AN124" t="s">
        <v>162</v>
      </c>
      <c r="AO124" t="s">
        <v>147</v>
      </c>
      <c r="AP124" t="s">
        <v>128</v>
      </c>
      <c r="AQ124" s="6" t="s">
        <v>3096</v>
      </c>
      <c r="AX124" t="s">
        <v>443</v>
      </c>
      <c r="BA124" t="s">
        <v>125</v>
      </c>
      <c r="BC124">
        <v>0</v>
      </c>
      <c r="BE124" t="s">
        <v>3097</v>
      </c>
      <c r="BI124" t="s">
        <v>74</v>
      </c>
      <c r="BJ124" t="s">
        <v>150</v>
      </c>
      <c r="BK124" t="s">
        <v>90</v>
      </c>
      <c r="BL124" t="s">
        <v>416</v>
      </c>
      <c r="BM124">
        <v>1</v>
      </c>
      <c r="BN124">
        <v>-7.8714589716279999</v>
      </c>
      <c r="BO124">
        <v>111.16910934448001</v>
      </c>
      <c r="BQ124">
        <v>40</v>
      </c>
      <c r="BR124">
        <v>160</v>
      </c>
      <c r="BS124">
        <v>57</v>
      </c>
      <c r="BT124">
        <v>1</v>
      </c>
      <c r="BU124">
        <v>11</v>
      </c>
    </row>
    <row r="125" spans="1:74" hidden="1" x14ac:dyDescent="0.3">
      <c r="A125">
        <v>119</v>
      </c>
      <c r="B125" t="s">
        <v>1262</v>
      </c>
      <c r="D125" t="s">
        <v>117</v>
      </c>
      <c r="F125" t="s">
        <v>1263</v>
      </c>
      <c r="G125" t="s">
        <v>95</v>
      </c>
      <c r="J125" t="s">
        <v>1264</v>
      </c>
      <c r="K125" s="6" t="s">
        <v>1265</v>
      </c>
      <c r="L125" t="s">
        <v>66</v>
      </c>
      <c r="M125" t="s">
        <v>1266</v>
      </c>
      <c r="N125">
        <v>1</v>
      </c>
      <c r="O125">
        <v>6</v>
      </c>
      <c r="P125" t="s">
        <v>1267</v>
      </c>
      <c r="R125" t="s">
        <v>256</v>
      </c>
      <c r="T125" t="s">
        <v>69</v>
      </c>
      <c r="U125">
        <v>57694</v>
      </c>
      <c r="V125" t="s">
        <v>70</v>
      </c>
      <c r="W125" t="s">
        <v>71</v>
      </c>
      <c r="Y125" t="s">
        <v>1268</v>
      </c>
      <c r="AB125" t="s">
        <v>74</v>
      </c>
      <c r="AC125" t="s">
        <v>1269</v>
      </c>
      <c r="AD125" t="s">
        <v>1270</v>
      </c>
      <c r="AF125">
        <v>1966</v>
      </c>
      <c r="AG125" t="s">
        <v>77</v>
      </c>
      <c r="AH125" t="s">
        <v>82</v>
      </c>
      <c r="AI125" t="s">
        <v>79</v>
      </c>
      <c r="AJ125" s="6" t="s">
        <v>1271</v>
      </c>
      <c r="AK125" t="s">
        <v>1272</v>
      </c>
      <c r="AM125">
        <v>1970</v>
      </c>
      <c r="AN125" t="s">
        <v>77</v>
      </c>
      <c r="AO125" t="s">
        <v>147</v>
      </c>
      <c r="AP125" t="s">
        <v>128</v>
      </c>
      <c r="AQ125" s="6" t="s">
        <v>1273</v>
      </c>
      <c r="AX125" t="s">
        <v>4052</v>
      </c>
      <c r="BA125" t="s">
        <v>74</v>
      </c>
      <c r="BB125" t="s">
        <v>1274</v>
      </c>
      <c r="BC125">
        <v>0</v>
      </c>
      <c r="BD125" t="s">
        <v>1275</v>
      </c>
      <c r="BE125" t="s">
        <v>1276</v>
      </c>
      <c r="BF125" t="s">
        <v>87</v>
      </c>
      <c r="BG125" s="6" t="s">
        <v>1277</v>
      </c>
      <c r="BH125" t="s">
        <v>1262</v>
      </c>
      <c r="BI125" t="s">
        <v>74</v>
      </c>
      <c r="BK125" t="s">
        <v>90</v>
      </c>
      <c r="BL125" t="s">
        <v>896</v>
      </c>
      <c r="BM125">
        <v>4</v>
      </c>
      <c r="BN125">
        <v>-7.8730000000000002</v>
      </c>
      <c r="BO125">
        <v>111.18</v>
      </c>
      <c r="BQ125">
        <v>35</v>
      </c>
      <c r="BR125">
        <v>156</v>
      </c>
      <c r="BS125">
        <v>0</v>
      </c>
      <c r="BT125">
        <v>0</v>
      </c>
      <c r="BU125">
        <v>0</v>
      </c>
    </row>
    <row r="126" spans="1:74" x14ac:dyDescent="0.3">
      <c r="A126">
        <v>360</v>
      </c>
      <c r="B126" t="s">
        <v>3332</v>
      </c>
      <c r="C126">
        <v>3926</v>
      </c>
      <c r="D126" t="s">
        <v>117</v>
      </c>
      <c r="E126" t="str">
        <f>SUBSTITUTE(D126,"P","Perempuan")</f>
        <v>Perempuan</v>
      </c>
      <c r="F126" t="s">
        <v>3333</v>
      </c>
      <c r="G126" t="s">
        <v>63</v>
      </c>
      <c r="H126" t="str">
        <f>PROPER(G126)</f>
        <v>Wonogiri</v>
      </c>
      <c r="I126" t="str">
        <f>H126&amp;","</f>
        <v>Wonogiri,</v>
      </c>
      <c r="J126" t="s">
        <v>3334</v>
      </c>
      <c r="K126" s="6" t="s">
        <v>3335</v>
      </c>
      <c r="L126" t="s">
        <v>66</v>
      </c>
      <c r="M126" t="s">
        <v>3336</v>
      </c>
      <c r="N126">
        <v>1</v>
      </c>
      <c r="O126">
        <v>1</v>
      </c>
      <c r="P126" t="s">
        <v>3336</v>
      </c>
      <c r="Q126" t="str">
        <f>PROPER(P126)</f>
        <v>Watuploso</v>
      </c>
      <c r="R126" t="s">
        <v>3337</v>
      </c>
      <c r="S126" t="str">
        <f>PROPER(R126)</f>
        <v>Domas</v>
      </c>
      <c r="T126" t="s">
        <v>301</v>
      </c>
      <c r="U126">
        <v>57697</v>
      </c>
      <c r="V126" t="s">
        <v>70</v>
      </c>
      <c r="W126" t="s">
        <v>210</v>
      </c>
      <c r="Y126" t="s">
        <v>3338</v>
      </c>
      <c r="Z126" t="s">
        <v>3339</v>
      </c>
      <c r="AB126" t="s">
        <v>125</v>
      </c>
      <c r="AD126" t="s">
        <v>3340</v>
      </c>
      <c r="AE126" t="str">
        <f>PROPER(AD126)</f>
        <v>Sarikun</v>
      </c>
      <c r="AF126">
        <v>0</v>
      </c>
      <c r="AG126" t="s">
        <v>166</v>
      </c>
      <c r="AH126" t="s">
        <v>127</v>
      </c>
      <c r="AI126" t="s">
        <v>128</v>
      </c>
      <c r="AK126" t="s">
        <v>2036</v>
      </c>
      <c r="AL126" t="str">
        <f>PROPER(AK126)</f>
        <v>Parsi</v>
      </c>
      <c r="AM126">
        <v>1965</v>
      </c>
      <c r="AN126" t="s">
        <v>77</v>
      </c>
      <c r="AO126" t="s">
        <v>323</v>
      </c>
      <c r="AP126" t="s">
        <v>79</v>
      </c>
      <c r="AQ126" s="6" t="s">
        <v>3341</v>
      </c>
      <c r="AT126" t="s">
        <v>166</v>
      </c>
      <c r="AX126" t="s">
        <v>443</v>
      </c>
      <c r="BA126" t="s">
        <v>125</v>
      </c>
      <c r="BC126">
        <v>0</v>
      </c>
      <c r="BE126" t="s">
        <v>3342</v>
      </c>
      <c r="BI126" t="s">
        <v>74</v>
      </c>
      <c r="BJ126" t="s">
        <v>150</v>
      </c>
      <c r="BK126" t="s">
        <v>90</v>
      </c>
      <c r="BL126" t="s">
        <v>5067</v>
      </c>
      <c r="BM126">
        <v>3</v>
      </c>
      <c r="BN126">
        <v>7.4810999999999996</v>
      </c>
      <c r="BO126">
        <v>111.1246</v>
      </c>
      <c r="BP126" s="6" t="s">
        <v>3344</v>
      </c>
      <c r="BQ126">
        <v>48</v>
      </c>
      <c r="BR126">
        <v>155</v>
      </c>
      <c r="BS126">
        <v>54</v>
      </c>
      <c r="BT126">
        <v>2</v>
      </c>
      <c r="BU126">
        <v>7</v>
      </c>
    </row>
    <row r="127" spans="1:74" hidden="1" x14ac:dyDescent="0.3">
      <c r="A127">
        <v>121</v>
      </c>
      <c r="B127" t="s">
        <v>1290</v>
      </c>
      <c r="C127">
        <v>4001</v>
      </c>
      <c r="D127" t="s">
        <v>61</v>
      </c>
      <c r="F127" t="s">
        <v>1291</v>
      </c>
      <c r="G127" t="s">
        <v>63</v>
      </c>
      <c r="J127" t="s">
        <v>1292</v>
      </c>
      <c r="K127" s="6" t="s">
        <v>1293</v>
      </c>
      <c r="L127" t="s">
        <v>66</v>
      </c>
      <c r="M127" t="s">
        <v>1294</v>
      </c>
      <c r="N127">
        <v>4</v>
      </c>
      <c r="O127">
        <v>4</v>
      </c>
      <c r="P127" t="s">
        <v>1294</v>
      </c>
      <c r="R127" t="s">
        <v>1294</v>
      </c>
      <c r="T127" t="s">
        <v>378</v>
      </c>
      <c r="U127">
        <v>57692</v>
      </c>
      <c r="V127" t="s">
        <v>70</v>
      </c>
      <c r="W127" t="s">
        <v>71</v>
      </c>
      <c r="Y127" t="s">
        <v>1295</v>
      </c>
      <c r="AB127" t="s">
        <v>74</v>
      </c>
      <c r="AC127" t="s">
        <v>1296</v>
      </c>
      <c r="AD127" t="s">
        <v>1297</v>
      </c>
      <c r="AF127">
        <v>1980</v>
      </c>
      <c r="AG127" t="s">
        <v>77</v>
      </c>
      <c r="AH127" t="s">
        <v>82</v>
      </c>
      <c r="AI127" t="s">
        <v>79</v>
      </c>
      <c r="AK127" t="s">
        <v>1298</v>
      </c>
      <c r="AM127">
        <v>1983</v>
      </c>
      <c r="AN127" t="s">
        <v>196</v>
      </c>
      <c r="AO127" t="s">
        <v>653</v>
      </c>
      <c r="AP127" t="s">
        <v>79</v>
      </c>
      <c r="AX127" t="s">
        <v>339</v>
      </c>
      <c r="BA127" t="s">
        <v>74</v>
      </c>
      <c r="BC127">
        <v>0</v>
      </c>
      <c r="BE127" t="s">
        <v>1299</v>
      </c>
      <c r="BI127" t="s">
        <v>74</v>
      </c>
      <c r="BK127" t="s">
        <v>90</v>
      </c>
      <c r="BL127" t="s">
        <v>1300</v>
      </c>
      <c r="BM127">
        <v>1</v>
      </c>
      <c r="BN127">
        <v>-7.8898999999999999</v>
      </c>
      <c r="BO127">
        <v>111.1259</v>
      </c>
      <c r="BP127" s="6" t="s">
        <v>1301</v>
      </c>
      <c r="BQ127">
        <v>55</v>
      </c>
      <c r="BR127">
        <v>170</v>
      </c>
      <c r="BS127">
        <v>53</v>
      </c>
      <c r="BT127">
        <v>1</v>
      </c>
      <c r="BU127">
        <v>10</v>
      </c>
      <c r="BV127" s="11"/>
    </row>
    <row r="128" spans="1:74" hidden="1" x14ac:dyDescent="0.3">
      <c r="A128">
        <v>122</v>
      </c>
      <c r="B128" t="s">
        <v>3974</v>
      </c>
      <c r="D128" t="s">
        <v>61</v>
      </c>
      <c r="F128" t="s">
        <v>4419</v>
      </c>
      <c r="G128" t="s">
        <v>4420</v>
      </c>
      <c r="J128" t="s">
        <v>4421</v>
      </c>
      <c r="K128" s="6" t="s">
        <v>4422</v>
      </c>
      <c r="L128" t="s">
        <v>66</v>
      </c>
      <c r="M128" t="s">
        <v>4423</v>
      </c>
      <c r="N128">
        <v>3</v>
      </c>
      <c r="O128">
        <v>5</v>
      </c>
      <c r="R128" t="s">
        <v>4424</v>
      </c>
      <c r="T128" t="s">
        <v>3668</v>
      </c>
      <c r="U128">
        <v>15132</v>
      </c>
      <c r="V128" t="s">
        <v>70</v>
      </c>
      <c r="W128" t="s">
        <v>71</v>
      </c>
      <c r="Y128" t="s">
        <v>4425</v>
      </c>
      <c r="AB128" t="s">
        <v>125</v>
      </c>
      <c r="AD128" t="s">
        <v>4426</v>
      </c>
      <c r="AF128">
        <v>1978</v>
      </c>
      <c r="AG128" t="s">
        <v>196</v>
      </c>
      <c r="AH128" t="s">
        <v>229</v>
      </c>
      <c r="AI128" t="s">
        <v>79</v>
      </c>
      <c r="AJ128" s="6" t="s">
        <v>4427</v>
      </c>
      <c r="AK128" t="s">
        <v>4428</v>
      </c>
      <c r="AM128">
        <v>1985</v>
      </c>
      <c r="AN128" t="s">
        <v>77</v>
      </c>
      <c r="AO128" t="s">
        <v>105</v>
      </c>
      <c r="AP128" t="s">
        <v>79</v>
      </c>
      <c r="AQ128" s="6" t="s">
        <v>4429</v>
      </c>
      <c r="AR128" t="s">
        <v>4426</v>
      </c>
      <c r="AS128">
        <v>1978</v>
      </c>
      <c r="AT128" t="s">
        <v>196</v>
      </c>
      <c r="AU128" t="s">
        <v>105</v>
      </c>
      <c r="AV128" t="s">
        <v>79</v>
      </c>
      <c r="AX128" t="s">
        <v>3952</v>
      </c>
      <c r="BA128" t="s">
        <v>125</v>
      </c>
      <c r="BC128">
        <v>1</v>
      </c>
      <c r="BE128" t="s">
        <v>4086</v>
      </c>
      <c r="BI128" t="s">
        <v>74</v>
      </c>
      <c r="BJ128" t="s">
        <v>150</v>
      </c>
      <c r="BK128" t="s">
        <v>90</v>
      </c>
      <c r="BL128" t="s">
        <v>2511</v>
      </c>
      <c r="BM128">
        <v>1</v>
      </c>
      <c r="BN128">
        <v>-6.1778000000000004</v>
      </c>
      <c r="BO128">
        <v>106.59950000000001</v>
      </c>
      <c r="BP128" s="6" t="s">
        <v>4087</v>
      </c>
      <c r="BQ128">
        <v>45</v>
      </c>
      <c r="BR128">
        <v>160</v>
      </c>
      <c r="BS128">
        <v>0</v>
      </c>
      <c r="BT128">
        <v>2</v>
      </c>
      <c r="BU128">
        <v>5</v>
      </c>
    </row>
    <row r="129" spans="1:73" hidden="1" x14ac:dyDescent="0.3">
      <c r="A129">
        <v>123</v>
      </c>
      <c r="B129" t="s">
        <v>1302</v>
      </c>
      <c r="C129">
        <v>3952</v>
      </c>
      <c r="D129" t="s">
        <v>61</v>
      </c>
      <c r="F129" t="s">
        <v>1303</v>
      </c>
      <c r="G129" t="s">
        <v>95</v>
      </c>
      <c r="J129" t="s">
        <v>1304</v>
      </c>
      <c r="K129" s="6" t="s">
        <v>1305</v>
      </c>
      <c r="L129" t="s">
        <v>66</v>
      </c>
      <c r="M129" t="s">
        <v>750</v>
      </c>
      <c r="N129">
        <v>2</v>
      </c>
      <c r="O129">
        <v>1</v>
      </c>
      <c r="P129" t="s">
        <v>750</v>
      </c>
      <c r="R129" t="s">
        <v>209</v>
      </c>
      <c r="T129" t="s">
        <v>69</v>
      </c>
      <c r="U129">
        <v>57694</v>
      </c>
      <c r="V129" t="s">
        <v>70</v>
      </c>
      <c r="W129" t="s">
        <v>210</v>
      </c>
      <c r="AB129" t="s">
        <v>125</v>
      </c>
      <c r="AF129">
        <v>1963</v>
      </c>
      <c r="AG129" t="s">
        <v>162</v>
      </c>
      <c r="AH129" t="s">
        <v>78</v>
      </c>
      <c r="AI129" t="s">
        <v>79</v>
      </c>
      <c r="AJ129" s="6" t="s">
        <v>178</v>
      </c>
      <c r="AK129" t="s">
        <v>1306</v>
      </c>
      <c r="AM129">
        <v>1969</v>
      </c>
      <c r="AN129" t="s">
        <v>77</v>
      </c>
      <c r="AO129" t="s">
        <v>147</v>
      </c>
      <c r="AP129" t="s">
        <v>128</v>
      </c>
      <c r="AQ129" s="6" t="s">
        <v>178</v>
      </c>
      <c r="AW129" s="6" t="s">
        <v>178</v>
      </c>
      <c r="AX129" t="s">
        <v>339</v>
      </c>
      <c r="BA129" t="s">
        <v>125</v>
      </c>
      <c r="BC129">
        <v>1</v>
      </c>
      <c r="BE129" t="s">
        <v>1307</v>
      </c>
      <c r="BI129" t="s">
        <v>74</v>
      </c>
      <c r="BJ129" t="s">
        <v>150</v>
      </c>
      <c r="BK129" t="s">
        <v>90</v>
      </c>
      <c r="BL129" t="s">
        <v>1308</v>
      </c>
      <c r="BM129">
        <v>3</v>
      </c>
      <c r="BP129" s="6" t="s">
        <v>1309</v>
      </c>
      <c r="BQ129">
        <v>39</v>
      </c>
      <c r="BR129">
        <v>162</v>
      </c>
      <c r="BS129">
        <v>53</v>
      </c>
      <c r="BT129">
        <v>2</v>
      </c>
      <c r="BU129">
        <v>9</v>
      </c>
    </row>
    <row r="130" spans="1:73" hidden="1" x14ac:dyDescent="0.3">
      <c r="A130">
        <v>124</v>
      </c>
      <c r="B130" t="s">
        <v>1310</v>
      </c>
      <c r="C130">
        <v>3974</v>
      </c>
      <c r="D130" t="s">
        <v>61</v>
      </c>
      <c r="F130" t="s">
        <v>1311</v>
      </c>
      <c r="G130" t="s">
        <v>95</v>
      </c>
      <c r="J130" t="s">
        <v>1312</v>
      </c>
      <c r="K130" s="6" t="s">
        <v>1313</v>
      </c>
      <c r="L130" t="s">
        <v>66</v>
      </c>
      <c r="M130" t="s">
        <v>1314</v>
      </c>
      <c r="N130">
        <v>2</v>
      </c>
      <c r="O130">
        <v>3</v>
      </c>
      <c r="P130" t="s">
        <v>225</v>
      </c>
      <c r="R130" t="s">
        <v>225</v>
      </c>
      <c r="T130" t="s">
        <v>69</v>
      </c>
      <c r="U130">
        <v>57694</v>
      </c>
      <c r="V130" t="s">
        <v>70</v>
      </c>
      <c r="W130" t="s">
        <v>71</v>
      </c>
      <c r="Y130" t="s">
        <v>1315</v>
      </c>
      <c r="AB130" t="s">
        <v>74</v>
      </c>
      <c r="AC130" t="s">
        <v>1316</v>
      </c>
      <c r="AD130" t="s">
        <v>1317</v>
      </c>
      <c r="AF130">
        <v>1973</v>
      </c>
      <c r="AG130" t="s">
        <v>77</v>
      </c>
      <c r="AH130" t="s">
        <v>82</v>
      </c>
      <c r="AI130" t="s">
        <v>79</v>
      </c>
      <c r="AJ130" s="6" t="s">
        <v>1318</v>
      </c>
      <c r="AK130" t="s">
        <v>1319</v>
      </c>
      <c r="AM130">
        <v>1973</v>
      </c>
      <c r="AN130" t="s">
        <v>77</v>
      </c>
      <c r="AO130" t="s">
        <v>82</v>
      </c>
      <c r="AP130" t="s">
        <v>79</v>
      </c>
      <c r="AQ130" s="6" t="s">
        <v>1320</v>
      </c>
      <c r="AW130" s="6" t="s">
        <v>178</v>
      </c>
      <c r="AX130" t="s">
        <v>109</v>
      </c>
      <c r="BA130" t="s">
        <v>74</v>
      </c>
      <c r="BB130" t="s">
        <v>1316</v>
      </c>
      <c r="BC130">
        <v>1</v>
      </c>
      <c r="BE130" t="s">
        <v>1321</v>
      </c>
      <c r="BF130" t="s">
        <v>87</v>
      </c>
      <c r="BG130" s="6" t="s">
        <v>1322</v>
      </c>
      <c r="BH130" t="s">
        <v>1310</v>
      </c>
      <c r="BI130" t="s">
        <v>74</v>
      </c>
      <c r="BJ130" t="s">
        <v>89</v>
      </c>
      <c r="BK130" t="s">
        <v>90</v>
      </c>
      <c r="BL130" t="s">
        <v>513</v>
      </c>
      <c r="BM130">
        <v>3</v>
      </c>
      <c r="BN130">
        <v>-7.8051170000000001</v>
      </c>
      <c r="BO130">
        <v>111.2004</v>
      </c>
      <c r="BP130" s="6" t="s">
        <v>1323</v>
      </c>
      <c r="BQ130">
        <v>40</v>
      </c>
      <c r="BR130">
        <v>160</v>
      </c>
      <c r="BS130">
        <v>50</v>
      </c>
      <c r="BT130">
        <v>3</v>
      </c>
      <c r="BU130">
        <v>4</v>
      </c>
    </row>
    <row r="131" spans="1:73" x14ac:dyDescent="0.3">
      <c r="A131">
        <v>376</v>
      </c>
      <c r="B131" t="s">
        <v>2646</v>
      </c>
      <c r="C131">
        <v>3927</v>
      </c>
      <c r="D131" t="s">
        <v>117</v>
      </c>
      <c r="E131" t="str">
        <f t="shared" ref="E131:E133" si="49">SUBSTITUTE(D131,"P","Perempuan")</f>
        <v>Perempuan</v>
      </c>
      <c r="F131" t="s">
        <v>3472</v>
      </c>
      <c r="G131" t="s">
        <v>63</v>
      </c>
      <c r="H131" t="str">
        <f t="shared" ref="H131:H133" si="50">PROPER(G131)</f>
        <v>Wonogiri</v>
      </c>
      <c r="I131" t="str">
        <f t="shared" ref="I131:I133" si="51">H131&amp;","</f>
        <v>Wonogiri,</v>
      </c>
      <c r="J131" t="s">
        <v>3473</v>
      </c>
      <c r="K131" s="6" t="s">
        <v>3474</v>
      </c>
      <c r="L131" t="s">
        <v>66</v>
      </c>
      <c r="M131" t="s">
        <v>3246</v>
      </c>
      <c r="N131">
        <v>1</v>
      </c>
      <c r="O131">
        <v>12</v>
      </c>
      <c r="P131" t="s">
        <v>3247</v>
      </c>
      <c r="Q131" t="str">
        <f t="shared" ref="Q131:Q133" si="52">PROPER(P131)</f>
        <v>Kedungringin</v>
      </c>
      <c r="R131" t="s">
        <v>3248</v>
      </c>
      <c r="S131" t="str">
        <f t="shared" ref="S131:S133" si="53">PROPER(R131)</f>
        <v>Giripurwo</v>
      </c>
      <c r="T131" t="s">
        <v>3249</v>
      </c>
      <c r="U131">
        <v>57612</v>
      </c>
      <c r="V131" t="s">
        <v>3250</v>
      </c>
      <c r="W131" t="s">
        <v>71</v>
      </c>
      <c r="Y131" t="s">
        <v>3475</v>
      </c>
      <c r="Z131" t="s">
        <v>3476</v>
      </c>
      <c r="AB131" t="s">
        <v>74</v>
      </c>
      <c r="AC131" t="s">
        <v>3477</v>
      </c>
      <c r="AD131" t="s">
        <v>3478</v>
      </c>
      <c r="AE131" t="str">
        <f t="shared" ref="AE131:AE133" si="54">PROPER(AD131)</f>
        <v>Pardi</v>
      </c>
      <c r="AF131">
        <v>1969</v>
      </c>
      <c r="AG131" t="s">
        <v>77</v>
      </c>
      <c r="AH131" t="s">
        <v>82</v>
      </c>
      <c r="AI131" t="s">
        <v>79</v>
      </c>
      <c r="AJ131" s="6" t="s">
        <v>3479</v>
      </c>
      <c r="AK131" t="s">
        <v>846</v>
      </c>
      <c r="AL131" t="str">
        <f t="shared" ref="AL131:AL133" si="55">PROPER(AK131)</f>
        <v>Narti</v>
      </c>
      <c r="AM131">
        <v>1982</v>
      </c>
      <c r="AN131" t="s">
        <v>77</v>
      </c>
      <c r="AO131" t="s">
        <v>82</v>
      </c>
      <c r="AP131" t="s">
        <v>79</v>
      </c>
      <c r="AQ131" s="6" t="s">
        <v>3480</v>
      </c>
      <c r="AX131" t="s">
        <v>443</v>
      </c>
      <c r="BA131" t="s">
        <v>74</v>
      </c>
      <c r="BB131" t="s">
        <v>3477</v>
      </c>
      <c r="BC131">
        <v>0</v>
      </c>
      <c r="BE131" t="s">
        <v>3481</v>
      </c>
      <c r="BF131" t="s">
        <v>87</v>
      </c>
      <c r="BG131" s="6" t="s">
        <v>3482</v>
      </c>
      <c r="BH131" t="s">
        <v>2646</v>
      </c>
      <c r="BI131" t="s">
        <v>74</v>
      </c>
      <c r="BJ131" t="s">
        <v>89</v>
      </c>
      <c r="BK131" t="s">
        <v>90</v>
      </c>
      <c r="BL131" t="s">
        <v>5068</v>
      </c>
      <c r="BM131">
        <v>1</v>
      </c>
      <c r="BN131">
        <v>-7.4626033547950001</v>
      </c>
      <c r="BO131">
        <v>110.56572139089</v>
      </c>
      <c r="BP131" s="6" t="s">
        <v>3484</v>
      </c>
      <c r="BQ131">
        <v>41</v>
      </c>
      <c r="BR131">
        <v>146</v>
      </c>
      <c r="BS131">
        <v>55</v>
      </c>
      <c r="BT131">
        <v>1</v>
      </c>
      <c r="BU131">
        <v>9</v>
      </c>
    </row>
    <row r="132" spans="1:73" x14ac:dyDescent="0.3">
      <c r="A132">
        <v>380</v>
      </c>
      <c r="B132" t="s">
        <v>3485</v>
      </c>
      <c r="C132">
        <v>3928</v>
      </c>
      <c r="D132" t="s">
        <v>117</v>
      </c>
      <c r="E132" t="str">
        <f t="shared" si="49"/>
        <v>Perempuan</v>
      </c>
      <c r="F132" t="s">
        <v>3486</v>
      </c>
      <c r="G132" t="s">
        <v>63</v>
      </c>
      <c r="H132" t="str">
        <f t="shared" si="50"/>
        <v>Wonogiri</v>
      </c>
      <c r="I132" t="str">
        <f t="shared" si="51"/>
        <v>Wonogiri,</v>
      </c>
      <c r="J132" t="s">
        <v>3487</v>
      </c>
      <c r="K132" s="6" t="s">
        <v>3488</v>
      </c>
      <c r="L132" t="s">
        <v>66</v>
      </c>
      <c r="M132" t="s">
        <v>2540</v>
      </c>
      <c r="N132">
        <v>2</v>
      </c>
      <c r="O132">
        <v>8</v>
      </c>
      <c r="P132" t="s">
        <v>2540</v>
      </c>
      <c r="Q132" t="str">
        <f t="shared" si="52"/>
        <v>Bulurejo</v>
      </c>
      <c r="R132" t="s">
        <v>3074</v>
      </c>
      <c r="S132" t="str">
        <f t="shared" si="53"/>
        <v>Klunggen</v>
      </c>
      <c r="T132" t="s">
        <v>69</v>
      </c>
      <c r="U132">
        <v>57694</v>
      </c>
      <c r="V132" t="s">
        <v>70</v>
      </c>
      <c r="W132" t="s">
        <v>71</v>
      </c>
      <c r="Y132" t="s">
        <v>3489</v>
      </c>
      <c r="Z132" t="s">
        <v>3490</v>
      </c>
      <c r="AB132" t="s">
        <v>125</v>
      </c>
      <c r="AD132" t="s">
        <v>3491</v>
      </c>
      <c r="AE132" t="str">
        <f t="shared" si="54"/>
        <v>Susilo</v>
      </c>
      <c r="AF132">
        <v>1963</v>
      </c>
      <c r="AG132" t="s">
        <v>77</v>
      </c>
      <c r="AH132" t="s">
        <v>82</v>
      </c>
      <c r="AI132" t="s">
        <v>79</v>
      </c>
      <c r="AJ132" s="6" t="s">
        <v>3492</v>
      </c>
      <c r="AK132" t="s">
        <v>3493</v>
      </c>
      <c r="AL132" t="str">
        <f t="shared" si="55"/>
        <v>Yatmi</v>
      </c>
      <c r="AM132">
        <v>1965</v>
      </c>
      <c r="AN132" t="s">
        <v>77</v>
      </c>
      <c r="AO132" t="s">
        <v>147</v>
      </c>
      <c r="AP132" t="s">
        <v>128</v>
      </c>
      <c r="AQ132" s="6" t="s">
        <v>3494</v>
      </c>
      <c r="AX132" t="s">
        <v>443</v>
      </c>
      <c r="BA132" t="s">
        <v>125</v>
      </c>
      <c r="BC132">
        <v>0</v>
      </c>
      <c r="BE132" t="s">
        <v>3495</v>
      </c>
      <c r="BI132" t="s">
        <v>74</v>
      </c>
      <c r="BJ132" t="s">
        <v>150</v>
      </c>
      <c r="BK132" t="s">
        <v>90</v>
      </c>
      <c r="BL132" t="s">
        <v>151</v>
      </c>
      <c r="BM132">
        <v>2</v>
      </c>
      <c r="BN132">
        <v>-7.8186569690869998</v>
      </c>
      <c r="BO132">
        <v>111.18790626526</v>
      </c>
      <c r="BP132" s="6" t="s">
        <v>3496</v>
      </c>
      <c r="BQ132">
        <v>45</v>
      </c>
      <c r="BR132">
        <v>154</v>
      </c>
      <c r="BS132">
        <v>55</v>
      </c>
      <c r="BT132">
        <v>5</v>
      </c>
      <c r="BU132">
        <v>2</v>
      </c>
    </row>
    <row r="133" spans="1:73" x14ac:dyDescent="0.3">
      <c r="A133">
        <v>382</v>
      </c>
      <c r="B133" t="s">
        <v>3497</v>
      </c>
      <c r="C133">
        <v>3929</v>
      </c>
      <c r="D133" t="s">
        <v>117</v>
      </c>
      <c r="E133" t="str">
        <f t="shared" si="49"/>
        <v>Perempuan</v>
      </c>
      <c r="F133" t="s">
        <v>3498</v>
      </c>
      <c r="G133" t="s">
        <v>63</v>
      </c>
      <c r="H133" t="str">
        <f t="shared" si="50"/>
        <v>Wonogiri</v>
      </c>
      <c r="I133" t="str">
        <f t="shared" si="51"/>
        <v>Wonogiri,</v>
      </c>
      <c r="J133" t="s">
        <v>3499</v>
      </c>
      <c r="K133" s="6" t="s">
        <v>3500</v>
      </c>
      <c r="L133" t="s">
        <v>66</v>
      </c>
      <c r="M133" t="s">
        <v>1150</v>
      </c>
      <c r="N133">
        <v>3</v>
      </c>
      <c r="O133">
        <v>2</v>
      </c>
      <c r="P133" t="s">
        <v>1150</v>
      </c>
      <c r="Q133" t="str">
        <f t="shared" si="52"/>
        <v>Pojok</v>
      </c>
      <c r="R133" t="s">
        <v>408</v>
      </c>
      <c r="S133" t="str">
        <f t="shared" si="53"/>
        <v>Padarangin</v>
      </c>
      <c r="T133" t="s">
        <v>69</v>
      </c>
      <c r="U133">
        <v>57694</v>
      </c>
      <c r="V133" t="s">
        <v>177</v>
      </c>
      <c r="W133" t="s">
        <v>71</v>
      </c>
      <c r="Y133" t="s">
        <v>3501</v>
      </c>
      <c r="Z133" t="s">
        <v>3502</v>
      </c>
      <c r="AB133" t="s">
        <v>125</v>
      </c>
      <c r="AD133" t="s">
        <v>3503</v>
      </c>
      <c r="AE133" t="str">
        <f t="shared" si="54"/>
        <v>Rohimin</v>
      </c>
      <c r="AF133">
        <v>1974</v>
      </c>
      <c r="AG133" t="s">
        <v>77</v>
      </c>
      <c r="AH133" t="s">
        <v>78</v>
      </c>
      <c r="AI133" t="s">
        <v>79</v>
      </c>
      <c r="AK133" t="s">
        <v>3504</v>
      </c>
      <c r="AL133" t="str">
        <f t="shared" si="55"/>
        <v>Dwi Prihatin</v>
      </c>
      <c r="AM133">
        <v>1975</v>
      </c>
      <c r="AN133" t="s">
        <v>196</v>
      </c>
      <c r="AO133" t="s">
        <v>78</v>
      </c>
      <c r="AP133" t="s">
        <v>79</v>
      </c>
      <c r="AR133" t="s">
        <v>3505</v>
      </c>
      <c r="AS133">
        <v>1960</v>
      </c>
      <c r="AT133" t="s">
        <v>77</v>
      </c>
      <c r="AU133" t="s">
        <v>82</v>
      </c>
      <c r="AV133" t="s">
        <v>79</v>
      </c>
      <c r="AW133" s="6" t="s">
        <v>3506</v>
      </c>
      <c r="AX133" t="s">
        <v>443</v>
      </c>
      <c r="BA133" t="s">
        <v>125</v>
      </c>
      <c r="BC133">
        <v>1</v>
      </c>
      <c r="BE133" t="s">
        <v>3507</v>
      </c>
      <c r="BI133" t="s">
        <v>74</v>
      </c>
      <c r="BJ133" t="s">
        <v>150</v>
      </c>
      <c r="BK133" t="s">
        <v>90</v>
      </c>
      <c r="BL133" t="s">
        <v>416</v>
      </c>
      <c r="BM133">
        <v>1</v>
      </c>
      <c r="BN133">
        <v>-7.8831068184459996</v>
      </c>
      <c r="BO133">
        <v>111.17443084717</v>
      </c>
      <c r="BP133" s="6" t="s">
        <v>3508</v>
      </c>
      <c r="BQ133">
        <v>50</v>
      </c>
      <c r="BR133">
        <v>155</v>
      </c>
      <c r="BS133">
        <v>54</v>
      </c>
      <c r="BT133">
        <v>1</v>
      </c>
      <c r="BU133">
        <v>9</v>
      </c>
    </row>
    <row r="134" spans="1:73" hidden="1" x14ac:dyDescent="0.3">
      <c r="A134">
        <v>128</v>
      </c>
      <c r="B134" t="s">
        <v>1368</v>
      </c>
      <c r="C134">
        <v>3953</v>
      </c>
      <c r="D134" t="s">
        <v>61</v>
      </c>
      <c r="F134" t="s">
        <v>1369</v>
      </c>
      <c r="G134" t="s">
        <v>63</v>
      </c>
      <c r="J134" t="s">
        <v>1370</v>
      </c>
      <c r="K134" s="6" t="s">
        <v>1371</v>
      </c>
      <c r="L134" t="s">
        <v>66</v>
      </c>
      <c r="M134" t="s">
        <v>1372</v>
      </c>
      <c r="N134">
        <v>2</v>
      </c>
      <c r="O134">
        <v>4</v>
      </c>
      <c r="P134" t="s">
        <v>1372</v>
      </c>
      <c r="R134" t="s">
        <v>648</v>
      </c>
      <c r="T134" t="s">
        <v>69</v>
      </c>
      <c r="U134">
        <v>57694</v>
      </c>
      <c r="V134" t="s">
        <v>70</v>
      </c>
      <c r="W134" t="s">
        <v>101</v>
      </c>
      <c r="Y134" t="s">
        <v>1373</v>
      </c>
      <c r="AB134" t="s">
        <v>125</v>
      </c>
      <c r="AD134" t="s">
        <v>411</v>
      </c>
      <c r="AF134">
        <v>1970</v>
      </c>
      <c r="AG134" t="s">
        <v>77</v>
      </c>
      <c r="AH134" t="s">
        <v>78</v>
      </c>
      <c r="AI134" t="s">
        <v>79</v>
      </c>
      <c r="AJ134" s="6" t="s">
        <v>1374</v>
      </c>
      <c r="AK134" t="s">
        <v>1375</v>
      </c>
      <c r="AM134">
        <v>1976</v>
      </c>
      <c r="AN134" t="s">
        <v>77</v>
      </c>
      <c r="AO134" t="s">
        <v>147</v>
      </c>
      <c r="AP134" t="s">
        <v>128</v>
      </c>
      <c r="AQ134" s="6" t="s">
        <v>1376</v>
      </c>
      <c r="AT134" t="s">
        <v>166</v>
      </c>
      <c r="AX134" t="s">
        <v>109</v>
      </c>
      <c r="BA134" t="s">
        <v>125</v>
      </c>
      <c r="BC134">
        <v>0</v>
      </c>
      <c r="BE134" t="s">
        <v>1377</v>
      </c>
      <c r="BI134" t="s">
        <v>74</v>
      </c>
      <c r="BJ134" t="s">
        <v>150</v>
      </c>
      <c r="BK134" t="s">
        <v>90</v>
      </c>
      <c r="BL134" t="s">
        <v>168</v>
      </c>
      <c r="BM134">
        <v>3</v>
      </c>
      <c r="BN134">
        <v>-7.8291430000000002</v>
      </c>
      <c r="BO134">
        <v>111.214114</v>
      </c>
      <c r="BP134" s="6" t="s">
        <v>1378</v>
      </c>
      <c r="BQ134">
        <v>75</v>
      </c>
      <c r="BR134">
        <v>150</v>
      </c>
      <c r="BS134">
        <v>57</v>
      </c>
      <c r="BT134">
        <v>3</v>
      </c>
      <c r="BU134">
        <v>5</v>
      </c>
    </row>
    <row r="135" spans="1:73" hidden="1" x14ac:dyDescent="0.3">
      <c r="A135">
        <v>129</v>
      </c>
      <c r="B135" t="s">
        <v>3975</v>
      </c>
      <c r="D135" t="s">
        <v>117</v>
      </c>
      <c r="F135" t="s">
        <v>4430</v>
      </c>
      <c r="G135" t="s">
        <v>95</v>
      </c>
      <c r="J135" t="s">
        <v>4431</v>
      </c>
      <c r="K135" s="6" t="s">
        <v>4432</v>
      </c>
      <c r="L135" t="s">
        <v>66</v>
      </c>
      <c r="M135" t="s">
        <v>376</v>
      </c>
      <c r="N135">
        <v>4</v>
      </c>
      <c r="O135">
        <v>4</v>
      </c>
      <c r="P135" t="s">
        <v>1294</v>
      </c>
      <c r="R135" t="s">
        <v>1294</v>
      </c>
      <c r="T135" t="s">
        <v>378</v>
      </c>
      <c r="U135">
        <v>57692</v>
      </c>
      <c r="V135" t="s">
        <v>70</v>
      </c>
      <c r="W135" t="s">
        <v>71</v>
      </c>
      <c r="Y135" t="s">
        <v>4433</v>
      </c>
      <c r="AB135" t="s">
        <v>125</v>
      </c>
      <c r="AD135" t="s">
        <v>4434</v>
      </c>
      <c r="AF135">
        <v>1978</v>
      </c>
      <c r="AG135" t="s">
        <v>196</v>
      </c>
      <c r="AH135" t="s">
        <v>78</v>
      </c>
      <c r="AI135" t="s">
        <v>396</v>
      </c>
      <c r="AK135" t="s">
        <v>4435</v>
      </c>
      <c r="AM135">
        <v>1985</v>
      </c>
      <c r="AN135" t="s">
        <v>196</v>
      </c>
      <c r="AO135" t="s">
        <v>653</v>
      </c>
      <c r="AP135" t="s">
        <v>79</v>
      </c>
      <c r="AX135" t="s">
        <v>3947</v>
      </c>
      <c r="BA135" t="s">
        <v>125</v>
      </c>
      <c r="BC135">
        <v>0</v>
      </c>
      <c r="BI135" t="s">
        <v>74</v>
      </c>
      <c r="BJ135" t="s">
        <v>150</v>
      </c>
      <c r="BK135" t="s">
        <v>90</v>
      </c>
      <c r="BL135" t="s">
        <v>896</v>
      </c>
      <c r="BM135">
        <v>1</v>
      </c>
      <c r="BN135">
        <v>-7.8922730000000003</v>
      </c>
      <c r="BO135">
        <v>111.154619</v>
      </c>
      <c r="BQ135">
        <v>45</v>
      </c>
      <c r="BR135">
        <v>150</v>
      </c>
      <c r="BS135">
        <v>0</v>
      </c>
      <c r="BT135">
        <v>2</v>
      </c>
      <c r="BU135">
        <v>0</v>
      </c>
    </row>
    <row r="136" spans="1:73" hidden="1" x14ac:dyDescent="0.3">
      <c r="A136">
        <v>130</v>
      </c>
      <c r="B136" t="s">
        <v>3976</v>
      </c>
      <c r="D136" t="s">
        <v>117</v>
      </c>
      <c r="F136" t="s">
        <v>4436</v>
      </c>
      <c r="G136" t="s">
        <v>95</v>
      </c>
      <c r="J136" t="s">
        <v>933</v>
      </c>
      <c r="K136" s="6" t="s">
        <v>4437</v>
      </c>
      <c r="L136" t="s">
        <v>66</v>
      </c>
      <c r="M136" t="s">
        <v>4309</v>
      </c>
      <c r="N136">
        <v>3</v>
      </c>
      <c r="O136">
        <v>1</v>
      </c>
      <c r="P136" t="s">
        <v>662</v>
      </c>
      <c r="R136" t="s">
        <v>662</v>
      </c>
      <c r="T136" t="s">
        <v>69</v>
      </c>
      <c r="U136">
        <v>57694</v>
      </c>
      <c r="V136" t="s">
        <v>70</v>
      </c>
      <c r="W136" t="s">
        <v>71</v>
      </c>
      <c r="Y136" t="s">
        <v>4438</v>
      </c>
      <c r="AB136" t="s">
        <v>125</v>
      </c>
      <c r="AD136" t="s">
        <v>4439</v>
      </c>
      <c r="AF136">
        <v>1977</v>
      </c>
      <c r="AG136" t="s">
        <v>77</v>
      </c>
      <c r="AH136" t="s">
        <v>82</v>
      </c>
      <c r="AI136" t="s">
        <v>79</v>
      </c>
      <c r="AK136" t="s">
        <v>4440</v>
      </c>
      <c r="AM136">
        <v>1986</v>
      </c>
      <c r="AN136" t="s">
        <v>77</v>
      </c>
      <c r="AO136" t="s">
        <v>147</v>
      </c>
      <c r="AP136" t="s">
        <v>128</v>
      </c>
      <c r="AX136" t="s">
        <v>3947</v>
      </c>
      <c r="BA136" t="s">
        <v>125</v>
      </c>
      <c r="BC136">
        <v>0</v>
      </c>
      <c r="BI136" t="s">
        <v>74</v>
      </c>
      <c r="BJ136" t="s">
        <v>150</v>
      </c>
      <c r="BK136" t="s">
        <v>90</v>
      </c>
      <c r="BL136" t="s">
        <v>1031</v>
      </c>
      <c r="BM136">
        <v>1</v>
      </c>
      <c r="BN136">
        <v>-7.8098999999999998</v>
      </c>
      <c r="BO136">
        <v>111.17310000000001</v>
      </c>
      <c r="BQ136">
        <v>41</v>
      </c>
      <c r="BR136">
        <v>165</v>
      </c>
      <c r="BS136">
        <v>55</v>
      </c>
      <c r="BT136">
        <v>2</v>
      </c>
      <c r="BU136">
        <v>2</v>
      </c>
    </row>
    <row r="137" spans="1:73" x14ac:dyDescent="0.3">
      <c r="A137">
        <v>404</v>
      </c>
      <c r="B137" t="s">
        <v>3716</v>
      </c>
      <c r="C137">
        <v>3930</v>
      </c>
      <c r="D137" t="s">
        <v>61</v>
      </c>
      <c r="E137" t="str">
        <f t="shared" ref="E137:E138" si="56">SUBSTITUTE(D137,"L","Laki-laki")</f>
        <v>Laki-laki</v>
      </c>
      <c r="F137" t="s">
        <v>3717</v>
      </c>
      <c r="G137" t="s">
        <v>95</v>
      </c>
      <c r="H137" t="str">
        <f t="shared" ref="H137:H138" si="57">PROPER(G137)</f>
        <v>Wonogiri</v>
      </c>
      <c r="I137" t="str">
        <f t="shared" ref="I137:I138" si="58">H137&amp;","</f>
        <v>Wonogiri,</v>
      </c>
      <c r="J137" t="s">
        <v>3718</v>
      </c>
      <c r="K137" s="6" t="s">
        <v>3719</v>
      </c>
      <c r="L137" t="s">
        <v>66</v>
      </c>
      <c r="M137" t="s">
        <v>3720</v>
      </c>
      <c r="N137">
        <v>2</v>
      </c>
      <c r="O137">
        <v>5</v>
      </c>
      <c r="P137" t="s">
        <v>985</v>
      </c>
      <c r="Q137" t="str">
        <f t="shared" ref="Q137:Q138" si="59">PROPER(P137)</f>
        <v>Bandung</v>
      </c>
      <c r="R137" t="s">
        <v>122</v>
      </c>
      <c r="S137" t="str">
        <f t="shared" ref="S137:S138" si="60">PROPER(R137)</f>
        <v>Watusomo</v>
      </c>
      <c r="T137" t="s">
        <v>69</v>
      </c>
      <c r="U137">
        <v>57694</v>
      </c>
      <c r="V137" t="s">
        <v>70</v>
      </c>
      <c r="W137" t="s">
        <v>71</v>
      </c>
      <c r="Y137" t="s">
        <v>3721</v>
      </c>
      <c r="Z137" t="s">
        <v>3722</v>
      </c>
      <c r="AB137" t="s">
        <v>74</v>
      </c>
      <c r="AC137" t="s">
        <v>3723</v>
      </c>
      <c r="AD137" t="s">
        <v>3724</v>
      </c>
      <c r="AE137" t="str">
        <f t="shared" ref="AE137:AE138" si="61">PROPER(AD137)</f>
        <v>Sumarno</v>
      </c>
      <c r="AF137">
        <v>1959</v>
      </c>
      <c r="AG137" t="s">
        <v>77</v>
      </c>
      <c r="AH137" t="s">
        <v>82</v>
      </c>
      <c r="AI137" t="s">
        <v>79</v>
      </c>
      <c r="AJ137" s="6" t="s">
        <v>3725</v>
      </c>
      <c r="AK137" t="s">
        <v>2317</v>
      </c>
      <c r="AL137" t="str">
        <f t="shared" ref="AL137:AL138" si="62">PROPER(AK137)</f>
        <v>Kasmi</v>
      </c>
      <c r="AM137">
        <v>1965</v>
      </c>
      <c r="AN137" t="s">
        <v>77</v>
      </c>
      <c r="AO137" t="s">
        <v>147</v>
      </c>
      <c r="AP137" t="s">
        <v>128</v>
      </c>
      <c r="AQ137" s="6" t="s">
        <v>3726</v>
      </c>
      <c r="AT137" t="s">
        <v>166</v>
      </c>
      <c r="AX137" t="s">
        <v>443</v>
      </c>
      <c r="BA137" t="s">
        <v>125</v>
      </c>
      <c r="BC137">
        <v>0</v>
      </c>
      <c r="BD137" t="s">
        <v>3727</v>
      </c>
      <c r="BE137" t="s">
        <v>3728</v>
      </c>
      <c r="BI137" t="s">
        <v>74</v>
      </c>
      <c r="BJ137" t="s">
        <v>89</v>
      </c>
      <c r="BK137" t="s">
        <v>90</v>
      </c>
      <c r="BL137" t="s">
        <v>416</v>
      </c>
      <c r="BM137">
        <v>1</v>
      </c>
      <c r="BN137">
        <v>-7.8724999999999996</v>
      </c>
      <c r="BO137">
        <v>111.16840000000001</v>
      </c>
      <c r="BP137" s="6" t="s">
        <v>3729</v>
      </c>
      <c r="BQ137">
        <v>49</v>
      </c>
      <c r="BR137">
        <v>167</v>
      </c>
      <c r="BS137">
        <v>58</v>
      </c>
      <c r="BT137">
        <v>2</v>
      </c>
      <c r="BU137">
        <v>7</v>
      </c>
    </row>
    <row r="138" spans="1:73" x14ac:dyDescent="0.3">
      <c r="A138">
        <v>12</v>
      </c>
      <c r="B138" t="s">
        <v>184</v>
      </c>
      <c r="C138">
        <v>3802</v>
      </c>
      <c r="D138" t="s">
        <v>61</v>
      </c>
      <c r="E138" t="str">
        <f t="shared" si="56"/>
        <v>Laki-laki</v>
      </c>
      <c r="F138" t="s">
        <v>185</v>
      </c>
      <c r="G138" t="s">
        <v>95</v>
      </c>
      <c r="H138" t="str">
        <f t="shared" si="57"/>
        <v>Wonogiri</v>
      </c>
      <c r="I138" t="str">
        <f t="shared" si="58"/>
        <v>Wonogiri,</v>
      </c>
      <c r="J138" t="s">
        <v>186</v>
      </c>
      <c r="K138" s="6" t="s">
        <v>187</v>
      </c>
      <c r="L138" t="s">
        <v>66</v>
      </c>
      <c r="M138" t="s">
        <v>188</v>
      </c>
      <c r="N138">
        <v>1</v>
      </c>
      <c r="O138">
        <v>3</v>
      </c>
      <c r="P138" t="s">
        <v>188</v>
      </c>
      <c r="Q138" t="str">
        <f t="shared" si="59"/>
        <v>Nadi</v>
      </c>
      <c r="R138" t="s">
        <v>189</v>
      </c>
      <c r="S138" t="str">
        <f t="shared" si="60"/>
        <v>Talesan</v>
      </c>
      <c r="T138" t="s">
        <v>176</v>
      </c>
      <c r="U138">
        <v>57695</v>
      </c>
      <c r="V138" t="s">
        <v>70</v>
      </c>
      <c r="W138" t="s">
        <v>101</v>
      </c>
      <c r="Y138" t="s">
        <v>190</v>
      </c>
      <c r="Z138" t="s">
        <v>191</v>
      </c>
      <c r="AB138" t="s">
        <v>74</v>
      </c>
      <c r="AC138" t="s">
        <v>192</v>
      </c>
      <c r="AD138" t="s">
        <v>193</v>
      </c>
      <c r="AE138" t="str">
        <f t="shared" si="61"/>
        <v>Kardi</v>
      </c>
      <c r="AF138">
        <v>1966</v>
      </c>
      <c r="AG138" t="s">
        <v>162</v>
      </c>
      <c r="AH138" t="s">
        <v>82</v>
      </c>
      <c r="AI138" t="s">
        <v>79</v>
      </c>
      <c r="AJ138" s="6" t="s">
        <v>194</v>
      </c>
      <c r="AK138" t="s">
        <v>195</v>
      </c>
      <c r="AL138" t="str">
        <f t="shared" si="62"/>
        <v>Eni Lusiyanti</v>
      </c>
      <c r="AM138">
        <v>1976</v>
      </c>
      <c r="AN138" t="s">
        <v>196</v>
      </c>
      <c r="AO138" t="s">
        <v>147</v>
      </c>
      <c r="AP138" t="s">
        <v>128</v>
      </c>
      <c r="AQ138" s="6" t="s">
        <v>197</v>
      </c>
      <c r="AX138" t="s">
        <v>198</v>
      </c>
      <c r="BA138" t="s">
        <v>74</v>
      </c>
      <c r="BB138" t="s">
        <v>192</v>
      </c>
      <c r="BC138">
        <v>0</v>
      </c>
      <c r="BD138" t="s">
        <v>199</v>
      </c>
      <c r="BE138" t="s">
        <v>200</v>
      </c>
      <c r="BF138" t="s">
        <v>87</v>
      </c>
      <c r="BG138" s="6" t="s">
        <v>201</v>
      </c>
      <c r="BH138" t="s">
        <v>184</v>
      </c>
      <c r="BI138" t="s">
        <v>74</v>
      </c>
      <c r="BJ138" t="s">
        <v>89</v>
      </c>
      <c r="BK138" t="s">
        <v>90</v>
      </c>
      <c r="BL138" t="s">
        <v>202</v>
      </c>
      <c r="BM138">
        <v>2</v>
      </c>
      <c r="BN138">
        <v>-7.8145629999999997</v>
      </c>
      <c r="BO138">
        <v>111.230705</v>
      </c>
      <c r="BP138" s="6" t="s">
        <v>203</v>
      </c>
      <c r="BQ138">
        <v>62</v>
      </c>
      <c r="BR138">
        <v>167</v>
      </c>
      <c r="BS138">
        <v>57</v>
      </c>
      <c r="BT138">
        <v>3</v>
      </c>
      <c r="BU138">
        <v>8</v>
      </c>
    </row>
    <row r="139" spans="1:73" hidden="1" x14ac:dyDescent="0.3">
      <c r="A139">
        <v>133</v>
      </c>
      <c r="B139" t="s">
        <v>3977</v>
      </c>
      <c r="D139" t="s">
        <v>117</v>
      </c>
      <c r="F139" t="s">
        <v>3868</v>
      </c>
      <c r="G139" t="s">
        <v>95</v>
      </c>
      <c r="J139" t="s">
        <v>4441</v>
      </c>
      <c r="K139" s="6" t="s">
        <v>4442</v>
      </c>
      <c r="L139" t="s">
        <v>66</v>
      </c>
      <c r="M139" t="s">
        <v>4443</v>
      </c>
      <c r="N139">
        <v>3</v>
      </c>
      <c r="O139">
        <v>3</v>
      </c>
      <c r="P139" t="s">
        <v>4443</v>
      </c>
      <c r="R139" t="s">
        <v>4443</v>
      </c>
      <c r="T139" t="s">
        <v>301</v>
      </c>
      <c r="U139">
        <v>57697</v>
      </c>
      <c r="V139" t="s">
        <v>70</v>
      </c>
      <c r="W139" t="s">
        <v>71</v>
      </c>
      <c r="Y139" t="s">
        <v>4444</v>
      </c>
      <c r="AB139" t="s">
        <v>125</v>
      </c>
      <c r="AD139" t="s">
        <v>4445</v>
      </c>
      <c r="AF139">
        <v>1976</v>
      </c>
      <c r="AG139" t="s">
        <v>196</v>
      </c>
      <c r="AH139" t="s">
        <v>78</v>
      </c>
      <c r="AI139" t="s">
        <v>396</v>
      </c>
      <c r="AK139" t="s">
        <v>4446</v>
      </c>
      <c r="AM139">
        <v>1986</v>
      </c>
      <c r="AN139" t="s">
        <v>196</v>
      </c>
      <c r="AO139" t="s">
        <v>147</v>
      </c>
      <c r="AP139" t="s">
        <v>128</v>
      </c>
      <c r="AT139" t="s">
        <v>277</v>
      </c>
      <c r="AX139" t="s">
        <v>549</v>
      </c>
      <c r="BA139" t="s">
        <v>125</v>
      </c>
      <c r="BC139">
        <v>0</v>
      </c>
      <c r="BE139" t="s">
        <v>4088</v>
      </c>
      <c r="BI139" t="s">
        <v>125</v>
      </c>
      <c r="BK139" t="s">
        <v>90</v>
      </c>
      <c r="BL139" t="s">
        <v>683</v>
      </c>
      <c r="BM139">
        <v>1</v>
      </c>
      <c r="BN139">
        <v>-7.7843999999999998</v>
      </c>
      <c r="BO139">
        <v>111.1919</v>
      </c>
      <c r="BQ139">
        <v>45</v>
      </c>
      <c r="BR139">
        <v>150</v>
      </c>
      <c r="BS139">
        <v>0</v>
      </c>
      <c r="BT139">
        <v>2</v>
      </c>
      <c r="BU139">
        <v>0</v>
      </c>
    </row>
    <row r="140" spans="1:73" hidden="1" x14ac:dyDescent="0.3">
      <c r="A140">
        <v>134</v>
      </c>
      <c r="B140" t="s">
        <v>3978</v>
      </c>
      <c r="D140" t="s">
        <v>61</v>
      </c>
      <c r="F140" t="s">
        <v>3925</v>
      </c>
      <c r="G140" t="s">
        <v>63</v>
      </c>
      <c r="J140" t="s">
        <v>4447</v>
      </c>
      <c r="K140" s="6" t="s">
        <v>4448</v>
      </c>
      <c r="L140" t="s">
        <v>66</v>
      </c>
      <c r="M140" t="s">
        <v>901</v>
      </c>
      <c r="N140">
        <v>1</v>
      </c>
      <c r="O140">
        <v>2</v>
      </c>
      <c r="P140" t="s">
        <v>901</v>
      </c>
      <c r="R140" t="s">
        <v>435</v>
      </c>
      <c r="T140" t="s">
        <v>69</v>
      </c>
      <c r="U140">
        <v>57694</v>
      </c>
      <c r="V140" t="s">
        <v>177</v>
      </c>
      <c r="W140" t="s">
        <v>71</v>
      </c>
      <c r="Y140" t="s">
        <v>4449</v>
      </c>
      <c r="AB140" t="s">
        <v>125</v>
      </c>
      <c r="AD140" t="s">
        <v>4450</v>
      </c>
      <c r="AF140">
        <v>0</v>
      </c>
      <c r="AH140" t="s">
        <v>82</v>
      </c>
      <c r="AI140" t="s">
        <v>396</v>
      </c>
      <c r="AK140" t="s">
        <v>4451</v>
      </c>
      <c r="AM140">
        <v>0</v>
      </c>
      <c r="AO140" t="s">
        <v>147</v>
      </c>
      <c r="AP140" t="s">
        <v>128</v>
      </c>
      <c r="AR140" t="s">
        <v>4452</v>
      </c>
      <c r="AS140">
        <v>1940</v>
      </c>
      <c r="AU140" t="s">
        <v>82</v>
      </c>
      <c r="AV140" t="s">
        <v>396</v>
      </c>
      <c r="AW140" s="6" t="s">
        <v>4453</v>
      </c>
      <c r="AX140" t="s">
        <v>3953</v>
      </c>
      <c r="BA140" t="s">
        <v>125</v>
      </c>
      <c r="BC140">
        <v>1</v>
      </c>
      <c r="BE140" t="s">
        <v>4089</v>
      </c>
      <c r="BI140" t="s">
        <v>74</v>
      </c>
      <c r="BJ140" t="s">
        <v>150</v>
      </c>
      <c r="BK140" t="s">
        <v>90</v>
      </c>
      <c r="BL140" t="s">
        <v>2450</v>
      </c>
      <c r="BM140">
        <v>2</v>
      </c>
      <c r="BN140">
        <v>-7.8531653175549998</v>
      </c>
      <c r="BO140">
        <v>111.18307756084999</v>
      </c>
      <c r="BP140" s="6" t="s">
        <v>4090</v>
      </c>
      <c r="BQ140">
        <v>44</v>
      </c>
      <c r="BR140">
        <v>155</v>
      </c>
      <c r="BS140">
        <v>0</v>
      </c>
      <c r="BT140">
        <v>2</v>
      </c>
      <c r="BU140">
        <v>0</v>
      </c>
    </row>
    <row r="141" spans="1:73" x14ac:dyDescent="0.3">
      <c r="A141">
        <v>13</v>
      </c>
      <c r="B141" t="s">
        <v>204</v>
      </c>
      <c r="C141">
        <v>3803</v>
      </c>
      <c r="D141" t="s">
        <v>61</v>
      </c>
      <c r="E141" t="str">
        <f>SUBSTITUTE(D141,"L","Laki-laki")</f>
        <v>Laki-laki</v>
      </c>
      <c r="F141" t="s">
        <v>205</v>
      </c>
      <c r="G141" t="s">
        <v>95</v>
      </c>
      <c r="H141" t="str">
        <f>PROPER(G141)</f>
        <v>Wonogiri</v>
      </c>
      <c r="I141" t="str">
        <f>H141&amp;","</f>
        <v>Wonogiri,</v>
      </c>
      <c r="J141" t="s">
        <v>206</v>
      </c>
      <c r="K141" s="6" t="s">
        <v>207</v>
      </c>
      <c r="L141" t="s">
        <v>66</v>
      </c>
      <c r="M141" t="s">
        <v>208</v>
      </c>
      <c r="N141">
        <v>3</v>
      </c>
      <c r="O141">
        <v>5</v>
      </c>
      <c r="P141" t="s">
        <v>208</v>
      </c>
      <c r="Q141" t="str">
        <f>PROPER(P141)</f>
        <v>Gablok</v>
      </c>
      <c r="R141" t="s">
        <v>209</v>
      </c>
      <c r="S141" t="str">
        <f>PROPER(R141)</f>
        <v>Sedayu</v>
      </c>
      <c r="T141" t="s">
        <v>69</v>
      </c>
      <c r="U141">
        <v>57693</v>
      </c>
      <c r="V141" t="s">
        <v>70</v>
      </c>
      <c r="W141" t="s">
        <v>210</v>
      </c>
      <c r="Y141" t="s">
        <v>211</v>
      </c>
      <c r="Z141" t="s">
        <v>212</v>
      </c>
      <c r="AB141" t="s">
        <v>125</v>
      </c>
      <c r="AD141" t="s">
        <v>213</v>
      </c>
      <c r="AE141" t="str">
        <f>PROPER(AD141)</f>
        <v>Mulyadi</v>
      </c>
      <c r="AF141">
        <v>1975</v>
      </c>
      <c r="AG141" t="s">
        <v>77</v>
      </c>
      <c r="AH141" t="s">
        <v>82</v>
      </c>
      <c r="AI141" t="s">
        <v>79</v>
      </c>
      <c r="AJ141" s="6" t="s">
        <v>214</v>
      </c>
      <c r="AK141" t="s">
        <v>215</v>
      </c>
      <c r="AL141" t="str">
        <f>PROPER(AK141)</f>
        <v>Karsinah</v>
      </c>
      <c r="AM141">
        <v>1983</v>
      </c>
      <c r="AN141" t="s">
        <v>77</v>
      </c>
      <c r="AO141" t="s">
        <v>82</v>
      </c>
      <c r="AP141" t="s">
        <v>79</v>
      </c>
      <c r="AQ141" s="6" t="s">
        <v>216</v>
      </c>
      <c r="AX141" t="s">
        <v>198</v>
      </c>
      <c r="BA141" t="s">
        <v>125</v>
      </c>
      <c r="BC141">
        <v>1</v>
      </c>
      <c r="BE141" t="s">
        <v>217</v>
      </c>
      <c r="BI141" t="s">
        <v>74</v>
      </c>
      <c r="BJ141" t="s">
        <v>150</v>
      </c>
      <c r="BK141" t="s">
        <v>90</v>
      </c>
      <c r="BL141" t="s">
        <v>218</v>
      </c>
      <c r="BM141">
        <v>1</v>
      </c>
      <c r="BP141" s="6" t="s">
        <v>219</v>
      </c>
      <c r="BQ141">
        <v>56</v>
      </c>
      <c r="BR141">
        <v>159</v>
      </c>
      <c r="BS141">
        <v>21</v>
      </c>
      <c r="BT141">
        <v>2</v>
      </c>
      <c r="BU141">
        <v>3</v>
      </c>
    </row>
    <row r="142" spans="1:73" hidden="1" x14ac:dyDescent="0.3">
      <c r="A142">
        <v>136</v>
      </c>
      <c r="B142" t="s">
        <v>3979</v>
      </c>
      <c r="D142" t="s">
        <v>117</v>
      </c>
      <c r="F142" t="s">
        <v>4454</v>
      </c>
      <c r="G142" t="s">
        <v>95</v>
      </c>
      <c r="J142" t="s">
        <v>4455</v>
      </c>
      <c r="K142" s="6" t="s">
        <v>4456</v>
      </c>
      <c r="L142" t="s">
        <v>66</v>
      </c>
      <c r="M142" t="s">
        <v>4457</v>
      </c>
      <c r="R142" t="s">
        <v>100</v>
      </c>
      <c r="T142" t="s">
        <v>69</v>
      </c>
      <c r="V142" t="s">
        <v>70</v>
      </c>
      <c r="W142" t="s">
        <v>101</v>
      </c>
      <c r="AB142" t="s">
        <v>125</v>
      </c>
      <c r="AF142">
        <v>0</v>
      </c>
      <c r="AK142" t="s">
        <v>4458</v>
      </c>
      <c r="AM142">
        <v>0</v>
      </c>
      <c r="AO142" t="s">
        <v>147</v>
      </c>
      <c r="AP142" t="s">
        <v>128</v>
      </c>
      <c r="AX142" t="s">
        <v>3952</v>
      </c>
      <c r="BA142" t="s">
        <v>125</v>
      </c>
      <c r="BC142">
        <v>1</v>
      </c>
      <c r="BI142" t="s">
        <v>125</v>
      </c>
      <c r="BK142" t="s">
        <v>90</v>
      </c>
      <c r="BM142">
        <v>1</v>
      </c>
      <c r="BQ142">
        <v>43</v>
      </c>
      <c r="BR142">
        <v>152</v>
      </c>
      <c r="BS142">
        <v>0</v>
      </c>
      <c r="BT142">
        <v>2</v>
      </c>
      <c r="BU142">
        <v>0</v>
      </c>
    </row>
    <row r="143" spans="1:73" hidden="1" x14ac:dyDescent="0.3">
      <c r="A143">
        <v>137</v>
      </c>
      <c r="B143" t="s">
        <v>3980</v>
      </c>
      <c r="D143" t="s">
        <v>61</v>
      </c>
      <c r="F143" t="s">
        <v>4459</v>
      </c>
      <c r="G143" t="s">
        <v>63</v>
      </c>
      <c r="J143" t="s">
        <v>4460</v>
      </c>
      <c r="K143" s="6" t="s">
        <v>4461</v>
      </c>
      <c r="L143" t="s">
        <v>66</v>
      </c>
      <c r="M143" t="s">
        <v>407</v>
      </c>
      <c r="N143">
        <v>1</v>
      </c>
      <c r="O143">
        <v>7</v>
      </c>
      <c r="P143" t="s">
        <v>407</v>
      </c>
      <c r="R143" t="s">
        <v>1397</v>
      </c>
      <c r="T143" t="s">
        <v>69</v>
      </c>
      <c r="U143">
        <v>57694</v>
      </c>
      <c r="V143" t="s">
        <v>70</v>
      </c>
      <c r="W143" t="s">
        <v>71</v>
      </c>
      <c r="Y143" t="s">
        <v>4462</v>
      </c>
      <c r="AB143" t="s">
        <v>74</v>
      </c>
      <c r="AC143" t="s">
        <v>4463</v>
      </c>
      <c r="AD143" t="s">
        <v>4464</v>
      </c>
      <c r="AF143">
        <v>1970</v>
      </c>
      <c r="AG143" t="s">
        <v>77</v>
      </c>
      <c r="AH143" t="s">
        <v>82</v>
      </c>
      <c r="AI143" t="s">
        <v>396</v>
      </c>
      <c r="AK143" t="s">
        <v>4435</v>
      </c>
      <c r="AM143">
        <v>1983</v>
      </c>
      <c r="AN143" t="s">
        <v>77</v>
      </c>
      <c r="AO143" t="s">
        <v>82</v>
      </c>
      <c r="AP143" t="s">
        <v>396</v>
      </c>
      <c r="AR143" t="s">
        <v>4464</v>
      </c>
      <c r="AT143" t="s">
        <v>77</v>
      </c>
      <c r="AU143" t="s">
        <v>82</v>
      </c>
      <c r="AX143" t="s">
        <v>3947</v>
      </c>
      <c r="BA143" t="s">
        <v>74</v>
      </c>
      <c r="BB143" t="s">
        <v>4091</v>
      </c>
      <c r="BC143">
        <v>1</v>
      </c>
      <c r="BD143" t="s">
        <v>4092</v>
      </c>
      <c r="BF143" t="s">
        <v>87</v>
      </c>
      <c r="BG143" s="6" t="s">
        <v>4093</v>
      </c>
      <c r="BH143" t="s">
        <v>4094</v>
      </c>
      <c r="BI143" t="s">
        <v>74</v>
      </c>
      <c r="BK143" t="s">
        <v>90</v>
      </c>
      <c r="BL143" t="s">
        <v>683</v>
      </c>
      <c r="BM143">
        <v>1</v>
      </c>
      <c r="BN143">
        <v>-7.8437999999999999</v>
      </c>
      <c r="BO143">
        <v>111.28400000000001</v>
      </c>
      <c r="BQ143">
        <v>40</v>
      </c>
      <c r="BR143">
        <v>139</v>
      </c>
      <c r="BS143">
        <v>0</v>
      </c>
      <c r="BT143">
        <v>2</v>
      </c>
      <c r="BU143">
        <v>1</v>
      </c>
    </row>
    <row r="144" spans="1:73" hidden="1" x14ac:dyDescent="0.3">
      <c r="A144">
        <v>138</v>
      </c>
      <c r="B144" t="s">
        <v>1420</v>
      </c>
      <c r="C144">
        <v>4002</v>
      </c>
      <c r="D144" t="s">
        <v>117</v>
      </c>
      <c r="F144" t="s">
        <v>1421</v>
      </c>
      <c r="G144" t="s">
        <v>95</v>
      </c>
      <c r="J144" t="s">
        <v>1422</v>
      </c>
      <c r="K144" s="6" t="s">
        <v>1423</v>
      </c>
      <c r="L144" t="s">
        <v>66</v>
      </c>
      <c r="M144" t="s">
        <v>1023</v>
      </c>
      <c r="N144">
        <v>2</v>
      </c>
      <c r="O144">
        <v>1</v>
      </c>
      <c r="P144" t="s">
        <v>1023</v>
      </c>
      <c r="R144" t="s">
        <v>784</v>
      </c>
      <c r="T144" t="s">
        <v>69</v>
      </c>
      <c r="U144">
        <v>57694</v>
      </c>
      <c r="V144" t="s">
        <v>70</v>
      </c>
      <c r="W144" t="s">
        <v>71</v>
      </c>
      <c r="Y144" t="s">
        <v>1424</v>
      </c>
      <c r="AB144" t="s">
        <v>125</v>
      </c>
      <c r="AD144" t="s">
        <v>1425</v>
      </c>
      <c r="AF144">
        <v>1973</v>
      </c>
      <c r="AG144" t="s">
        <v>162</v>
      </c>
      <c r="AH144" t="s">
        <v>78</v>
      </c>
      <c r="AI144" t="s">
        <v>396</v>
      </c>
      <c r="AK144" t="s">
        <v>1426</v>
      </c>
      <c r="AM144">
        <v>1968</v>
      </c>
      <c r="AN144" t="s">
        <v>162</v>
      </c>
      <c r="AO144" t="s">
        <v>78</v>
      </c>
      <c r="AP144" t="s">
        <v>79</v>
      </c>
      <c r="AX144" t="s">
        <v>278</v>
      </c>
      <c r="BA144" t="s">
        <v>125</v>
      </c>
      <c r="BC144">
        <v>0</v>
      </c>
      <c r="BE144" t="s">
        <v>1427</v>
      </c>
      <c r="BI144" t="s">
        <v>74</v>
      </c>
      <c r="BJ144" t="s">
        <v>150</v>
      </c>
      <c r="BK144" t="s">
        <v>90</v>
      </c>
      <c r="BL144" t="s">
        <v>485</v>
      </c>
      <c r="BM144">
        <v>3</v>
      </c>
      <c r="BN144">
        <v>-7.8036000000000003</v>
      </c>
      <c r="BO144">
        <v>111.1619</v>
      </c>
      <c r="BP144" s="6" t="s">
        <v>1428</v>
      </c>
      <c r="BQ144">
        <v>50</v>
      </c>
      <c r="BR144">
        <v>160</v>
      </c>
      <c r="BS144">
        <v>55</v>
      </c>
      <c r="BT144">
        <v>2</v>
      </c>
      <c r="BU144">
        <v>5</v>
      </c>
    </row>
    <row r="145" spans="1:73" x14ac:dyDescent="0.3">
      <c r="A145">
        <v>14</v>
      </c>
      <c r="B145" t="s">
        <v>220</v>
      </c>
      <c r="C145">
        <v>3774</v>
      </c>
      <c r="D145" t="s">
        <v>61</v>
      </c>
      <c r="E145" t="str">
        <f>SUBSTITUTE(D145,"L","Laki-laki")</f>
        <v>Laki-laki</v>
      </c>
      <c r="F145" t="s">
        <v>221</v>
      </c>
      <c r="G145" t="s">
        <v>95</v>
      </c>
      <c r="H145" t="str">
        <f>PROPER(G145)</f>
        <v>Wonogiri</v>
      </c>
      <c r="I145" t="str">
        <f>H145&amp;","</f>
        <v>Wonogiri,</v>
      </c>
      <c r="J145" t="s">
        <v>222</v>
      </c>
      <c r="K145" s="6" t="s">
        <v>223</v>
      </c>
      <c r="L145" t="s">
        <v>66</v>
      </c>
      <c r="M145" t="s">
        <v>224</v>
      </c>
      <c r="N145">
        <v>2</v>
      </c>
      <c r="O145">
        <v>9</v>
      </c>
      <c r="P145" t="s">
        <v>224</v>
      </c>
      <c r="Q145" t="str">
        <f>PROPER(P145)</f>
        <v>Bulurejo</v>
      </c>
      <c r="R145" t="s">
        <v>225</v>
      </c>
      <c r="S145" t="str">
        <f>PROPER(R145)</f>
        <v>Klunggen</v>
      </c>
      <c r="T145" t="s">
        <v>69</v>
      </c>
      <c r="U145">
        <v>57694</v>
      </c>
      <c r="V145" t="s">
        <v>70</v>
      </c>
      <c r="W145" t="s">
        <v>101</v>
      </c>
      <c r="Y145" t="s">
        <v>226</v>
      </c>
      <c r="Z145" t="s">
        <v>227</v>
      </c>
      <c r="AB145" t="s">
        <v>125</v>
      </c>
      <c r="AD145" t="s">
        <v>228</v>
      </c>
      <c r="AE145" t="str">
        <f>PROPER(AD145)</f>
        <v>Sunarto</v>
      </c>
      <c r="AF145">
        <v>1953</v>
      </c>
      <c r="AG145" t="s">
        <v>77</v>
      </c>
      <c r="AH145" t="s">
        <v>229</v>
      </c>
      <c r="AI145" t="s">
        <v>79</v>
      </c>
      <c r="AJ145" s="6" t="s">
        <v>230</v>
      </c>
      <c r="AK145" t="s">
        <v>231</v>
      </c>
      <c r="AL145" t="str">
        <f>PROPER(AK145)</f>
        <v>Yekti</v>
      </c>
      <c r="AM145">
        <v>1970</v>
      </c>
      <c r="AN145" t="s">
        <v>77</v>
      </c>
      <c r="AO145" t="s">
        <v>147</v>
      </c>
      <c r="AP145" t="s">
        <v>128</v>
      </c>
      <c r="AQ145" s="6" t="s">
        <v>232</v>
      </c>
      <c r="AT145" t="s">
        <v>166</v>
      </c>
      <c r="AX145" t="s">
        <v>198</v>
      </c>
      <c r="BA145" t="s">
        <v>125</v>
      </c>
      <c r="BC145">
        <v>0</v>
      </c>
      <c r="BE145" t="s">
        <v>233</v>
      </c>
      <c r="BI145" t="s">
        <v>74</v>
      </c>
      <c r="BJ145" t="s">
        <v>150</v>
      </c>
      <c r="BK145" t="s">
        <v>90</v>
      </c>
      <c r="BL145" t="s">
        <v>234</v>
      </c>
      <c r="BM145">
        <v>2</v>
      </c>
      <c r="BN145">
        <v>-78.097999999999999</v>
      </c>
      <c r="BO145">
        <v>1.111</v>
      </c>
      <c r="BP145" s="6" t="s">
        <v>235</v>
      </c>
      <c r="BQ145">
        <v>70</v>
      </c>
      <c r="BR145">
        <v>153</v>
      </c>
      <c r="BS145">
        <v>53</v>
      </c>
      <c r="BT145">
        <v>4</v>
      </c>
      <c r="BU145">
        <v>2</v>
      </c>
    </row>
    <row r="146" spans="1:73" hidden="1" x14ac:dyDescent="0.3">
      <c r="A146">
        <v>140</v>
      </c>
      <c r="B146" t="s">
        <v>1440</v>
      </c>
      <c r="C146">
        <v>3954</v>
      </c>
      <c r="D146" t="s">
        <v>117</v>
      </c>
      <c r="F146" t="s">
        <v>1441</v>
      </c>
      <c r="G146" t="s">
        <v>63</v>
      </c>
      <c r="J146" t="s">
        <v>1442</v>
      </c>
      <c r="K146" s="6" t="s">
        <v>1443</v>
      </c>
      <c r="L146" t="s">
        <v>66</v>
      </c>
      <c r="M146" t="s">
        <v>360</v>
      </c>
      <c r="N146">
        <v>4</v>
      </c>
      <c r="O146">
        <v>2</v>
      </c>
      <c r="P146" t="s">
        <v>361</v>
      </c>
      <c r="R146" t="s">
        <v>362</v>
      </c>
      <c r="T146" t="s">
        <v>363</v>
      </c>
      <c r="U146">
        <v>57691</v>
      </c>
      <c r="V146" t="s">
        <v>70</v>
      </c>
      <c r="W146" t="s">
        <v>71</v>
      </c>
      <c r="Y146" t="s">
        <v>1444</v>
      </c>
      <c r="AB146" t="s">
        <v>125</v>
      </c>
      <c r="AD146" t="s">
        <v>1445</v>
      </c>
      <c r="AF146">
        <v>1982</v>
      </c>
      <c r="AG146" t="s">
        <v>196</v>
      </c>
      <c r="AH146" t="s">
        <v>78</v>
      </c>
      <c r="AI146" t="s">
        <v>396</v>
      </c>
      <c r="AJ146" s="6" t="s">
        <v>1446</v>
      </c>
      <c r="AK146" t="s">
        <v>1447</v>
      </c>
      <c r="AM146">
        <v>1985</v>
      </c>
      <c r="AN146" t="s">
        <v>196</v>
      </c>
      <c r="AO146" t="s">
        <v>82</v>
      </c>
      <c r="AP146" t="s">
        <v>79</v>
      </c>
      <c r="AQ146" s="6" t="s">
        <v>1448</v>
      </c>
      <c r="AX146" t="s">
        <v>109</v>
      </c>
      <c r="BA146" t="s">
        <v>125</v>
      </c>
      <c r="BC146">
        <v>0</v>
      </c>
      <c r="BE146" t="s">
        <v>1449</v>
      </c>
      <c r="BI146" t="s">
        <v>125</v>
      </c>
      <c r="BJ146" t="s">
        <v>150</v>
      </c>
      <c r="BK146" t="s">
        <v>90</v>
      </c>
      <c r="BL146" t="s">
        <v>91</v>
      </c>
      <c r="BM146">
        <v>1</v>
      </c>
      <c r="BN146">
        <v>-7.86843932825</v>
      </c>
      <c r="BO146">
        <v>111.16985413757</v>
      </c>
      <c r="BP146" s="6" t="s">
        <v>1450</v>
      </c>
      <c r="BQ146">
        <v>35</v>
      </c>
      <c r="BR146">
        <v>150</v>
      </c>
      <c r="BS146">
        <v>0</v>
      </c>
      <c r="BT146">
        <v>1</v>
      </c>
      <c r="BU146">
        <v>1</v>
      </c>
    </row>
    <row r="147" spans="1:73" x14ac:dyDescent="0.3">
      <c r="A147">
        <v>16</v>
      </c>
      <c r="B147" t="s">
        <v>251</v>
      </c>
      <c r="C147">
        <v>3804</v>
      </c>
      <c r="D147" t="s">
        <v>61</v>
      </c>
      <c r="E147" t="str">
        <f>SUBSTITUTE(D147,"L","Laki-laki")</f>
        <v>Laki-laki</v>
      </c>
      <c r="F147" t="s">
        <v>252</v>
      </c>
      <c r="G147" t="s">
        <v>95</v>
      </c>
      <c r="H147" t="str">
        <f>PROPER(G147)</f>
        <v>Wonogiri</v>
      </c>
      <c r="I147" t="str">
        <f>H147&amp;","</f>
        <v>Wonogiri,</v>
      </c>
      <c r="J147" t="s">
        <v>253</v>
      </c>
      <c r="K147" s="6" t="s">
        <v>254</v>
      </c>
      <c r="L147" t="s">
        <v>66</v>
      </c>
      <c r="M147" t="s">
        <v>255</v>
      </c>
      <c r="N147">
        <v>1</v>
      </c>
      <c r="O147">
        <v>8</v>
      </c>
      <c r="P147" t="s">
        <v>255</v>
      </c>
      <c r="Q147" t="str">
        <f>PROPER(P147)</f>
        <v>Tanjung</v>
      </c>
      <c r="R147" t="s">
        <v>256</v>
      </c>
      <c r="S147" t="str">
        <f>PROPER(R147)</f>
        <v>Pandan</v>
      </c>
      <c r="T147" t="s">
        <v>69</v>
      </c>
      <c r="U147">
        <v>57694</v>
      </c>
      <c r="V147" t="s">
        <v>70</v>
      </c>
      <c r="W147" t="s">
        <v>158</v>
      </c>
      <c r="X147">
        <v>0</v>
      </c>
      <c r="Y147" t="s">
        <v>257</v>
      </c>
      <c r="Z147" t="s">
        <v>258</v>
      </c>
      <c r="AB147" t="s">
        <v>125</v>
      </c>
      <c r="AC147" t="s">
        <v>259</v>
      </c>
      <c r="AD147" t="s">
        <v>260</v>
      </c>
      <c r="AE147" t="str">
        <f>PROPER(AD147)</f>
        <v>Sri Widodo</v>
      </c>
      <c r="AF147">
        <v>1963</v>
      </c>
      <c r="AG147" t="s">
        <v>196</v>
      </c>
      <c r="AH147" t="s">
        <v>105</v>
      </c>
      <c r="AI147" t="s">
        <v>79</v>
      </c>
      <c r="AK147" t="s">
        <v>261</v>
      </c>
      <c r="AL147" t="str">
        <f>PROPER(AK147)</f>
        <v>Sukiyem</v>
      </c>
      <c r="AM147">
        <v>1975</v>
      </c>
      <c r="AN147" t="s">
        <v>196</v>
      </c>
      <c r="AO147" t="s">
        <v>82</v>
      </c>
      <c r="AP147" t="s">
        <v>79</v>
      </c>
      <c r="AQ147" s="6" t="s">
        <v>262</v>
      </c>
      <c r="AT147" t="s">
        <v>166</v>
      </c>
      <c r="AX147" t="s">
        <v>198</v>
      </c>
      <c r="BA147" t="s">
        <v>74</v>
      </c>
      <c r="BB147" t="s">
        <v>259</v>
      </c>
      <c r="BC147">
        <v>0</v>
      </c>
      <c r="BD147" t="s">
        <v>263</v>
      </c>
      <c r="BE147" t="s">
        <v>264</v>
      </c>
      <c r="BI147" t="s">
        <v>74</v>
      </c>
      <c r="BK147" t="s">
        <v>90</v>
      </c>
      <c r="BL147" t="s">
        <v>202</v>
      </c>
      <c r="BM147">
        <v>2</v>
      </c>
      <c r="BN147">
        <v>-7.8555409999999997</v>
      </c>
      <c r="BO147">
        <v>111.193224</v>
      </c>
      <c r="BP147" s="6" t="s">
        <v>265</v>
      </c>
      <c r="BQ147">
        <v>40</v>
      </c>
      <c r="BR147">
        <v>158</v>
      </c>
      <c r="BS147">
        <v>53</v>
      </c>
      <c r="BT147">
        <v>2</v>
      </c>
      <c r="BU147">
        <v>6</v>
      </c>
    </row>
    <row r="148" spans="1:73" hidden="1" x14ac:dyDescent="0.3">
      <c r="A148">
        <v>142</v>
      </c>
      <c r="B148" t="s">
        <v>3981</v>
      </c>
      <c r="D148" t="s">
        <v>61</v>
      </c>
      <c r="F148" t="s">
        <v>4465</v>
      </c>
      <c r="G148" t="s">
        <v>63</v>
      </c>
      <c r="J148" t="s">
        <v>4466</v>
      </c>
      <c r="K148" s="6" t="s">
        <v>4467</v>
      </c>
      <c r="L148" t="s">
        <v>66</v>
      </c>
      <c r="M148" t="s">
        <v>4468</v>
      </c>
      <c r="N148">
        <v>3</v>
      </c>
      <c r="O148">
        <v>4</v>
      </c>
      <c r="P148" t="s">
        <v>4468</v>
      </c>
      <c r="R148" t="s">
        <v>3111</v>
      </c>
      <c r="T148" t="s">
        <v>378</v>
      </c>
      <c r="U148">
        <v>59692</v>
      </c>
      <c r="V148" t="s">
        <v>70</v>
      </c>
      <c r="W148" t="s">
        <v>71</v>
      </c>
      <c r="Y148" t="s">
        <v>4469</v>
      </c>
      <c r="AB148" t="s">
        <v>125</v>
      </c>
      <c r="AD148" t="s">
        <v>4470</v>
      </c>
      <c r="AF148">
        <v>1978</v>
      </c>
      <c r="AG148" t="s">
        <v>77</v>
      </c>
      <c r="AH148" t="s">
        <v>229</v>
      </c>
      <c r="AI148" t="s">
        <v>1609</v>
      </c>
      <c r="AJ148" s="6" t="s">
        <v>4471</v>
      </c>
      <c r="AK148" t="s">
        <v>2080</v>
      </c>
      <c r="AM148">
        <v>1980</v>
      </c>
      <c r="AN148" t="s">
        <v>77</v>
      </c>
      <c r="AO148" t="s">
        <v>105</v>
      </c>
      <c r="AP148" t="s">
        <v>366</v>
      </c>
      <c r="AQ148" s="6" t="s">
        <v>4472</v>
      </c>
      <c r="AX148" t="s">
        <v>3952</v>
      </c>
      <c r="BA148" t="s">
        <v>125</v>
      </c>
      <c r="BC148">
        <v>0</v>
      </c>
      <c r="BE148" t="s">
        <v>4095</v>
      </c>
      <c r="BI148" t="s">
        <v>125</v>
      </c>
      <c r="BK148" t="s">
        <v>90</v>
      </c>
      <c r="BL148" t="s">
        <v>4096</v>
      </c>
      <c r="BM148">
        <v>1</v>
      </c>
      <c r="BN148">
        <v>-7.8768000000000002</v>
      </c>
      <c r="BO148">
        <v>111.13809999999999</v>
      </c>
      <c r="BQ148">
        <v>56</v>
      </c>
      <c r="BR148">
        <v>156</v>
      </c>
      <c r="BS148">
        <v>0</v>
      </c>
      <c r="BT148">
        <v>2</v>
      </c>
      <c r="BU148">
        <v>1</v>
      </c>
    </row>
    <row r="149" spans="1:73" x14ac:dyDescent="0.3">
      <c r="A149">
        <v>20</v>
      </c>
      <c r="B149" t="s">
        <v>311</v>
      </c>
      <c r="C149">
        <v>3805</v>
      </c>
      <c r="D149" t="s">
        <v>61</v>
      </c>
      <c r="E149" t="str">
        <f>SUBSTITUTE(D149,"L","Laki-laki")</f>
        <v>Laki-laki</v>
      </c>
      <c r="F149" t="s">
        <v>312</v>
      </c>
      <c r="G149" t="s">
        <v>313</v>
      </c>
      <c r="H149" t="str">
        <f t="shared" ref="H149:H150" si="63">PROPER(G149)</f>
        <v>Semarang</v>
      </c>
      <c r="I149" t="str">
        <f t="shared" ref="I149:I150" si="64">H149&amp;","</f>
        <v>Semarang,</v>
      </c>
      <c r="J149" t="s">
        <v>314</v>
      </c>
      <c r="K149" s="6" t="s">
        <v>315</v>
      </c>
      <c r="L149" t="s">
        <v>66</v>
      </c>
      <c r="M149" t="s">
        <v>316</v>
      </c>
      <c r="N149">
        <v>2</v>
      </c>
      <c r="O149">
        <v>7</v>
      </c>
      <c r="P149" t="s">
        <v>317</v>
      </c>
      <c r="Q149" t="str">
        <f t="shared" ref="Q149:Q150" si="65">PROPER(P149)</f>
        <v>Mojoduwur</v>
      </c>
      <c r="R149" t="s">
        <v>318</v>
      </c>
      <c r="S149" t="str">
        <f t="shared" ref="S149:S150" si="66">PROPER(R149)</f>
        <v>Klunggen</v>
      </c>
      <c r="T149" t="s">
        <v>69</v>
      </c>
      <c r="U149">
        <v>57694</v>
      </c>
      <c r="V149" t="s">
        <v>70</v>
      </c>
      <c r="W149" t="s">
        <v>101</v>
      </c>
      <c r="Y149" t="s">
        <v>319</v>
      </c>
      <c r="Z149" t="s">
        <v>320</v>
      </c>
      <c r="AB149" t="s">
        <v>74</v>
      </c>
      <c r="AC149" t="s">
        <v>321</v>
      </c>
      <c r="AD149" t="s">
        <v>322</v>
      </c>
      <c r="AE149" t="str">
        <f t="shared" ref="AE149:AE150" si="67">PROPER(AD149)</f>
        <v>Senen</v>
      </c>
      <c r="AF149">
        <v>1972</v>
      </c>
      <c r="AG149" t="s">
        <v>77</v>
      </c>
      <c r="AH149" t="s">
        <v>323</v>
      </c>
      <c r="AI149" t="s">
        <v>79</v>
      </c>
      <c r="AJ149" s="6" t="s">
        <v>324</v>
      </c>
      <c r="AK149" t="s">
        <v>325</v>
      </c>
      <c r="AL149" t="str">
        <f t="shared" ref="AL149:AL150" si="68">PROPER(AK149)</f>
        <v>Tarni</v>
      </c>
      <c r="AM149">
        <v>1974</v>
      </c>
      <c r="AN149" t="s">
        <v>77</v>
      </c>
      <c r="AO149" t="s">
        <v>147</v>
      </c>
      <c r="AP149" t="s">
        <v>128</v>
      </c>
      <c r="AQ149" s="6" t="s">
        <v>326</v>
      </c>
      <c r="AX149" t="s">
        <v>198</v>
      </c>
      <c r="BA149" t="s">
        <v>74</v>
      </c>
      <c r="BB149" t="s">
        <v>327</v>
      </c>
      <c r="BC149">
        <v>0</v>
      </c>
      <c r="BE149" t="s">
        <v>328</v>
      </c>
      <c r="BF149" t="s">
        <v>87</v>
      </c>
      <c r="BG149" s="6" t="s">
        <v>329</v>
      </c>
      <c r="BH149" t="s">
        <v>330</v>
      </c>
      <c r="BI149" t="s">
        <v>74</v>
      </c>
      <c r="BK149" t="s">
        <v>90</v>
      </c>
      <c r="BL149" t="s">
        <v>202</v>
      </c>
      <c r="BM149">
        <v>2</v>
      </c>
      <c r="BN149">
        <v>-7.8169089999999999</v>
      </c>
      <c r="BO149">
        <v>111.195525</v>
      </c>
      <c r="BP149" s="6" t="s">
        <v>331</v>
      </c>
      <c r="BQ149">
        <v>45</v>
      </c>
      <c r="BR149">
        <v>120</v>
      </c>
      <c r="BS149">
        <v>6</v>
      </c>
      <c r="BT149">
        <v>3</v>
      </c>
      <c r="BU149">
        <v>3</v>
      </c>
    </row>
    <row r="150" spans="1:73" x14ac:dyDescent="0.3">
      <c r="A150">
        <v>27</v>
      </c>
      <c r="B150" t="s">
        <v>402</v>
      </c>
      <c r="C150">
        <v>3775</v>
      </c>
      <c r="D150" t="s">
        <v>117</v>
      </c>
      <c r="E150" t="str">
        <f>SUBSTITUTE(D150,"P","Perempuan")</f>
        <v>Perempuan</v>
      </c>
      <c r="F150" t="s">
        <v>403</v>
      </c>
      <c r="G150" t="s">
        <v>63</v>
      </c>
      <c r="H150" t="str">
        <f t="shared" si="63"/>
        <v>Wonogiri</v>
      </c>
      <c r="I150" t="str">
        <f t="shared" si="64"/>
        <v>Wonogiri,</v>
      </c>
      <c r="J150" t="s">
        <v>404</v>
      </c>
      <c r="K150" s="6" t="s">
        <v>405</v>
      </c>
      <c r="L150" t="s">
        <v>66</v>
      </c>
      <c r="M150" t="s">
        <v>406</v>
      </c>
      <c r="N150">
        <v>3</v>
      </c>
      <c r="O150">
        <v>1</v>
      </c>
      <c r="P150" t="s">
        <v>407</v>
      </c>
      <c r="Q150" t="str">
        <f t="shared" si="65"/>
        <v>Geneng</v>
      </c>
      <c r="R150" t="s">
        <v>408</v>
      </c>
      <c r="S150" t="str">
        <f t="shared" si="66"/>
        <v>Padarangin</v>
      </c>
      <c r="T150" t="s">
        <v>69</v>
      </c>
      <c r="U150">
        <v>57694</v>
      </c>
      <c r="V150" t="s">
        <v>70</v>
      </c>
      <c r="W150" t="s">
        <v>71</v>
      </c>
      <c r="Y150" t="s">
        <v>409</v>
      </c>
      <c r="Z150" t="s">
        <v>410</v>
      </c>
      <c r="AB150" t="s">
        <v>125</v>
      </c>
      <c r="AD150" t="s">
        <v>411</v>
      </c>
      <c r="AE150" t="str">
        <f t="shared" si="67"/>
        <v>Sutarto</v>
      </c>
      <c r="AF150">
        <v>1975</v>
      </c>
      <c r="AG150" t="s">
        <v>196</v>
      </c>
      <c r="AH150" t="s">
        <v>78</v>
      </c>
      <c r="AI150" t="s">
        <v>79</v>
      </c>
      <c r="AJ150" s="6" t="s">
        <v>412</v>
      </c>
      <c r="AK150" t="s">
        <v>413</v>
      </c>
      <c r="AL150" t="str">
        <f t="shared" si="68"/>
        <v>Sri Hardini</v>
      </c>
      <c r="AM150">
        <v>1977</v>
      </c>
      <c r="AN150" t="s">
        <v>162</v>
      </c>
      <c r="AO150" t="s">
        <v>82</v>
      </c>
      <c r="AP150" t="s">
        <v>79</v>
      </c>
      <c r="AQ150" s="6" t="s">
        <v>414</v>
      </c>
      <c r="AX150" t="s">
        <v>198</v>
      </c>
      <c r="BA150" t="s">
        <v>125</v>
      </c>
      <c r="BC150">
        <v>0</v>
      </c>
      <c r="BE150" t="s">
        <v>415</v>
      </c>
      <c r="BI150" t="s">
        <v>74</v>
      </c>
      <c r="BJ150" t="s">
        <v>150</v>
      </c>
      <c r="BK150" t="s">
        <v>90</v>
      </c>
      <c r="BL150" t="s">
        <v>416</v>
      </c>
      <c r="BM150">
        <v>1</v>
      </c>
      <c r="BN150">
        <v>-7.8825967006299997</v>
      </c>
      <c r="BO150">
        <v>111.17614746094</v>
      </c>
      <c r="BP150" s="6" t="s">
        <v>417</v>
      </c>
      <c r="BQ150">
        <v>37</v>
      </c>
      <c r="BR150">
        <v>160</v>
      </c>
      <c r="BS150">
        <v>30</v>
      </c>
      <c r="BT150">
        <v>3</v>
      </c>
      <c r="BU150">
        <v>7</v>
      </c>
    </row>
    <row r="151" spans="1:73" hidden="1" x14ac:dyDescent="0.3">
      <c r="A151">
        <v>145</v>
      </c>
      <c r="B151" t="s">
        <v>1490</v>
      </c>
      <c r="D151" t="s">
        <v>117</v>
      </c>
      <c r="F151" t="s">
        <v>1491</v>
      </c>
      <c r="G151" t="s">
        <v>63</v>
      </c>
      <c r="J151" t="s">
        <v>1492</v>
      </c>
      <c r="K151" s="6" t="s">
        <v>1493</v>
      </c>
      <c r="L151" t="s">
        <v>66</v>
      </c>
      <c r="M151" t="s">
        <v>1494</v>
      </c>
      <c r="N151">
        <v>4</v>
      </c>
      <c r="O151">
        <v>1</v>
      </c>
      <c r="P151" t="s">
        <v>407</v>
      </c>
      <c r="R151" t="s">
        <v>408</v>
      </c>
      <c r="T151" t="s">
        <v>69</v>
      </c>
      <c r="U151">
        <v>57694</v>
      </c>
      <c r="V151" t="s">
        <v>70</v>
      </c>
      <c r="W151" t="s">
        <v>71</v>
      </c>
      <c r="Y151" t="s">
        <v>1495</v>
      </c>
      <c r="AB151" t="s">
        <v>74</v>
      </c>
      <c r="AC151" t="s">
        <v>1496</v>
      </c>
      <c r="AD151" t="s">
        <v>1497</v>
      </c>
      <c r="AF151">
        <v>1976</v>
      </c>
      <c r="AG151" t="s">
        <v>196</v>
      </c>
      <c r="AH151" t="s">
        <v>78</v>
      </c>
      <c r="AI151" t="s">
        <v>396</v>
      </c>
      <c r="AJ151" s="6" t="s">
        <v>1498</v>
      </c>
      <c r="AK151" t="s">
        <v>1499</v>
      </c>
      <c r="AM151">
        <v>0</v>
      </c>
      <c r="AN151" t="s">
        <v>196</v>
      </c>
      <c r="AO151" t="s">
        <v>105</v>
      </c>
      <c r="AP151" t="s">
        <v>396</v>
      </c>
      <c r="AQ151" s="6" t="s">
        <v>1500</v>
      </c>
      <c r="AX151" t="s">
        <v>4052</v>
      </c>
      <c r="BA151" t="s">
        <v>74</v>
      </c>
      <c r="BB151" t="s">
        <v>1501</v>
      </c>
      <c r="BC151">
        <v>0</v>
      </c>
      <c r="BE151" t="s">
        <v>1502</v>
      </c>
      <c r="BF151" t="s">
        <v>87</v>
      </c>
      <c r="BG151" s="6" t="s">
        <v>1503</v>
      </c>
      <c r="BH151" t="s">
        <v>1504</v>
      </c>
      <c r="BI151" t="s">
        <v>74</v>
      </c>
      <c r="BJ151" t="s">
        <v>89</v>
      </c>
      <c r="BK151" t="s">
        <v>90</v>
      </c>
      <c r="BL151" t="s">
        <v>896</v>
      </c>
      <c r="BM151">
        <v>1</v>
      </c>
      <c r="BN151">
        <v>-7.8809420000000001</v>
      </c>
      <c r="BO151">
        <v>111.198239</v>
      </c>
      <c r="BQ151">
        <v>40</v>
      </c>
      <c r="BR151">
        <v>150</v>
      </c>
      <c r="BS151">
        <v>0</v>
      </c>
      <c r="BT151">
        <v>0</v>
      </c>
      <c r="BU151">
        <v>0</v>
      </c>
    </row>
    <row r="152" spans="1:73" x14ac:dyDescent="0.3">
      <c r="A152">
        <v>52</v>
      </c>
      <c r="B152" t="s">
        <v>599</v>
      </c>
      <c r="C152">
        <v>3806</v>
      </c>
      <c r="D152" t="s">
        <v>61</v>
      </c>
      <c r="E152" t="str">
        <f>SUBSTITUTE(D152,"L","Laki-laki")</f>
        <v>Laki-laki</v>
      </c>
      <c r="F152" t="s">
        <v>600</v>
      </c>
      <c r="G152" t="s">
        <v>334</v>
      </c>
      <c r="H152" t="str">
        <f>PROPER(G152)</f>
        <v>Magetan</v>
      </c>
      <c r="I152" t="str">
        <f>H152&amp;","</f>
        <v>Magetan,</v>
      </c>
      <c r="J152" t="s">
        <v>601</v>
      </c>
      <c r="K152" s="6" t="s">
        <v>602</v>
      </c>
      <c r="L152" t="s">
        <v>66</v>
      </c>
      <c r="M152" t="s">
        <v>603</v>
      </c>
      <c r="N152">
        <v>9</v>
      </c>
      <c r="O152">
        <v>1</v>
      </c>
      <c r="P152" t="s">
        <v>5045</v>
      </c>
      <c r="Q152" t="str">
        <f>PROPER(P152)</f>
        <v>Kayumanis</v>
      </c>
      <c r="R152" t="s">
        <v>604</v>
      </c>
      <c r="S152" t="str">
        <f>PROPER(R152)</f>
        <v>Kayumanis</v>
      </c>
      <c r="T152" t="s">
        <v>605</v>
      </c>
      <c r="U152">
        <v>13130</v>
      </c>
      <c r="V152" t="s">
        <v>70</v>
      </c>
      <c r="W152" t="s">
        <v>71</v>
      </c>
      <c r="Y152" t="s">
        <v>606</v>
      </c>
      <c r="Z152" t="s">
        <v>607</v>
      </c>
      <c r="AB152" t="s">
        <v>125</v>
      </c>
      <c r="AD152" t="s">
        <v>608</v>
      </c>
      <c r="AE152" t="str">
        <f>PROPER(AD152)</f>
        <v>Daryanto</v>
      </c>
      <c r="AF152">
        <v>1978</v>
      </c>
      <c r="AG152" t="s">
        <v>196</v>
      </c>
      <c r="AH152" t="s">
        <v>229</v>
      </c>
      <c r="AI152" t="s">
        <v>79</v>
      </c>
      <c r="AJ152" s="6" t="s">
        <v>609</v>
      </c>
      <c r="AK152" t="s">
        <v>610</v>
      </c>
      <c r="AL152" t="str">
        <f>PROPER(AK152)</f>
        <v>Sri Wartini</v>
      </c>
      <c r="AM152">
        <v>1978</v>
      </c>
      <c r="AN152" t="s">
        <v>196</v>
      </c>
      <c r="AO152" t="s">
        <v>147</v>
      </c>
      <c r="AP152" t="s">
        <v>128</v>
      </c>
      <c r="AQ152" s="6" t="s">
        <v>611</v>
      </c>
      <c r="AT152" t="s">
        <v>277</v>
      </c>
      <c r="AX152" t="s">
        <v>198</v>
      </c>
      <c r="BA152" t="s">
        <v>125</v>
      </c>
      <c r="BC152">
        <v>0</v>
      </c>
      <c r="BE152" t="s">
        <v>612</v>
      </c>
      <c r="BI152" t="s">
        <v>74</v>
      </c>
      <c r="BJ152" t="s">
        <v>150</v>
      </c>
      <c r="BK152" t="s">
        <v>90</v>
      </c>
      <c r="BM152">
        <v>1</v>
      </c>
      <c r="BN152">
        <v>-6.2187999999999999</v>
      </c>
      <c r="BO152">
        <v>106.8956</v>
      </c>
      <c r="BP152" s="6" t="s">
        <v>613</v>
      </c>
      <c r="BQ152">
        <v>49</v>
      </c>
      <c r="BR152">
        <v>155</v>
      </c>
      <c r="BS152">
        <v>54</v>
      </c>
      <c r="BT152">
        <v>2</v>
      </c>
      <c r="BU152">
        <v>8</v>
      </c>
    </row>
    <row r="153" spans="1:73" hidden="1" x14ac:dyDescent="0.3">
      <c r="A153">
        <v>147</v>
      </c>
      <c r="B153" t="s">
        <v>3982</v>
      </c>
      <c r="D153" t="s">
        <v>117</v>
      </c>
      <c r="F153" t="s">
        <v>4473</v>
      </c>
      <c r="G153" t="s">
        <v>95</v>
      </c>
      <c r="J153" t="s">
        <v>4474</v>
      </c>
      <c r="K153" s="6" t="s">
        <v>4475</v>
      </c>
      <c r="L153" t="s">
        <v>66</v>
      </c>
      <c r="M153" t="s">
        <v>3847</v>
      </c>
      <c r="N153">
        <v>2</v>
      </c>
      <c r="O153">
        <v>2</v>
      </c>
      <c r="P153" t="s">
        <v>3847</v>
      </c>
      <c r="R153" t="s">
        <v>3849</v>
      </c>
      <c r="T153" t="s">
        <v>378</v>
      </c>
      <c r="U153">
        <v>57692</v>
      </c>
      <c r="V153" t="s">
        <v>70</v>
      </c>
      <c r="W153" t="s">
        <v>101</v>
      </c>
      <c r="Y153" t="s">
        <v>4476</v>
      </c>
      <c r="AB153" t="s">
        <v>125</v>
      </c>
      <c r="AD153" t="s">
        <v>4477</v>
      </c>
      <c r="AF153">
        <v>1979</v>
      </c>
      <c r="AG153" t="s">
        <v>196</v>
      </c>
      <c r="AH153" t="s">
        <v>105</v>
      </c>
      <c r="AI153" t="s">
        <v>79</v>
      </c>
      <c r="AJ153" s="6" t="s">
        <v>4478</v>
      </c>
      <c r="AK153" t="s">
        <v>4479</v>
      </c>
      <c r="AM153">
        <v>1980</v>
      </c>
      <c r="AN153" t="s">
        <v>196</v>
      </c>
      <c r="AO153" t="s">
        <v>105</v>
      </c>
      <c r="AP153" t="s">
        <v>79</v>
      </c>
      <c r="AQ153" s="6" t="s">
        <v>4480</v>
      </c>
      <c r="AX153" t="s">
        <v>3947</v>
      </c>
      <c r="BA153" t="s">
        <v>125</v>
      </c>
      <c r="BC153">
        <v>0</v>
      </c>
      <c r="BE153" t="s">
        <v>4097</v>
      </c>
      <c r="BI153" t="s">
        <v>125</v>
      </c>
      <c r="BK153" t="s">
        <v>90</v>
      </c>
      <c r="BL153" t="s">
        <v>2450</v>
      </c>
      <c r="BM153">
        <v>1</v>
      </c>
      <c r="BN153">
        <v>-7.8933959904749997</v>
      </c>
      <c r="BO153">
        <v>111.16839270748</v>
      </c>
      <c r="BP153" s="6" t="s">
        <v>4098</v>
      </c>
      <c r="BQ153">
        <v>46</v>
      </c>
      <c r="BR153">
        <v>156</v>
      </c>
      <c r="BS153">
        <v>0</v>
      </c>
      <c r="BT153">
        <v>1</v>
      </c>
      <c r="BU153">
        <v>4</v>
      </c>
    </row>
    <row r="154" spans="1:73" hidden="1" x14ac:dyDescent="0.3">
      <c r="A154">
        <v>148</v>
      </c>
      <c r="B154" t="s">
        <v>1517</v>
      </c>
      <c r="C154">
        <v>4027</v>
      </c>
      <c r="D154" t="s">
        <v>117</v>
      </c>
      <c r="F154" t="s">
        <v>1518</v>
      </c>
      <c r="G154" t="s">
        <v>63</v>
      </c>
      <c r="J154" t="s">
        <v>1519</v>
      </c>
      <c r="K154" s="6" t="s">
        <v>1520</v>
      </c>
      <c r="L154" t="s">
        <v>66</v>
      </c>
      <c r="M154" t="s">
        <v>408</v>
      </c>
      <c r="N154">
        <v>1</v>
      </c>
      <c r="O154">
        <v>5</v>
      </c>
      <c r="P154" t="s">
        <v>408</v>
      </c>
      <c r="R154" t="s">
        <v>408</v>
      </c>
      <c r="T154" t="s">
        <v>69</v>
      </c>
      <c r="U154">
        <v>57694</v>
      </c>
      <c r="V154" t="s">
        <v>70</v>
      </c>
      <c r="W154" t="s">
        <v>71</v>
      </c>
      <c r="Y154" t="s">
        <v>1521</v>
      </c>
      <c r="AB154" t="s">
        <v>125</v>
      </c>
      <c r="AD154" t="s">
        <v>1522</v>
      </c>
      <c r="AF154">
        <v>1976</v>
      </c>
      <c r="AG154" t="s">
        <v>77</v>
      </c>
      <c r="AH154" t="s">
        <v>82</v>
      </c>
      <c r="AI154" t="s">
        <v>79</v>
      </c>
      <c r="AJ154" s="6" t="s">
        <v>1523</v>
      </c>
      <c r="AK154" t="s">
        <v>1524</v>
      </c>
      <c r="AM154">
        <v>1983</v>
      </c>
      <c r="AN154" t="s">
        <v>77</v>
      </c>
      <c r="AO154" t="s">
        <v>82</v>
      </c>
      <c r="AP154" t="s">
        <v>79</v>
      </c>
      <c r="AQ154" s="6" t="s">
        <v>1525</v>
      </c>
      <c r="AX154" t="s">
        <v>180</v>
      </c>
      <c r="BA154" t="s">
        <v>125</v>
      </c>
      <c r="BC154">
        <v>0</v>
      </c>
      <c r="BE154" t="s">
        <v>1526</v>
      </c>
      <c r="BI154" t="s">
        <v>74</v>
      </c>
      <c r="BJ154" t="s">
        <v>150</v>
      </c>
      <c r="BK154" t="s">
        <v>90</v>
      </c>
      <c r="BL154" t="s">
        <v>151</v>
      </c>
      <c r="BM154">
        <v>2</v>
      </c>
      <c r="BN154">
        <v>-7.8797060211260002</v>
      </c>
      <c r="BO154">
        <v>111.17649078369</v>
      </c>
      <c r="BP154" s="6" t="s">
        <v>1527</v>
      </c>
      <c r="BQ154">
        <v>47</v>
      </c>
      <c r="BR154">
        <v>162</v>
      </c>
      <c r="BS154">
        <v>55</v>
      </c>
      <c r="BT154">
        <v>2</v>
      </c>
      <c r="BU154">
        <v>7</v>
      </c>
    </row>
    <row r="155" spans="1:73" hidden="1" x14ac:dyDescent="0.3">
      <c r="A155">
        <v>149</v>
      </c>
      <c r="B155" t="s">
        <v>3983</v>
      </c>
      <c r="D155" t="s">
        <v>117</v>
      </c>
      <c r="F155" t="s">
        <v>3926</v>
      </c>
      <c r="G155" t="s">
        <v>63</v>
      </c>
      <c r="J155" t="s">
        <v>4481</v>
      </c>
      <c r="K155" s="6" t="s">
        <v>4482</v>
      </c>
      <c r="L155" t="s">
        <v>66</v>
      </c>
      <c r="M155" t="s">
        <v>1494</v>
      </c>
      <c r="N155">
        <v>3</v>
      </c>
      <c r="O155">
        <v>1</v>
      </c>
      <c r="P155" t="s">
        <v>407</v>
      </c>
      <c r="R155" t="s">
        <v>408</v>
      </c>
      <c r="T155" t="s">
        <v>69</v>
      </c>
      <c r="U155">
        <v>57694</v>
      </c>
      <c r="V155" t="s">
        <v>70</v>
      </c>
      <c r="W155" t="s">
        <v>71</v>
      </c>
      <c r="Y155" t="s">
        <v>4483</v>
      </c>
      <c r="AB155" t="s">
        <v>74</v>
      </c>
      <c r="AC155" t="s">
        <v>4484</v>
      </c>
      <c r="AD155" t="s">
        <v>4356</v>
      </c>
      <c r="AF155">
        <v>1962</v>
      </c>
      <c r="AG155" t="s">
        <v>77</v>
      </c>
      <c r="AH155" t="s">
        <v>82</v>
      </c>
      <c r="AI155" t="s">
        <v>79</v>
      </c>
      <c r="AJ155" s="6" t="s">
        <v>4485</v>
      </c>
      <c r="AK155" t="s">
        <v>1167</v>
      </c>
      <c r="AM155">
        <v>0</v>
      </c>
      <c r="AN155" t="s">
        <v>77</v>
      </c>
      <c r="AO155" t="s">
        <v>82</v>
      </c>
      <c r="AP155" t="s">
        <v>79</v>
      </c>
      <c r="AQ155" s="6" t="s">
        <v>4486</v>
      </c>
      <c r="AX155" t="s">
        <v>3953</v>
      </c>
      <c r="BA155" t="s">
        <v>125</v>
      </c>
      <c r="BC155">
        <v>0</v>
      </c>
      <c r="BE155" t="s">
        <v>4099</v>
      </c>
      <c r="BI155" t="s">
        <v>74</v>
      </c>
      <c r="BJ155" t="s">
        <v>89</v>
      </c>
      <c r="BK155" t="s">
        <v>90</v>
      </c>
      <c r="BL155" t="s">
        <v>896</v>
      </c>
      <c r="BM155">
        <v>3</v>
      </c>
      <c r="BN155">
        <v>-7.8799440000000001</v>
      </c>
      <c r="BO155">
        <v>111.196164</v>
      </c>
      <c r="BQ155">
        <v>45</v>
      </c>
      <c r="BR155">
        <v>165</v>
      </c>
      <c r="BS155">
        <v>29</v>
      </c>
      <c r="BT155">
        <v>4</v>
      </c>
      <c r="BU155">
        <v>1</v>
      </c>
    </row>
    <row r="156" spans="1:73" hidden="1" x14ac:dyDescent="0.3">
      <c r="A156">
        <v>150</v>
      </c>
      <c r="B156" t="s">
        <v>1528</v>
      </c>
      <c r="D156" t="s">
        <v>117</v>
      </c>
      <c r="F156" t="s">
        <v>1529</v>
      </c>
      <c r="G156" t="s">
        <v>1530</v>
      </c>
      <c r="J156" t="s">
        <v>1531</v>
      </c>
      <c r="K156" s="6" t="s">
        <v>1532</v>
      </c>
      <c r="L156" t="s">
        <v>66</v>
      </c>
      <c r="M156" t="s">
        <v>1533</v>
      </c>
      <c r="N156">
        <v>3</v>
      </c>
      <c r="O156">
        <v>3</v>
      </c>
      <c r="P156" t="s">
        <v>1534</v>
      </c>
      <c r="R156" t="s">
        <v>318</v>
      </c>
      <c r="T156" t="s">
        <v>69</v>
      </c>
      <c r="U156">
        <v>57694</v>
      </c>
      <c r="V156" t="s">
        <v>70</v>
      </c>
      <c r="W156" t="s">
        <v>101</v>
      </c>
      <c r="Y156" t="s">
        <v>1535</v>
      </c>
      <c r="AB156" t="s">
        <v>125</v>
      </c>
      <c r="AD156" t="s">
        <v>1536</v>
      </c>
      <c r="AF156">
        <v>1982</v>
      </c>
      <c r="AG156" t="s">
        <v>162</v>
      </c>
      <c r="AH156" t="s">
        <v>105</v>
      </c>
      <c r="AI156" t="s">
        <v>366</v>
      </c>
      <c r="AJ156" s="6" t="s">
        <v>1537</v>
      </c>
      <c r="AK156" t="s">
        <v>1538</v>
      </c>
      <c r="AM156">
        <v>1982</v>
      </c>
      <c r="AN156" t="s">
        <v>162</v>
      </c>
      <c r="AO156" t="s">
        <v>105</v>
      </c>
      <c r="AP156" t="s">
        <v>366</v>
      </c>
      <c r="AQ156" s="6" t="s">
        <v>1539</v>
      </c>
      <c r="AT156" t="s">
        <v>162</v>
      </c>
      <c r="AU156" t="s">
        <v>105</v>
      </c>
      <c r="AX156" t="s">
        <v>4067</v>
      </c>
      <c r="BA156" t="s">
        <v>125</v>
      </c>
      <c r="BC156">
        <v>0</v>
      </c>
      <c r="BE156" t="s">
        <v>1540</v>
      </c>
      <c r="BI156" t="s">
        <v>125</v>
      </c>
      <c r="BK156" t="s">
        <v>90</v>
      </c>
      <c r="BL156" t="s">
        <v>554</v>
      </c>
      <c r="BM156">
        <v>2</v>
      </c>
      <c r="BN156">
        <v>-7.8153610000000002</v>
      </c>
      <c r="BO156">
        <v>111.203585</v>
      </c>
      <c r="BP156" s="6" t="s">
        <v>1541</v>
      </c>
      <c r="BQ156">
        <v>38</v>
      </c>
      <c r="BR156">
        <v>159</v>
      </c>
      <c r="BS156">
        <v>50</v>
      </c>
      <c r="BT156">
        <v>2</v>
      </c>
      <c r="BU156">
        <v>2</v>
      </c>
    </row>
    <row r="157" spans="1:73" x14ac:dyDescent="0.3">
      <c r="A157">
        <v>70</v>
      </c>
      <c r="B157" t="s">
        <v>746</v>
      </c>
      <c r="C157">
        <v>3807</v>
      </c>
      <c r="D157" t="s">
        <v>61</v>
      </c>
      <c r="E157" t="str">
        <f t="shared" ref="E157:E158" si="69">SUBSTITUTE(D157,"L","Laki-laki")</f>
        <v>Laki-laki</v>
      </c>
      <c r="F157" t="s">
        <v>747</v>
      </c>
      <c r="G157" t="s">
        <v>95</v>
      </c>
      <c r="H157" t="str">
        <f t="shared" ref="H157:H158" si="70">PROPER(G157)</f>
        <v>Wonogiri</v>
      </c>
      <c r="I157" t="str">
        <f t="shared" ref="I157:I158" si="71">H157&amp;","</f>
        <v>Wonogiri,</v>
      </c>
      <c r="J157" t="s">
        <v>748</v>
      </c>
      <c r="K157" s="6" t="s">
        <v>749</v>
      </c>
      <c r="L157" t="s">
        <v>66</v>
      </c>
      <c r="M157" t="s">
        <v>750</v>
      </c>
      <c r="N157">
        <v>3</v>
      </c>
      <c r="O157">
        <v>1</v>
      </c>
      <c r="P157" t="s">
        <v>750</v>
      </c>
      <c r="Q157" t="str">
        <f t="shared" ref="Q157:Q158" si="72">PROPER(P157)</f>
        <v>Dongol</v>
      </c>
      <c r="R157" t="s">
        <v>209</v>
      </c>
      <c r="S157" t="str">
        <f t="shared" ref="S157:S158" si="73">PROPER(R157)</f>
        <v>Sedayu</v>
      </c>
      <c r="T157" t="s">
        <v>69</v>
      </c>
      <c r="U157">
        <v>57694</v>
      </c>
      <c r="V157" t="s">
        <v>70</v>
      </c>
      <c r="W157" t="s">
        <v>210</v>
      </c>
      <c r="Y157" t="s">
        <v>751</v>
      </c>
      <c r="Z157" t="s">
        <v>752</v>
      </c>
      <c r="AB157" t="s">
        <v>125</v>
      </c>
      <c r="AD157" t="s">
        <v>753</v>
      </c>
      <c r="AE157" t="str">
        <f t="shared" ref="AE157:AE158" si="74">PROPER(AD157)</f>
        <v>Sukirno</v>
      </c>
      <c r="AF157">
        <v>1968</v>
      </c>
      <c r="AG157" t="s">
        <v>77</v>
      </c>
      <c r="AH157" t="s">
        <v>82</v>
      </c>
      <c r="AI157" t="s">
        <v>79</v>
      </c>
      <c r="AJ157" s="6" t="s">
        <v>754</v>
      </c>
      <c r="AK157" t="s">
        <v>755</v>
      </c>
      <c r="AL157" t="str">
        <f t="shared" ref="AL157:AL158" si="75">PROPER(AK157)</f>
        <v>Kasmiyatun</v>
      </c>
      <c r="AM157">
        <v>1976</v>
      </c>
      <c r="AO157" t="s">
        <v>147</v>
      </c>
      <c r="AP157" t="s">
        <v>128</v>
      </c>
      <c r="AQ157" s="6" t="s">
        <v>756</v>
      </c>
      <c r="AX157" t="s">
        <v>198</v>
      </c>
      <c r="BA157" t="s">
        <v>125</v>
      </c>
      <c r="BC157">
        <v>1</v>
      </c>
      <c r="BE157" t="s">
        <v>757</v>
      </c>
      <c r="BI157" t="s">
        <v>74</v>
      </c>
      <c r="BJ157" t="s">
        <v>150</v>
      </c>
      <c r="BK157" t="s">
        <v>90</v>
      </c>
      <c r="BL157" t="s">
        <v>218</v>
      </c>
      <c r="BM157">
        <v>2</v>
      </c>
      <c r="BP157" s="6" t="s">
        <v>758</v>
      </c>
      <c r="BQ157">
        <v>50</v>
      </c>
      <c r="BR157">
        <v>165</v>
      </c>
      <c r="BS157">
        <v>51</v>
      </c>
      <c r="BT157">
        <v>2</v>
      </c>
      <c r="BU157">
        <v>2</v>
      </c>
    </row>
    <row r="158" spans="1:73" x14ac:dyDescent="0.3">
      <c r="A158">
        <v>79</v>
      </c>
      <c r="B158" t="s">
        <v>838</v>
      </c>
      <c r="C158">
        <v>3776</v>
      </c>
      <c r="D158" t="s">
        <v>61</v>
      </c>
      <c r="E158" t="str">
        <f t="shared" si="69"/>
        <v>Laki-laki</v>
      </c>
      <c r="F158" t="s">
        <v>839</v>
      </c>
      <c r="G158" t="s">
        <v>63</v>
      </c>
      <c r="H158" t="str">
        <f t="shared" si="70"/>
        <v>Wonogiri</v>
      </c>
      <c r="I158" t="str">
        <f t="shared" si="71"/>
        <v>Wonogiri,</v>
      </c>
      <c r="J158" t="s">
        <v>840</v>
      </c>
      <c r="K158" s="6" t="s">
        <v>841</v>
      </c>
      <c r="L158" t="s">
        <v>66</v>
      </c>
      <c r="M158" t="s">
        <v>842</v>
      </c>
      <c r="N158">
        <v>2</v>
      </c>
      <c r="O158">
        <v>9</v>
      </c>
      <c r="P158" t="s">
        <v>842</v>
      </c>
      <c r="Q158" t="str">
        <f t="shared" si="72"/>
        <v>Bulurejo</v>
      </c>
      <c r="R158" t="s">
        <v>318</v>
      </c>
      <c r="S158" t="str">
        <f t="shared" si="73"/>
        <v>Klunggen</v>
      </c>
      <c r="T158" t="s">
        <v>69</v>
      </c>
      <c r="U158">
        <v>57694</v>
      </c>
      <c r="V158" t="s">
        <v>70</v>
      </c>
      <c r="W158" t="s">
        <v>71</v>
      </c>
      <c r="X158">
        <v>0</v>
      </c>
      <c r="Y158" t="s">
        <v>843</v>
      </c>
      <c r="Z158" t="s">
        <v>844</v>
      </c>
      <c r="AB158" t="s">
        <v>125</v>
      </c>
      <c r="AD158" t="s">
        <v>845</v>
      </c>
      <c r="AE158" t="str">
        <f t="shared" si="74"/>
        <v>Waiman</v>
      </c>
      <c r="AF158">
        <v>1975</v>
      </c>
      <c r="AG158" t="s">
        <v>77</v>
      </c>
      <c r="AH158" t="s">
        <v>82</v>
      </c>
      <c r="AI158" t="s">
        <v>79</v>
      </c>
      <c r="AK158" t="s">
        <v>846</v>
      </c>
      <c r="AL158" t="str">
        <f t="shared" si="75"/>
        <v>Narti</v>
      </c>
      <c r="AM158">
        <v>1980</v>
      </c>
      <c r="AN158" t="s">
        <v>77</v>
      </c>
      <c r="AO158" t="s">
        <v>323</v>
      </c>
      <c r="AP158" t="s">
        <v>79</v>
      </c>
      <c r="AT158" t="s">
        <v>166</v>
      </c>
      <c r="AX158" t="s">
        <v>198</v>
      </c>
      <c r="BA158" t="s">
        <v>125</v>
      </c>
      <c r="BC158">
        <v>0</v>
      </c>
      <c r="BE158" t="s">
        <v>847</v>
      </c>
      <c r="BI158" t="s">
        <v>74</v>
      </c>
      <c r="BJ158" t="s">
        <v>150</v>
      </c>
      <c r="BK158" t="s">
        <v>90</v>
      </c>
      <c r="BM158">
        <v>1</v>
      </c>
      <c r="BN158">
        <v>-7.8266</v>
      </c>
      <c r="BO158">
        <v>111.1879</v>
      </c>
      <c r="BQ158">
        <v>50</v>
      </c>
      <c r="BR158">
        <v>165</v>
      </c>
      <c r="BS158">
        <v>51</v>
      </c>
      <c r="BT158">
        <v>3</v>
      </c>
      <c r="BU158">
        <v>5</v>
      </c>
    </row>
    <row r="159" spans="1:73" hidden="1" x14ac:dyDescent="0.3">
      <c r="A159">
        <v>153</v>
      </c>
      <c r="B159" t="s">
        <v>1577</v>
      </c>
      <c r="C159">
        <v>4003</v>
      </c>
      <c r="D159" t="s">
        <v>61</v>
      </c>
      <c r="F159" t="s">
        <v>1578</v>
      </c>
      <c r="G159" t="s">
        <v>1579</v>
      </c>
      <c r="J159" t="s">
        <v>1580</v>
      </c>
      <c r="K159" s="6" t="s">
        <v>1581</v>
      </c>
      <c r="L159" t="s">
        <v>66</v>
      </c>
      <c r="M159" t="s">
        <v>1582</v>
      </c>
      <c r="N159">
        <v>1</v>
      </c>
      <c r="O159">
        <v>1</v>
      </c>
      <c r="P159" t="s">
        <v>1583</v>
      </c>
      <c r="R159" t="s">
        <v>853</v>
      </c>
      <c r="T159" t="s">
        <v>363</v>
      </c>
      <c r="U159">
        <v>57691</v>
      </c>
      <c r="V159" t="s">
        <v>70</v>
      </c>
      <c r="W159" t="s">
        <v>71</v>
      </c>
      <c r="Y159" t="s">
        <v>1584</v>
      </c>
      <c r="AB159" t="s">
        <v>125</v>
      </c>
      <c r="AD159" t="s">
        <v>1585</v>
      </c>
      <c r="AF159">
        <v>1978</v>
      </c>
      <c r="AG159" t="s">
        <v>162</v>
      </c>
      <c r="AH159" t="s">
        <v>653</v>
      </c>
      <c r="AI159" t="s">
        <v>396</v>
      </c>
      <c r="AJ159" s="6" t="s">
        <v>1586</v>
      </c>
      <c r="AK159" t="s">
        <v>1587</v>
      </c>
      <c r="AM159">
        <v>1982</v>
      </c>
      <c r="AN159" t="s">
        <v>1588</v>
      </c>
      <c r="AO159" t="s">
        <v>105</v>
      </c>
      <c r="AP159" t="s">
        <v>366</v>
      </c>
      <c r="AQ159" s="6" t="s">
        <v>1589</v>
      </c>
      <c r="AX159" t="s">
        <v>278</v>
      </c>
      <c r="BA159" t="s">
        <v>125</v>
      </c>
      <c r="BC159">
        <v>0</v>
      </c>
      <c r="BE159" t="s">
        <v>1590</v>
      </c>
      <c r="BI159" t="s">
        <v>125</v>
      </c>
      <c r="BJ159" t="s">
        <v>150</v>
      </c>
      <c r="BK159" t="s">
        <v>90</v>
      </c>
      <c r="BL159" t="s">
        <v>91</v>
      </c>
      <c r="BM159">
        <v>1</v>
      </c>
      <c r="BN159">
        <v>-7.8570049839629998</v>
      </c>
      <c r="BO159">
        <v>111.14147186279</v>
      </c>
      <c r="BP159" s="6" t="s">
        <v>1591</v>
      </c>
      <c r="BQ159">
        <v>55</v>
      </c>
      <c r="BR159">
        <v>160</v>
      </c>
      <c r="BS159">
        <v>50</v>
      </c>
      <c r="BT159">
        <v>1</v>
      </c>
      <c r="BU159">
        <v>1</v>
      </c>
    </row>
    <row r="160" spans="1:73" hidden="1" x14ac:dyDescent="0.3">
      <c r="A160">
        <v>154</v>
      </c>
      <c r="B160" t="s">
        <v>1592</v>
      </c>
      <c r="C160">
        <v>3955</v>
      </c>
      <c r="D160" t="s">
        <v>117</v>
      </c>
      <c r="F160" t="s">
        <v>1593</v>
      </c>
      <c r="G160" t="s">
        <v>95</v>
      </c>
      <c r="J160" t="s">
        <v>1594</v>
      </c>
      <c r="K160" s="6" t="s">
        <v>1595</v>
      </c>
      <c r="L160" t="s">
        <v>66</v>
      </c>
      <c r="M160" t="s">
        <v>240</v>
      </c>
      <c r="N160">
        <v>2</v>
      </c>
      <c r="O160">
        <v>3</v>
      </c>
      <c r="P160" t="s">
        <v>240</v>
      </c>
      <c r="R160" t="s">
        <v>240</v>
      </c>
      <c r="T160" t="s">
        <v>69</v>
      </c>
      <c r="U160">
        <v>57694</v>
      </c>
      <c r="V160" t="s">
        <v>70</v>
      </c>
      <c r="W160" t="s">
        <v>71</v>
      </c>
      <c r="Y160" t="s">
        <v>1596</v>
      </c>
      <c r="AB160" t="s">
        <v>125</v>
      </c>
      <c r="AD160" t="s">
        <v>1597</v>
      </c>
      <c r="AF160">
        <v>1978</v>
      </c>
      <c r="AG160" t="s">
        <v>196</v>
      </c>
      <c r="AH160" t="s">
        <v>82</v>
      </c>
      <c r="AI160" t="s">
        <v>79</v>
      </c>
      <c r="AJ160" s="6" t="s">
        <v>1598</v>
      </c>
      <c r="AK160" t="s">
        <v>1599</v>
      </c>
      <c r="AM160">
        <v>1983</v>
      </c>
      <c r="AN160" t="s">
        <v>196</v>
      </c>
      <c r="AO160" t="s">
        <v>653</v>
      </c>
      <c r="AP160" t="s">
        <v>79</v>
      </c>
      <c r="AQ160" s="6" t="s">
        <v>1600</v>
      </c>
      <c r="AT160" t="s">
        <v>277</v>
      </c>
      <c r="AX160" t="s">
        <v>278</v>
      </c>
      <c r="BA160" t="s">
        <v>74</v>
      </c>
      <c r="BC160">
        <v>0</v>
      </c>
      <c r="BE160" t="s">
        <v>1601</v>
      </c>
      <c r="BI160" t="s">
        <v>74</v>
      </c>
      <c r="BK160" t="s">
        <v>90</v>
      </c>
      <c r="BL160" t="s">
        <v>151</v>
      </c>
      <c r="BM160">
        <v>2</v>
      </c>
      <c r="BN160">
        <v>-7.8286907154519998</v>
      </c>
      <c r="BO160">
        <v>111.18249893188</v>
      </c>
      <c r="BP160" s="6" t="s">
        <v>1602</v>
      </c>
      <c r="BQ160">
        <v>45</v>
      </c>
      <c r="BR160">
        <v>153</v>
      </c>
      <c r="BS160">
        <v>55</v>
      </c>
      <c r="BT160">
        <v>2</v>
      </c>
      <c r="BU160">
        <v>1</v>
      </c>
    </row>
    <row r="161" spans="1:74" hidden="1" x14ac:dyDescent="0.3">
      <c r="A161">
        <v>155</v>
      </c>
      <c r="B161" t="s">
        <v>1603</v>
      </c>
      <c r="D161" t="s">
        <v>117</v>
      </c>
      <c r="F161" t="s">
        <v>1604</v>
      </c>
      <c r="G161" t="s">
        <v>63</v>
      </c>
      <c r="J161" t="s">
        <v>1605</v>
      </c>
      <c r="K161" s="6" t="s">
        <v>1606</v>
      </c>
      <c r="L161" t="s">
        <v>66</v>
      </c>
      <c r="M161" t="s">
        <v>408</v>
      </c>
      <c r="N161">
        <v>2</v>
      </c>
      <c r="O161">
        <v>4</v>
      </c>
      <c r="P161" t="s">
        <v>408</v>
      </c>
      <c r="R161" t="s">
        <v>408</v>
      </c>
      <c r="T161" t="s">
        <v>69</v>
      </c>
      <c r="U161">
        <v>57694</v>
      </c>
      <c r="V161" t="s">
        <v>70</v>
      </c>
      <c r="W161" t="s">
        <v>71</v>
      </c>
      <c r="Y161" t="s">
        <v>1607</v>
      </c>
      <c r="AB161" t="s">
        <v>125</v>
      </c>
      <c r="AD161" t="s">
        <v>1608</v>
      </c>
      <c r="AF161">
        <v>1975</v>
      </c>
      <c r="AG161" t="s">
        <v>77</v>
      </c>
      <c r="AH161" t="s">
        <v>229</v>
      </c>
      <c r="AI161" t="s">
        <v>1609</v>
      </c>
      <c r="AK161" t="s">
        <v>691</v>
      </c>
      <c r="AM161">
        <v>1975</v>
      </c>
      <c r="AN161" t="s">
        <v>77</v>
      </c>
      <c r="AO161" t="s">
        <v>82</v>
      </c>
      <c r="AP161" t="s">
        <v>79</v>
      </c>
      <c r="AQ161" s="6" t="s">
        <v>1610</v>
      </c>
      <c r="AX161" t="s">
        <v>4052</v>
      </c>
      <c r="BA161" t="s">
        <v>125</v>
      </c>
      <c r="BC161">
        <v>0</v>
      </c>
      <c r="BE161" t="s">
        <v>1611</v>
      </c>
      <c r="BI161" t="s">
        <v>74</v>
      </c>
      <c r="BJ161" t="s">
        <v>150</v>
      </c>
      <c r="BK161" t="s">
        <v>90</v>
      </c>
      <c r="BL161" t="s">
        <v>896</v>
      </c>
      <c r="BM161">
        <v>2</v>
      </c>
      <c r="BN161">
        <v>-7.8449999999999998</v>
      </c>
      <c r="BO161">
        <v>110.9134</v>
      </c>
      <c r="BQ161">
        <v>34</v>
      </c>
      <c r="BR161">
        <v>145</v>
      </c>
      <c r="BS161">
        <v>0</v>
      </c>
      <c r="BT161">
        <v>0</v>
      </c>
      <c r="BU161">
        <v>0</v>
      </c>
    </row>
    <row r="162" spans="1:74" hidden="1" x14ac:dyDescent="0.3">
      <c r="A162">
        <v>156</v>
      </c>
      <c r="B162" t="s">
        <v>3984</v>
      </c>
      <c r="D162" t="s">
        <v>117</v>
      </c>
      <c r="F162" t="s">
        <v>4487</v>
      </c>
      <c r="G162" t="s">
        <v>1701</v>
      </c>
      <c r="J162" t="s">
        <v>4488</v>
      </c>
      <c r="K162" s="6" t="s">
        <v>4489</v>
      </c>
      <c r="L162" t="s">
        <v>66</v>
      </c>
      <c r="M162" t="s">
        <v>4490</v>
      </c>
      <c r="N162">
        <v>3</v>
      </c>
      <c r="O162">
        <v>3</v>
      </c>
      <c r="P162" t="s">
        <v>4490</v>
      </c>
      <c r="R162" t="s">
        <v>4491</v>
      </c>
      <c r="T162" t="s">
        <v>69</v>
      </c>
      <c r="U162">
        <v>57694</v>
      </c>
      <c r="V162" t="s">
        <v>70</v>
      </c>
      <c r="W162" t="s">
        <v>71</v>
      </c>
      <c r="Y162" t="s">
        <v>4492</v>
      </c>
      <c r="AB162" t="s">
        <v>125</v>
      </c>
      <c r="AD162" t="s">
        <v>4493</v>
      </c>
      <c r="AF162">
        <v>1963</v>
      </c>
      <c r="AG162" t="s">
        <v>196</v>
      </c>
      <c r="AH162" t="s">
        <v>653</v>
      </c>
      <c r="AI162" t="s">
        <v>396</v>
      </c>
      <c r="AK162" t="s">
        <v>4494</v>
      </c>
      <c r="AM162">
        <v>1970</v>
      </c>
      <c r="AN162" t="s">
        <v>196</v>
      </c>
      <c r="AO162" t="s">
        <v>147</v>
      </c>
      <c r="AP162" t="s">
        <v>128</v>
      </c>
      <c r="AX162" t="s">
        <v>3947</v>
      </c>
      <c r="BA162" t="s">
        <v>74</v>
      </c>
      <c r="BB162" t="s">
        <v>4100</v>
      </c>
      <c r="BC162">
        <v>0</v>
      </c>
      <c r="BE162" t="s">
        <v>4101</v>
      </c>
      <c r="BF162" t="s">
        <v>87</v>
      </c>
      <c r="BG162" s="6" t="s">
        <v>4102</v>
      </c>
      <c r="BH162" t="s">
        <v>4103</v>
      </c>
      <c r="BI162" t="s">
        <v>74</v>
      </c>
      <c r="BK162" t="s">
        <v>90</v>
      </c>
      <c r="BL162" t="s">
        <v>683</v>
      </c>
      <c r="BM162">
        <v>4</v>
      </c>
      <c r="BN162">
        <v>-7.7899149035909998</v>
      </c>
      <c r="BO162">
        <v>111.17177009581999</v>
      </c>
      <c r="BQ162">
        <v>34</v>
      </c>
      <c r="BR162">
        <v>136</v>
      </c>
      <c r="BS162">
        <v>0</v>
      </c>
      <c r="BT162">
        <v>0</v>
      </c>
      <c r="BU162">
        <v>1</v>
      </c>
    </row>
    <row r="163" spans="1:74" hidden="1" x14ac:dyDescent="0.3">
      <c r="A163">
        <v>157</v>
      </c>
      <c r="B163" t="s">
        <v>1612</v>
      </c>
      <c r="C163">
        <v>4062</v>
      </c>
      <c r="D163" t="s">
        <v>61</v>
      </c>
      <c r="F163" t="s">
        <v>1613</v>
      </c>
      <c r="G163" t="s">
        <v>63</v>
      </c>
      <c r="J163" t="s">
        <v>1614</v>
      </c>
      <c r="K163" s="6" t="s">
        <v>1615</v>
      </c>
      <c r="L163" t="s">
        <v>66</v>
      </c>
      <c r="M163" t="s">
        <v>407</v>
      </c>
      <c r="N163">
        <v>3</v>
      </c>
      <c r="O163">
        <v>1</v>
      </c>
      <c r="P163" t="s">
        <v>1616</v>
      </c>
      <c r="R163" t="s">
        <v>408</v>
      </c>
      <c r="T163" t="s">
        <v>69</v>
      </c>
      <c r="U163">
        <v>57694</v>
      </c>
      <c r="V163" t="s">
        <v>70</v>
      </c>
      <c r="W163" t="s">
        <v>71</v>
      </c>
      <c r="Y163" t="s">
        <v>1617</v>
      </c>
      <c r="AB163" t="s">
        <v>74</v>
      </c>
      <c r="AC163" t="s">
        <v>1618</v>
      </c>
      <c r="AD163" t="s">
        <v>1619</v>
      </c>
      <c r="AF163">
        <v>1970</v>
      </c>
      <c r="AG163" t="s">
        <v>77</v>
      </c>
      <c r="AH163" t="s">
        <v>78</v>
      </c>
      <c r="AI163" t="s">
        <v>79</v>
      </c>
      <c r="AJ163" s="6" t="s">
        <v>1620</v>
      </c>
      <c r="AK163" t="s">
        <v>1621</v>
      </c>
      <c r="AM163">
        <v>1975</v>
      </c>
      <c r="AN163" t="s">
        <v>196</v>
      </c>
      <c r="AO163" t="s">
        <v>78</v>
      </c>
      <c r="AP163" t="s">
        <v>79</v>
      </c>
      <c r="AQ163" s="6" t="s">
        <v>1622</v>
      </c>
      <c r="AT163" t="s">
        <v>166</v>
      </c>
      <c r="AX163" t="s">
        <v>339</v>
      </c>
      <c r="BA163" t="s">
        <v>74</v>
      </c>
      <c r="BC163">
        <v>0</v>
      </c>
      <c r="BE163" t="s">
        <v>1623</v>
      </c>
      <c r="BI163" t="s">
        <v>74</v>
      </c>
      <c r="BK163" t="s">
        <v>90</v>
      </c>
      <c r="BM163">
        <v>1</v>
      </c>
      <c r="BN163">
        <v>-7.8827667399720003</v>
      </c>
      <c r="BO163">
        <v>111.17391586303999</v>
      </c>
      <c r="BP163" s="6" t="s">
        <v>1624</v>
      </c>
      <c r="BQ163">
        <v>54</v>
      </c>
      <c r="BR163">
        <v>161</v>
      </c>
      <c r="BS163">
        <v>52</v>
      </c>
      <c r="BT163">
        <v>1</v>
      </c>
      <c r="BU163">
        <v>7</v>
      </c>
    </row>
    <row r="164" spans="1:74" x14ac:dyDescent="0.3">
      <c r="A164">
        <v>91</v>
      </c>
      <c r="B164" t="s">
        <v>955</v>
      </c>
      <c r="C164">
        <v>3808</v>
      </c>
      <c r="D164" t="s">
        <v>61</v>
      </c>
      <c r="E164" t="str">
        <f t="shared" ref="E164:E165" si="76">SUBSTITUTE(D164,"L","Laki-laki")</f>
        <v>Laki-laki</v>
      </c>
      <c r="F164" t="s">
        <v>956</v>
      </c>
      <c r="G164" t="s">
        <v>957</v>
      </c>
      <c r="H164" t="str">
        <f t="shared" ref="H164:H165" si="77">PROPER(G164)</f>
        <v>Batam</v>
      </c>
      <c r="I164" t="str">
        <f t="shared" ref="I164:I165" si="78">H164&amp;","</f>
        <v>Batam,</v>
      </c>
      <c r="J164" t="s">
        <v>958</v>
      </c>
      <c r="K164" s="6" t="s">
        <v>959</v>
      </c>
      <c r="L164" t="s">
        <v>66</v>
      </c>
      <c r="M164" t="s">
        <v>960</v>
      </c>
      <c r="N164">
        <v>3</v>
      </c>
      <c r="O164">
        <v>2</v>
      </c>
      <c r="P164" t="s">
        <v>960</v>
      </c>
      <c r="Q164" t="str">
        <f t="shared" ref="Q164:Q165" si="79">PROPER(P164)</f>
        <v>Nglogung</v>
      </c>
      <c r="R164" t="s">
        <v>961</v>
      </c>
      <c r="S164" t="str">
        <f t="shared" ref="S164:S165" si="80">PROPER(R164)</f>
        <v>Sukomangu</v>
      </c>
      <c r="T164" t="s">
        <v>176</v>
      </c>
      <c r="U164">
        <v>57695</v>
      </c>
      <c r="V164" t="s">
        <v>70</v>
      </c>
      <c r="W164" t="s">
        <v>71</v>
      </c>
      <c r="Y164" t="s">
        <v>962</v>
      </c>
      <c r="Z164" t="s">
        <v>963</v>
      </c>
      <c r="AB164" t="s">
        <v>125</v>
      </c>
      <c r="AD164" t="s">
        <v>964</v>
      </c>
      <c r="AE164" t="str">
        <f t="shared" ref="AE164:AE165" si="81">PROPER(AD164)</f>
        <v>Edi Yanto</v>
      </c>
      <c r="AF164">
        <v>1969</v>
      </c>
      <c r="AG164" t="s">
        <v>965</v>
      </c>
      <c r="AH164" t="s">
        <v>105</v>
      </c>
      <c r="AI164" t="s">
        <v>79</v>
      </c>
      <c r="AK164" t="s">
        <v>966</v>
      </c>
      <c r="AL164" t="str">
        <f t="shared" ref="AL164:AL165" si="82">PROPER(AK164)</f>
        <v>Sri Wahyuni</v>
      </c>
      <c r="AM164">
        <v>1977</v>
      </c>
      <c r="AN164" t="s">
        <v>162</v>
      </c>
      <c r="AO164" t="s">
        <v>82</v>
      </c>
      <c r="AP164" t="s">
        <v>79</v>
      </c>
      <c r="AQ164" s="6" t="s">
        <v>967</v>
      </c>
      <c r="AX164" t="s">
        <v>198</v>
      </c>
      <c r="BA164" t="s">
        <v>125</v>
      </c>
      <c r="BC164">
        <v>0</v>
      </c>
      <c r="BE164" t="s">
        <v>968</v>
      </c>
      <c r="BI164" t="s">
        <v>74</v>
      </c>
      <c r="BJ164" t="s">
        <v>150</v>
      </c>
      <c r="BK164" t="s">
        <v>90</v>
      </c>
      <c r="BL164" t="s">
        <v>234</v>
      </c>
      <c r="BM164">
        <v>1</v>
      </c>
      <c r="BN164">
        <v>-7.819045</v>
      </c>
      <c r="BO164">
        <v>111.219821</v>
      </c>
      <c r="BP164" s="6" t="s">
        <v>969</v>
      </c>
      <c r="BQ164">
        <v>52</v>
      </c>
      <c r="BR164">
        <v>170</v>
      </c>
      <c r="BS164">
        <v>56</v>
      </c>
      <c r="BT164">
        <v>1</v>
      </c>
      <c r="BU164">
        <v>4</v>
      </c>
    </row>
    <row r="165" spans="1:74" x14ac:dyDescent="0.3">
      <c r="A165">
        <v>105</v>
      </c>
      <c r="B165" t="s">
        <v>1121</v>
      </c>
      <c r="C165">
        <v>3777</v>
      </c>
      <c r="D165" t="s">
        <v>61</v>
      </c>
      <c r="E165" t="str">
        <f t="shared" si="76"/>
        <v>Laki-laki</v>
      </c>
      <c r="F165" t="s">
        <v>1122</v>
      </c>
      <c r="G165" t="s">
        <v>95</v>
      </c>
      <c r="H165" t="str">
        <f t="shared" si="77"/>
        <v>Wonogiri</v>
      </c>
      <c r="I165" t="str">
        <f t="shared" si="78"/>
        <v>Wonogiri,</v>
      </c>
      <c r="J165" t="s">
        <v>1123</v>
      </c>
      <c r="K165" s="6" t="s">
        <v>1124</v>
      </c>
      <c r="L165" t="s">
        <v>66</v>
      </c>
      <c r="M165" t="s">
        <v>157</v>
      </c>
      <c r="N165">
        <v>1</v>
      </c>
      <c r="O165">
        <v>5</v>
      </c>
      <c r="P165" t="s">
        <v>157</v>
      </c>
      <c r="Q165" t="str">
        <f t="shared" si="79"/>
        <v>Sambirejo</v>
      </c>
      <c r="R165" t="s">
        <v>157</v>
      </c>
      <c r="S165" t="str">
        <f t="shared" si="80"/>
        <v>Sambirejo</v>
      </c>
      <c r="T165" t="s">
        <v>69</v>
      </c>
      <c r="V165" t="s">
        <v>70</v>
      </c>
      <c r="W165" t="s">
        <v>210</v>
      </c>
      <c r="Y165" t="s">
        <v>1125</v>
      </c>
      <c r="Z165" t="s">
        <v>1126</v>
      </c>
      <c r="AB165" t="s">
        <v>125</v>
      </c>
      <c r="AD165" t="s">
        <v>1127</v>
      </c>
      <c r="AE165" t="str">
        <f t="shared" si="81"/>
        <v>Wakidi</v>
      </c>
      <c r="AF165">
        <v>1983</v>
      </c>
      <c r="AG165" t="s">
        <v>77</v>
      </c>
      <c r="AH165" t="s">
        <v>105</v>
      </c>
      <c r="AI165" t="s">
        <v>79</v>
      </c>
      <c r="AJ165" s="6" t="s">
        <v>1128</v>
      </c>
      <c r="AK165" t="s">
        <v>1129</v>
      </c>
      <c r="AL165" t="str">
        <f t="shared" si="82"/>
        <v>Sriyanti</v>
      </c>
      <c r="AM165">
        <v>1986</v>
      </c>
      <c r="AN165" t="s">
        <v>77</v>
      </c>
      <c r="AO165" t="s">
        <v>147</v>
      </c>
      <c r="AP165" t="s">
        <v>128</v>
      </c>
      <c r="AQ165" s="6" t="s">
        <v>1130</v>
      </c>
      <c r="AX165" t="s">
        <v>198</v>
      </c>
      <c r="BA165" t="s">
        <v>125</v>
      </c>
      <c r="BC165">
        <v>1</v>
      </c>
      <c r="BE165" t="s">
        <v>1131</v>
      </c>
      <c r="BI165" t="s">
        <v>125</v>
      </c>
      <c r="BK165" t="s">
        <v>90</v>
      </c>
      <c r="BL165" t="s">
        <v>1132</v>
      </c>
      <c r="BM165">
        <v>1</v>
      </c>
      <c r="BP165" s="6" t="s">
        <v>1133</v>
      </c>
      <c r="BQ165">
        <v>29</v>
      </c>
      <c r="BR165">
        <v>170</v>
      </c>
      <c r="BS165">
        <v>63</v>
      </c>
      <c r="BT165">
        <v>1</v>
      </c>
      <c r="BU165">
        <v>5</v>
      </c>
      <c r="BV165" s="11"/>
    </row>
    <row r="166" spans="1:74" hidden="1" x14ac:dyDescent="0.3">
      <c r="A166">
        <v>160</v>
      </c>
      <c r="B166" t="s">
        <v>1648</v>
      </c>
      <c r="C166">
        <v>3975</v>
      </c>
      <c r="D166" t="s">
        <v>61</v>
      </c>
      <c r="F166" t="s">
        <v>1649</v>
      </c>
      <c r="G166" t="s">
        <v>95</v>
      </c>
      <c r="J166" t="s">
        <v>1650</v>
      </c>
      <c r="K166" s="6" t="s">
        <v>1651</v>
      </c>
      <c r="L166" t="s">
        <v>66</v>
      </c>
      <c r="M166" t="s">
        <v>392</v>
      </c>
      <c r="N166">
        <v>2</v>
      </c>
      <c r="O166">
        <v>4</v>
      </c>
      <c r="P166" t="s">
        <v>392</v>
      </c>
      <c r="R166" t="s">
        <v>157</v>
      </c>
      <c r="T166" t="s">
        <v>69</v>
      </c>
      <c r="U166">
        <v>57694</v>
      </c>
      <c r="V166" t="s">
        <v>70</v>
      </c>
      <c r="W166" t="s">
        <v>71</v>
      </c>
      <c r="AB166" t="s">
        <v>125</v>
      </c>
      <c r="AD166" t="s">
        <v>1652</v>
      </c>
      <c r="AF166">
        <v>1981</v>
      </c>
      <c r="AG166" t="s">
        <v>196</v>
      </c>
      <c r="AH166" t="s">
        <v>105</v>
      </c>
      <c r="AI166" t="s">
        <v>79</v>
      </c>
      <c r="AJ166" s="6" t="s">
        <v>1653</v>
      </c>
      <c r="AK166" t="s">
        <v>916</v>
      </c>
      <c r="AM166">
        <v>1986</v>
      </c>
      <c r="AN166" t="s">
        <v>196</v>
      </c>
      <c r="AO166" t="s">
        <v>78</v>
      </c>
      <c r="AP166" t="s">
        <v>79</v>
      </c>
      <c r="AQ166" s="6" t="s">
        <v>1654</v>
      </c>
      <c r="AT166" t="s">
        <v>277</v>
      </c>
      <c r="AX166" t="s">
        <v>339</v>
      </c>
      <c r="BA166" t="s">
        <v>125</v>
      </c>
      <c r="BC166">
        <v>0</v>
      </c>
      <c r="BE166">
        <v>6633</v>
      </c>
      <c r="BI166" t="s">
        <v>74</v>
      </c>
      <c r="BJ166" t="s">
        <v>150</v>
      </c>
      <c r="BK166" t="s">
        <v>90</v>
      </c>
      <c r="BL166" t="s">
        <v>1655</v>
      </c>
      <c r="BM166">
        <v>1</v>
      </c>
      <c r="BN166">
        <v>-7.8568349314579997</v>
      </c>
      <c r="BO166">
        <v>111.19311332091</v>
      </c>
      <c r="BP166" s="6" t="s">
        <v>1656</v>
      </c>
      <c r="BQ166">
        <v>90</v>
      </c>
      <c r="BR166">
        <v>168</v>
      </c>
      <c r="BS166">
        <v>59</v>
      </c>
      <c r="BT166">
        <v>1</v>
      </c>
      <c r="BU166">
        <v>4</v>
      </c>
    </row>
    <row r="167" spans="1:74" hidden="1" x14ac:dyDescent="0.3">
      <c r="A167">
        <v>161</v>
      </c>
      <c r="B167" t="s">
        <v>1657</v>
      </c>
      <c r="D167" t="s">
        <v>61</v>
      </c>
      <c r="F167" t="s">
        <v>1658</v>
      </c>
      <c r="G167" t="s">
        <v>1659</v>
      </c>
      <c r="J167" t="s">
        <v>1660</v>
      </c>
      <c r="K167" s="6" t="s">
        <v>1661</v>
      </c>
      <c r="L167" t="s">
        <v>66</v>
      </c>
      <c r="M167" t="s">
        <v>392</v>
      </c>
      <c r="N167">
        <v>1</v>
      </c>
      <c r="O167">
        <v>3</v>
      </c>
      <c r="P167" t="s">
        <v>392</v>
      </c>
      <c r="R167" t="s">
        <v>157</v>
      </c>
      <c r="T167" t="s">
        <v>69</v>
      </c>
      <c r="U167">
        <v>57694</v>
      </c>
      <c r="V167" t="s">
        <v>70</v>
      </c>
      <c r="W167" t="s">
        <v>71</v>
      </c>
      <c r="Y167" t="s">
        <v>1662</v>
      </c>
      <c r="AB167" t="s">
        <v>125</v>
      </c>
      <c r="AD167" t="s">
        <v>1663</v>
      </c>
      <c r="AF167">
        <v>0</v>
      </c>
      <c r="AG167" t="s">
        <v>162</v>
      </c>
      <c r="AH167" t="s">
        <v>105</v>
      </c>
      <c r="AI167" t="s">
        <v>1609</v>
      </c>
      <c r="AK167" t="s">
        <v>1664</v>
      </c>
      <c r="AM167">
        <v>1984</v>
      </c>
      <c r="AN167" t="s">
        <v>162</v>
      </c>
      <c r="AO167" t="s">
        <v>147</v>
      </c>
      <c r="AP167" t="s">
        <v>128</v>
      </c>
      <c r="AX167" t="s">
        <v>4052</v>
      </c>
      <c r="BA167" t="s">
        <v>125</v>
      </c>
      <c r="BC167">
        <v>0</v>
      </c>
      <c r="BI167" t="s">
        <v>74</v>
      </c>
      <c r="BJ167" t="s">
        <v>150</v>
      </c>
      <c r="BK167" t="s">
        <v>90</v>
      </c>
      <c r="BL167" t="s">
        <v>202</v>
      </c>
      <c r="BM167">
        <v>2</v>
      </c>
      <c r="BN167">
        <v>-7.8602730000000003</v>
      </c>
      <c r="BO167">
        <v>111.198814</v>
      </c>
      <c r="BP167" s="6" t="s">
        <v>1665</v>
      </c>
      <c r="BQ167">
        <v>38</v>
      </c>
      <c r="BR167">
        <v>134</v>
      </c>
      <c r="BS167">
        <v>52</v>
      </c>
      <c r="BT167">
        <v>2</v>
      </c>
      <c r="BU167">
        <v>9</v>
      </c>
    </row>
    <row r="168" spans="1:74" hidden="1" x14ac:dyDescent="0.3">
      <c r="A168">
        <v>162</v>
      </c>
      <c r="B168" t="s">
        <v>1666</v>
      </c>
      <c r="C168">
        <v>3956</v>
      </c>
      <c r="D168" t="s">
        <v>61</v>
      </c>
      <c r="F168" t="s">
        <v>1667</v>
      </c>
      <c r="G168" t="s">
        <v>63</v>
      </c>
      <c r="J168" t="s">
        <v>1668</v>
      </c>
      <c r="K168" s="6" t="s">
        <v>1669</v>
      </c>
      <c r="L168" t="s">
        <v>66</v>
      </c>
      <c r="M168" t="s">
        <v>407</v>
      </c>
      <c r="N168">
        <v>1</v>
      </c>
      <c r="O168">
        <v>7</v>
      </c>
      <c r="P168" t="s">
        <v>1616</v>
      </c>
      <c r="R168" t="s">
        <v>1397</v>
      </c>
      <c r="T168" t="s">
        <v>69</v>
      </c>
      <c r="U168">
        <v>57694</v>
      </c>
      <c r="V168" t="s">
        <v>70</v>
      </c>
      <c r="W168" t="s">
        <v>71</v>
      </c>
      <c r="Y168" t="s">
        <v>1670</v>
      </c>
      <c r="AB168" t="s">
        <v>125</v>
      </c>
      <c r="AD168" t="s">
        <v>1671</v>
      </c>
      <c r="AF168">
        <v>0</v>
      </c>
      <c r="AG168" t="s">
        <v>166</v>
      </c>
      <c r="AH168" t="s">
        <v>127</v>
      </c>
      <c r="AI168" t="s">
        <v>128</v>
      </c>
      <c r="AK168" t="s">
        <v>1672</v>
      </c>
      <c r="AM168">
        <v>1986</v>
      </c>
      <c r="AN168" t="s">
        <v>162</v>
      </c>
      <c r="AO168" t="s">
        <v>147</v>
      </c>
      <c r="AP168" t="s">
        <v>128</v>
      </c>
      <c r="AQ168" s="6" t="s">
        <v>1673</v>
      </c>
      <c r="AX168" t="s">
        <v>339</v>
      </c>
      <c r="BA168" t="s">
        <v>74</v>
      </c>
      <c r="BC168">
        <v>0</v>
      </c>
      <c r="BE168" t="s">
        <v>1674</v>
      </c>
      <c r="BF168" t="s">
        <v>87</v>
      </c>
      <c r="BG168" s="6" t="s">
        <v>1675</v>
      </c>
      <c r="BH168" t="s">
        <v>1676</v>
      </c>
      <c r="BI168" t="s">
        <v>74</v>
      </c>
      <c r="BK168" t="s">
        <v>90</v>
      </c>
      <c r="BL168" t="s">
        <v>471</v>
      </c>
      <c r="BM168">
        <v>1</v>
      </c>
      <c r="BN168">
        <v>-7.7843999999999998</v>
      </c>
      <c r="BO168">
        <v>111.1919</v>
      </c>
      <c r="BP168" s="6" t="s">
        <v>1677</v>
      </c>
      <c r="BQ168">
        <v>80</v>
      </c>
      <c r="BR168">
        <v>170</v>
      </c>
      <c r="BS168">
        <v>65</v>
      </c>
      <c r="BT168">
        <v>0</v>
      </c>
      <c r="BU168">
        <v>1</v>
      </c>
    </row>
    <row r="169" spans="1:74" hidden="1" x14ac:dyDescent="0.3">
      <c r="A169">
        <v>163</v>
      </c>
      <c r="B169" t="s">
        <v>3985</v>
      </c>
      <c r="D169" t="s">
        <v>117</v>
      </c>
      <c r="F169" t="s">
        <v>3869</v>
      </c>
      <c r="G169" t="s">
        <v>63</v>
      </c>
      <c r="J169" t="s">
        <v>4495</v>
      </c>
      <c r="K169" s="6" t="s">
        <v>4496</v>
      </c>
      <c r="L169" t="s">
        <v>66</v>
      </c>
      <c r="M169" t="s">
        <v>4497</v>
      </c>
      <c r="N169">
        <v>3</v>
      </c>
      <c r="O169">
        <v>5</v>
      </c>
      <c r="P169" t="s">
        <v>4497</v>
      </c>
      <c r="R169" t="s">
        <v>4498</v>
      </c>
      <c r="T169" t="s">
        <v>301</v>
      </c>
      <c r="U169">
        <v>57697</v>
      </c>
      <c r="V169" t="s">
        <v>70</v>
      </c>
      <c r="W169" t="s">
        <v>71</v>
      </c>
      <c r="Y169" t="s">
        <v>4499</v>
      </c>
      <c r="AB169" t="s">
        <v>125</v>
      </c>
      <c r="AD169" t="s">
        <v>3870</v>
      </c>
      <c r="AF169">
        <v>1971</v>
      </c>
      <c r="AG169" t="s">
        <v>196</v>
      </c>
      <c r="AH169" t="s">
        <v>1333</v>
      </c>
      <c r="AI169" t="s">
        <v>366</v>
      </c>
      <c r="AK169" t="s">
        <v>1402</v>
      </c>
      <c r="AM169">
        <v>1980</v>
      </c>
      <c r="AN169" t="s">
        <v>196</v>
      </c>
      <c r="AO169" t="s">
        <v>78</v>
      </c>
      <c r="AP169" t="s">
        <v>396</v>
      </c>
      <c r="AX169" t="s">
        <v>549</v>
      </c>
      <c r="BA169" t="s">
        <v>125</v>
      </c>
      <c r="BC169">
        <v>0</v>
      </c>
      <c r="BI169" t="s">
        <v>125</v>
      </c>
      <c r="BK169" t="s">
        <v>90</v>
      </c>
      <c r="BL169" t="s">
        <v>4104</v>
      </c>
      <c r="BM169">
        <v>2</v>
      </c>
      <c r="BN169">
        <v>-7.8867000000000003</v>
      </c>
      <c r="BO169">
        <v>111.03440000000001</v>
      </c>
      <c r="BP169" s="6" t="s">
        <v>4105</v>
      </c>
      <c r="BQ169">
        <v>46</v>
      </c>
      <c r="BR169">
        <v>158</v>
      </c>
      <c r="BS169">
        <v>53</v>
      </c>
      <c r="BT169">
        <v>0</v>
      </c>
      <c r="BU169">
        <v>1</v>
      </c>
    </row>
    <row r="170" spans="1:74" hidden="1" x14ac:dyDescent="0.3">
      <c r="A170">
        <v>164</v>
      </c>
      <c r="B170" t="s">
        <v>3927</v>
      </c>
      <c r="D170" t="s">
        <v>117</v>
      </c>
      <c r="F170" t="s">
        <v>3928</v>
      </c>
      <c r="G170" t="s">
        <v>95</v>
      </c>
      <c r="J170" t="s">
        <v>4500</v>
      </c>
      <c r="K170" s="6" t="s">
        <v>4501</v>
      </c>
      <c r="L170" t="s">
        <v>66</v>
      </c>
      <c r="M170" t="s">
        <v>4502</v>
      </c>
      <c r="N170">
        <v>3</v>
      </c>
      <c r="O170">
        <v>3</v>
      </c>
      <c r="P170" t="s">
        <v>287</v>
      </c>
      <c r="R170" t="s">
        <v>122</v>
      </c>
      <c r="T170" t="s">
        <v>69</v>
      </c>
      <c r="U170">
        <v>57694</v>
      </c>
      <c r="V170" t="s">
        <v>70</v>
      </c>
      <c r="W170" t="s">
        <v>210</v>
      </c>
      <c r="Y170" t="s">
        <v>4503</v>
      </c>
      <c r="AB170" t="s">
        <v>74</v>
      </c>
      <c r="AC170" t="s">
        <v>4106</v>
      </c>
      <c r="AD170" t="s">
        <v>4504</v>
      </c>
      <c r="AF170">
        <v>1968</v>
      </c>
      <c r="AG170" t="s">
        <v>77</v>
      </c>
      <c r="AH170" t="s">
        <v>82</v>
      </c>
      <c r="AI170" t="s">
        <v>396</v>
      </c>
      <c r="AK170" t="s">
        <v>4505</v>
      </c>
      <c r="AM170">
        <v>1971</v>
      </c>
      <c r="AN170" t="s">
        <v>77</v>
      </c>
      <c r="AO170" t="s">
        <v>82</v>
      </c>
      <c r="AP170" t="s">
        <v>79</v>
      </c>
      <c r="AX170" t="s">
        <v>3953</v>
      </c>
      <c r="BA170" t="s">
        <v>74</v>
      </c>
      <c r="BB170" t="s">
        <v>4106</v>
      </c>
      <c r="BC170">
        <v>0</v>
      </c>
      <c r="BF170" t="s">
        <v>87</v>
      </c>
      <c r="BG170" s="6" t="s">
        <v>4107</v>
      </c>
      <c r="BH170" t="s">
        <v>3927</v>
      </c>
      <c r="BI170" t="s">
        <v>74</v>
      </c>
      <c r="BK170" t="s">
        <v>90</v>
      </c>
      <c r="BL170" t="s">
        <v>896</v>
      </c>
      <c r="BM170">
        <v>5</v>
      </c>
      <c r="BN170">
        <v>-7.8853</v>
      </c>
      <c r="BO170">
        <v>111.248</v>
      </c>
      <c r="BQ170">
        <v>44</v>
      </c>
      <c r="BR170">
        <v>155</v>
      </c>
      <c r="BS170">
        <v>53</v>
      </c>
      <c r="BT170">
        <v>5</v>
      </c>
      <c r="BU170">
        <v>1</v>
      </c>
    </row>
    <row r="171" spans="1:74" hidden="1" x14ac:dyDescent="0.3">
      <c r="A171">
        <v>165</v>
      </c>
      <c r="B171" t="s">
        <v>3986</v>
      </c>
      <c r="D171" t="s">
        <v>61</v>
      </c>
      <c r="F171" t="s">
        <v>4506</v>
      </c>
      <c r="G171" t="s">
        <v>63</v>
      </c>
      <c r="J171" t="s">
        <v>4507</v>
      </c>
      <c r="K171" s="6" t="s">
        <v>4508</v>
      </c>
      <c r="L171" t="s">
        <v>66</v>
      </c>
      <c r="M171" t="s">
        <v>4509</v>
      </c>
      <c r="N171">
        <v>15</v>
      </c>
      <c r="O171">
        <v>0</v>
      </c>
      <c r="P171" t="s">
        <v>4509</v>
      </c>
      <c r="R171" t="s">
        <v>4509</v>
      </c>
      <c r="T171" t="s">
        <v>4510</v>
      </c>
      <c r="U171">
        <v>57281</v>
      </c>
      <c r="V171" t="s">
        <v>70</v>
      </c>
      <c r="W171" t="s">
        <v>1564</v>
      </c>
      <c r="Y171" t="s">
        <v>4511</v>
      </c>
      <c r="AB171" t="s">
        <v>125</v>
      </c>
      <c r="AD171" t="s">
        <v>3871</v>
      </c>
      <c r="AF171">
        <v>1980</v>
      </c>
      <c r="AG171" t="s">
        <v>77</v>
      </c>
      <c r="AH171" t="s">
        <v>78</v>
      </c>
      <c r="AI171" t="s">
        <v>396</v>
      </c>
      <c r="AK171" t="s">
        <v>3872</v>
      </c>
      <c r="AM171">
        <v>1986</v>
      </c>
      <c r="AN171" t="s">
        <v>196</v>
      </c>
      <c r="AO171" t="s">
        <v>147</v>
      </c>
      <c r="AP171" t="s">
        <v>128</v>
      </c>
      <c r="AR171" t="s">
        <v>3871</v>
      </c>
      <c r="AS171">
        <v>1980</v>
      </c>
      <c r="AT171" t="s">
        <v>77</v>
      </c>
      <c r="AU171" t="s">
        <v>78</v>
      </c>
      <c r="AV171" t="s">
        <v>396</v>
      </c>
      <c r="AX171" t="s">
        <v>549</v>
      </c>
      <c r="BA171" t="s">
        <v>125</v>
      </c>
      <c r="BC171">
        <v>1</v>
      </c>
      <c r="BI171" t="s">
        <v>74</v>
      </c>
      <c r="BJ171" t="s">
        <v>150</v>
      </c>
      <c r="BK171" t="s">
        <v>90</v>
      </c>
      <c r="BL171" t="s">
        <v>234</v>
      </c>
      <c r="BM171">
        <v>1</v>
      </c>
      <c r="BN171">
        <v>-7.4196</v>
      </c>
      <c r="BO171">
        <v>110.97199999999999</v>
      </c>
      <c r="BQ171">
        <v>51</v>
      </c>
      <c r="BR171">
        <v>160</v>
      </c>
      <c r="BS171">
        <v>0</v>
      </c>
      <c r="BT171">
        <v>2</v>
      </c>
      <c r="BU171">
        <v>0</v>
      </c>
    </row>
    <row r="172" spans="1:74" hidden="1" x14ac:dyDescent="0.3">
      <c r="A172">
        <v>166</v>
      </c>
      <c r="B172" t="s">
        <v>3987</v>
      </c>
      <c r="D172" t="s">
        <v>61</v>
      </c>
      <c r="F172" t="s">
        <v>4512</v>
      </c>
      <c r="G172" t="s">
        <v>95</v>
      </c>
      <c r="J172" t="s">
        <v>4513</v>
      </c>
      <c r="K172" s="6" t="s">
        <v>4514</v>
      </c>
      <c r="L172" t="s">
        <v>66</v>
      </c>
      <c r="M172" t="s">
        <v>4515</v>
      </c>
      <c r="N172">
        <v>1</v>
      </c>
      <c r="O172">
        <v>1</v>
      </c>
      <c r="P172" t="s">
        <v>4515</v>
      </c>
      <c r="R172" t="s">
        <v>961</v>
      </c>
      <c r="T172" t="s">
        <v>176</v>
      </c>
      <c r="U172">
        <v>57694</v>
      </c>
      <c r="V172" t="s">
        <v>70</v>
      </c>
      <c r="W172" t="s">
        <v>210</v>
      </c>
      <c r="Y172" t="s">
        <v>4516</v>
      </c>
      <c r="AB172" t="s">
        <v>125</v>
      </c>
      <c r="AD172" t="s">
        <v>1684</v>
      </c>
      <c r="AF172">
        <v>1980</v>
      </c>
      <c r="AG172" t="s">
        <v>196</v>
      </c>
      <c r="AH172" t="s">
        <v>78</v>
      </c>
      <c r="AI172" t="s">
        <v>396</v>
      </c>
      <c r="AJ172" s="6" t="s">
        <v>4517</v>
      </c>
      <c r="AK172" t="s">
        <v>4999</v>
      </c>
      <c r="AM172">
        <v>1971</v>
      </c>
      <c r="AN172" t="s">
        <v>77</v>
      </c>
      <c r="AO172" t="s">
        <v>147</v>
      </c>
      <c r="AP172" t="s">
        <v>128</v>
      </c>
      <c r="AQ172" s="6" t="s">
        <v>4519</v>
      </c>
      <c r="AT172" t="s">
        <v>277</v>
      </c>
      <c r="AX172" t="s">
        <v>3952</v>
      </c>
      <c r="BA172" t="s">
        <v>125</v>
      </c>
      <c r="BC172">
        <v>0</v>
      </c>
      <c r="BE172" t="s">
        <v>4108</v>
      </c>
      <c r="BI172" t="s">
        <v>74</v>
      </c>
      <c r="BJ172" t="s">
        <v>150</v>
      </c>
      <c r="BK172" t="s">
        <v>90</v>
      </c>
      <c r="BL172" t="s">
        <v>554</v>
      </c>
      <c r="BM172">
        <v>2</v>
      </c>
      <c r="BN172">
        <v>-7.8129</v>
      </c>
      <c r="BO172">
        <v>111.29179999999999</v>
      </c>
      <c r="BP172" s="6" t="s">
        <v>4109</v>
      </c>
      <c r="BQ172">
        <v>55</v>
      </c>
      <c r="BR172">
        <v>160</v>
      </c>
      <c r="BS172">
        <v>0</v>
      </c>
      <c r="BT172">
        <v>2</v>
      </c>
      <c r="BU172">
        <v>0</v>
      </c>
    </row>
    <row r="173" spans="1:74" hidden="1" x14ac:dyDescent="0.3">
      <c r="A173">
        <v>167</v>
      </c>
      <c r="B173" t="s">
        <v>3988</v>
      </c>
      <c r="D173" t="s">
        <v>61</v>
      </c>
      <c r="F173" t="s">
        <v>4520</v>
      </c>
      <c r="G173" t="s">
        <v>95</v>
      </c>
      <c r="J173" t="s">
        <v>4521</v>
      </c>
      <c r="K173" s="6" t="s">
        <v>4522</v>
      </c>
      <c r="L173" t="s">
        <v>66</v>
      </c>
      <c r="M173" t="s">
        <v>4523</v>
      </c>
      <c r="N173">
        <v>4</v>
      </c>
      <c r="O173">
        <v>1</v>
      </c>
      <c r="P173" t="s">
        <v>4523</v>
      </c>
      <c r="R173" t="s">
        <v>4524</v>
      </c>
      <c r="T173" t="s">
        <v>176</v>
      </c>
      <c r="V173" t="s">
        <v>70</v>
      </c>
      <c r="W173" t="s">
        <v>210</v>
      </c>
      <c r="AB173" t="s">
        <v>125</v>
      </c>
      <c r="AF173">
        <v>0</v>
      </c>
      <c r="AJ173" s="6" t="s">
        <v>4525</v>
      </c>
      <c r="AK173" t="s">
        <v>4526</v>
      </c>
      <c r="AM173">
        <v>0</v>
      </c>
      <c r="AN173" t="s">
        <v>77</v>
      </c>
      <c r="AO173" t="s">
        <v>105</v>
      </c>
      <c r="AP173" t="s">
        <v>366</v>
      </c>
      <c r="AQ173" s="6" t="s">
        <v>4527</v>
      </c>
      <c r="AX173" t="s">
        <v>549</v>
      </c>
      <c r="BA173" t="s">
        <v>125</v>
      </c>
      <c r="BC173">
        <v>1</v>
      </c>
      <c r="BI173" t="s">
        <v>125</v>
      </c>
      <c r="BK173" t="s">
        <v>90</v>
      </c>
      <c r="BM173">
        <v>1</v>
      </c>
      <c r="BQ173">
        <v>56</v>
      </c>
      <c r="BR173">
        <v>165</v>
      </c>
      <c r="BS173">
        <v>0</v>
      </c>
      <c r="BT173">
        <v>0</v>
      </c>
      <c r="BU173">
        <v>0</v>
      </c>
    </row>
    <row r="174" spans="1:74" hidden="1" x14ac:dyDescent="0.3">
      <c r="A174">
        <v>168</v>
      </c>
      <c r="B174" t="s">
        <v>3989</v>
      </c>
      <c r="D174" t="s">
        <v>61</v>
      </c>
      <c r="F174" t="s">
        <v>4528</v>
      </c>
      <c r="G174" t="s">
        <v>95</v>
      </c>
      <c r="J174" t="s">
        <v>4513</v>
      </c>
      <c r="K174" s="6" t="s">
        <v>4529</v>
      </c>
      <c r="L174" t="s">
        <v>66</v>
      </c>
      <c r="M174" t="s">
        <v>4515</v>
      </c>
      <c r="N174">
        <v>1</v>
      </c>
      <c r="O174">
        <v>1</v>
      </c>
      <c r="P174" t="s">
        <v>4515</v>
      </c>
      <c r="R174" t="s">
        <v>961</v>
      </c>
      <c r="T174" t="s">
        <v>176</v>
      </c>
      <c r="U174">
        <v>57695</v>
      </c>
      <c r="V174" t="s">
        <v>70</v>
      </c>
      <c r="W174" t="s">
        <v>1564</v>
      </c>
      <c r="Y174" t="s">
        <v>4530</v>
      </c>
      <c r="AB174" t="s">
        <v>125</v>
      </c>
      <c r="AD174" t="s">
        <v>1684</v>
      </c>
      <c r="AF174">
        <v>1980</v>
      </c>
      <c r="AG174" t="s">
        <v>196</v>
      </c>
      <c r="AH174" t="s">
        <v>78</v>
      </c>
      <c r="AI174" t="s">
        <v>396</v>
      </c>
      <c r="AJ174" s="6" t="s">
        <v>4517</v>
      </c>
      <c r="AK174" t="s">
        <v>4518</v>
      </c>
      <c r="AM174">
        <v>1971</v>
      </c>
      <c r="AN174" t="s">
        <v>77</v>
      </c>
      <c r="AO174" t="s">
        <v>78</v>
      </c>
      <c r="AP174" t="s">
        <v>396</v>
      </c>
      <c r="AQ174" s="6" t="s">
        <v>4519</v>
      </c>
      <c r="AT174" t="s">
        <v>277</v>
      </c>
      <c r="AX174" t="s">
        <v>3952</v>
      </c>
      <c r="BA174" t="s">
        <v>125</v>
      </c>
      <c r="BC174">
        <v>0</v>
      </c>
      <c r="BE174" t="s">
        <v>4110</v>
      </c>
      <c r="BI174" t="s">
        <v>74</v>
      </c>
      <c r="BJ174" t="s">
        <v>150</v>
      </c>
      <c r="BK174" t="s">
        <v>90</v>
      </c>
      <c r="BL174" t="s">
        <v>554</v>
      </c>
      <c r="BM174">
        <v>1</v>
      </c>
      <c r="BN174">
        <v>-7.8260170000000002</v>
      </c>
      <c r="BO174">
        <v>111.213674</v>
      </c>
      <c r="BP174" s="6" t="s">
        <v>4111</v>
      </c>
      <c r="BQ174">
        <v>55</v>
      </c>
      <c r="BR174">
        <v>160</v>
      </c>
      <c r="BS174">
        <v>0</v>
      </c>
      <c r="BT174">
        <v>2</v>
      </c>
      <c r="BU174">
        <v>0</v>
      </c>
    </row>
    <row r="175" spans="1:74" x14ac:dyDescent="0.3">
      <c r="A175">
        <v>115</v>
      </c>
      <c r="B175" t="s">
        <v>1208</v>
      </c>
      <c r="C175">
        <v>3809</v>
      </c>
      <c r="D175" t="s">
        <v>117</v>
      </c>
      <c r="E175" t="str">
        <f>SUBSTITUTE(D175,"P","Perempuan")</f>
        <v>Perempuan</v>
      </c>
      <c r="F175" t="s">
        <v>1209</v>
      </c>
      <c r="G175" t="s">
        <v>63</v>
      </c>
      <c r="H175" t="str">
        <f>PROPER(G175)</f>
        <v>Wonogiri</v>
      </c>
      <c r="I175" t="str">
        <f>H175&amp;","</f>
        <v>Wonogiri,</v>
      </c>
      <c r="J175" t="s">
        <v>1210</v>
      </c>
      <c r="K175" s="6" t="s">
        <v>1211</v>
      </c>
      <c r="L175" t="s">
        <v>66</v>
      </c>
      <c r="M175" t="s">
        <v>738</v>
      </c>
      <c r="N175">
        <v>2</v>
      </c>
      <c r="O175">
        <v>2</v>
      </c>
      <c r="P175" t="s">
        <v>738</v>
      </c>
      <c r="Q175" t="str">
        <f>PROPER(P175)</f>
        <v>Waru</v>
      </c>
      <c r="R175" t="s">
        <v>738</v>
      </c>
      <c r="S175" t="str">
        <f>PROPER(R175)</f>
        <v>Waru</v>
      </c>
      <c r="T175" t="s">
        <v>69</v>
      </c>
      <c r="U175">
        <v>57682</v>
      </c>
      <c r="V175" t="s">
        <v>70</v>
      </c>
      <c r="W175" t="s">
        <v>71</v>
      </c>
      <c r="Y175" t="s">
        <v>1212</v>
      </c>
      <c r="Z175" t="s">
        <v>1213</v>
      </c>
      <c r="AB175" t="s">
        <v>125</v>
      </c>
      <c r="AD175" t="s">
        <v>1214</v>
      </c>
      <c r="AE175" t="str">
        <f>PROPER(AD175)</f>
        <v>Ujang Santoso</v>
      </c>
      <c r="AF175">
        <v>1971</v>
      </c>
      <c r="AG175" t="s">
        <v>162</v>
      </c>
      <c r="AH175" t="s">
        <v>78</v>
      </c>
      <c r="AI175" t="s">
        <v>79</v>
      </c>
      <c r="AJ175" s="6" t="s">
        <v>1215</v>
      </c>
      <c r="AK175" t="s">
        <v>1216</v>
      </c>
      <c r="AL175" t="str">
        <f>PROPER(AK175)</f>
        <v>Sri Lestari</v>
      </c>
      <c r="AM175">
        <v>1975</v>
      </c>
      <c r="AN175" t="s">
        <v>162</v>
      </c>
      <c r="AO175" t="s">
        <v>323</v>
      </c>
      <c r="AP175" t="s">
        <v>79</v>
      </c>
      <c r="AQ175" s="6" t="s">
        <v>1217</v>
      </c>
      <c r="AT175" t="s">
        <v>166</v>
      </c>
      <c r="AX175" t="s">
        <v>198</v>
      </c>
      <c r="BA175" t="s">
        <v>125</v>
      </c>
      <c r="BC175">
        <v>0</v>
      </c>
      <c r="BE175" t="s">
        <v>1218</v>
      </c>
      <c r="BI175" t="s">
        <v>74</v>
      </c>
      <c r="BJ175" t="s">
        <v>150</v>
      </c>
      <c r="BK175" t="s">
        <v>90</v>
      </c>
      <c r="BL175" t="s">
        <v>1219</v>
      </c>
      <c r="BM175">
        <v>1</v>
      </c>
      <c r="BN175">
        <v>-7.8724999999999996</v>
      </c>
      <c r="BO175">
        <v>111.16840000000001</v>
      </c>
      <c r="BP175" s="6" t="s">
        <v>1220</v>
      </c>
      <c r="BQ175">
        <v>45</v>
      </c>
      <c r="BR175">
        <v>150</v>
      </c>
      <c r="BS175">
        <v>30</v>
      </c>
      <c r="BT175">
        <v>1</v>
      </c>
      <c r="BU175">
        <v>1</v>
      </c>
    </row>
    <row r="176" spans="1:74" hidden="1" x14ac:dyDescent="0.3">
      <c r="A176">
        <v>170</v>
      </c>
      <c r="B176" t="s">
        <v>1690</v>
      </c>
      <c r="C176">
        <v>4005</v>
      </c>
      <c r="D176" t="s">
        <v>117</v>
      </c>
      <c r="F176" t="s">
        <v>1691</v>
      </c>
      <c r="G176" t="s">
        <v>63</v>
      </c>
      <c r="J176" t="s">
        <v>1692</v>
      </c>
      <c r="K176" s="6" t="s">
        <v>1693</v>
      </c>
      <c r="L176" t="s">
        <v>66</v>
      </c>
      <c r="M176" t="s">
        <v>1694</v>
      </c>
      <c r="N176">
        <v>1</v>
      </c>
      <c r="O176">
        <v>6</v>
      </c>
      <c r="R176" t="s">
        <v>738</v>
      </c>
      <c r="T176" t="s">
        <v>69</v>
      </c>
      <c r="U176">
        <v>57694</v>
      </c>
      <c r="V176" t="s">
        <v>70</v>
      </c>
      <c r="W176" t="s">
        <v>71</v>
      </c>
      <c r="AB176" t="s">
        <v>125</v>
      </c>
      <c r="AD176" t="s">
        <v>1695</v>
      </c>
      <c r="AF176">
        <v>1975</v>
      </c>
      <c r="AG176" t="s">
        <v>77</v>
      </c>
      <c r="AH176" t="s">
        <v>127</v>
      </c>
      <c r="AI176" t="s">
        <v>128</v>
      </c>
      <c r="AK176" t="s">
        <v>1696</v>
      </c>
      <c r="AM176">
        <v>1977</v>
      </c>
      <c r="AN176" t="s">
        <v>77</v>
      </c>
      <c r="AO176" t="s">
        <v>105</v>
      </c>
      <c r="AP176" t="s">
        <v>79</v>
      </c>
      <c r="AT176" t="s">
        <v>277</v>
      </c>
      <c r="AX176" t="s">
        <v>278</v>
      </c>
      <c r="BA176" t="s">
        <v>125</v>
      </c>
      <c r="BC176">
        <v>0</v>
      </c>
      <c r="BE176" t="s">
        <v>1697</v>
      </c>
      <c r="BI176" t="s">
        <v>74</v>
      </c>
      <c r="BJ176" t="s">
        <v>150</v>
      </c>
      <c r="BK176" t="s">
        <v>90</v>
      </c>
      <c r="BL176" t="s">
        <v>151</v>
      </c>
      <c r="BM176">
        <v>2</v>
      </c>
      <c r="BN176">
        <v>-7.8310715689670003</v>
      </c>
      <c r="BO176">
        <v>111.18447303772</v>
      </c>
      <c r="BP176" s="6" t="s">
        <v>1698</v>
      </c>
      <c r="BQ176">
        <v>40</v>
      </c>
      <c r="BR176">
        <v>154</v>
      </c>
      <c r="BS176">
        <v>51</v>
      </c>
      <c r="BT176">
        <v>2</v>
      </c>
      <c r="BU176">
        <v>2</v>
      </c>
    </row>
    <row r="177" spans="1:73" x14ac:dyDescent="0.3">
      <c r="A177">
        <v>139</v>
      </c>
      <c r="B177" t="s">
        <v>1429</v>
      </c>
      <c r="C177">
        <v>3810</v>
      </c>
      <c r="D177" t="s">
        <v>61</v>
      </c>
      <c r="E177" t="str">
        <f>SUBSTITUTE(D177,"L","Laki-laki")</f>
        <v>Laki-laki</v>
      </c>
      <c r="F177" t="s">
        <v>1430</v>
      </c>
      <c r="G177" t="s">
        <v>95</v>
      </c>
      <c r="H177" t="str">
        <f>PROPER(G177)</f>
        <v>Wonogiri</v>
      </c>
      <c r="I177" t="str">
        <f>H177&amp;","</f>
        <v>Wonogiri,</v>
      </c>
      <c r="J177" t="s">
        <v>1431</v>
      </c>
      <c r="K177" s="6" t="s">
        <v>1432</v>
      </c>
      <c r="L177" t="s">
        <v>66</v>
      </c>
      <c r="M177" t="s">
        <v>750</v>
      </c>
      <c r="P177" t="s">
        <v>463</v>
      </c>
      <c r="Q177" t="str">
        <f>PROPER(P177)</f>
        <v>Dongol</v>
      </c>
      <c r="R177" t="s">
        <v>209</v>
      </c>
      <c r="S177" t="str">
        <f>PROPER(R177)</f>
        <v>Sedayu</v>
      </c>
      <c r="T177" t="s">
        <v>69</v>
      </c>
      <c r="U177">
        <v>57694</v>
      </c>
      <c r="V177" t="s">
        <v>70</v>
      </c>
      <c r="W177" t="s">
        <v>210</v>
      </c>
      <c r="Y177" t="s">
        <v>1433</v>
      </c>
      <c r="Z177" t="s">
        <v>1434</v>
      </c>
      <c r="AB177" t="s">
        <v>125</v>
      </c>
      <c r="AD177" t="s">
        <v>1435</v>
      </c>
      <c r="AE177" t="str">
        <f>PROPER(AD177)</f>
        <v>Sariyoko</v>
      </c>
      <c r="AF177">
        <v>0</v>
      </c>
      <c r="AH177" t="s">
        <v>147</v>
      </c>
      <c r="AI177" t="s">
        <v>128</v>
      </c>
      <c r="AK177" t="s">
        <v>1436</v>
      </c>
      <c r="AL177" t="str">
        <f>PROPER(AK177)</f>
        <v>Nuryanti</v>
      </c>
      <c r="AM177">
        <v>1986</v>
      </c>
      <c r="AN177" t="s">
        <v>196</v>
      </c>
      <c r="AO177" t="s">
        <v>105</v>
      </c>
      <c r="AP177" t="s">
        <v>79</v>
      </c>
      <c r="AQ177" s="6" t="s">
        <v>1437</v>
      </c>
      <c r="AX177" t="s">
        <v>198</v>
      </c>
      <c r="BA177" t="s">
        <v>125</v>
      </c>
      <c r="BC177">
        <v>1</v>
      </c>
      <c r="BE177" t="s">
        <v>1438</v>
      </c>
      <c r="BI177" t="s">
        <v>74</v>
      </c>
      <c r="BJ177" t="s">
        <v>150</v>
      </c>
      <c r="BK177" t="s">
        <v>90</v>
      </c>
      <c r="BL177" t="s">
        <v>218</v>
      </c>
      <c r="BM177">
        <v>1</v>
      </c>
      <c r="BP177" s="6" t="s">
        <v>1439</v>
      </c>
      <c r="BQ177">
        <v>52</v>
      </c>
      <c r="BR177">
        <v>170</v>
      </c>
      <c r="BS177">
        <v>57</v>
      </c>
      <c r="BT177">
        <v>2</v>
      </c>
      <c r="BU177">
        <v>2</v>
      </c>
    </row>
    <row r="178" spans="1:73" hidden="1" x14ac:dyDescent="0.3">
      <c r="A178">
        <v>172</v>
      </c>
      <c r="B178" t="s">
        <v>1717</v>
      </c>
      <c r="C178">
        <v>4028</v>
      </c>
      <c r="D178" t="s">
        <v>117</v>
      </c>
      <c r="F178" t="s">
        <v>1718</v>
      </c>
      <c r="G178" t="s">
        <v>63</v>
      </c>
      <c r="J178" t="s">
        <v>1719</v>
      </c>
      <c r="K178" s="6" t="s">
        <v>1720</v>
      </c>
      <c r="L178" t="s">
        <v>66</v>
      </c>
      <c r="M178" t="s">
        <v>1721</v>
      </c>
      <c r="N178">
        <v>1</v>
      </c>
      <c r="O178">
        <v>1</v>
      </c>
      <c r="P178" t="s">
        <v>1721</v>
      </c>
      <c r="R178" t="s">
        <v>648</v>
      </c>
      <c r="T178" t="s">
        <v>69</v>
      </c>
      <c r="U178">
        <v>57694</v>
      </c>
      <c r="V178" t="s">
        <v>70</v>
      </c>
      <c r="W178" t="s">
        <v>71</v>
      </c>
      <c r="Y178" t="s">
        <v>1722</v>
      </c>
      <c r="AB178" t="s">
        <v>125</v>
      </c>
      <c r="AD178" t="s">
        <v>1723</v>
      </c>
      <c r="AF178">
        <v>1974</v>
      </c>
      <c r="AG178" t="s">
        <v>162</v>
      </c>
      <c r="AH178" t="s">
        <v>1333</v>
      </c>
      <c r="AI178" t="s">
        <v>79</v>
      </c>
      <c r="AJ178" s="6" t="s">
        <v>1724</v>
      </c>
      <c r="AK178" t="s">
        <v>1725</v>
      </c>
      <c r="AM178">
        <v>1982</v>
      </c>
      <c r="AN178" t="s">
        <v>77</v>
      </c>
      <c r="AO178" t="s">
        <v>147</v>
      </c>
      <c r="AP178" t="s">
        <v>128</v>
      </c>
      <c r="AQ178" s="6" t="s">
        <v>1726</v>
      </c>
      <c r="AT178" t="s">
        <v>166</v>
      </c>
      <c r="AX178" t="s">
        <v>353</v>
      </c>
      <c r="BA178" t="s">
        <v>125</v>
      </c>
      <c r="BC178">
        <v>0</v>
      </c>
      <c r="BE178" t="s">
        <v>1727</v>
      </c>
      <c r="BI178" t="s">
        <v>74</v>
      </c>
      <c r="BJ178" t="s">
        <v>150</v>
      </c>
      <c r="BK178" t="s">
        <v>90</v>
      </c>
      <c r="BL178" t="s">
        <v>114</v>
      </c>
      <c r="BM178">
        <v>1</v>
      </c>
      <c r="BN178">
        <v>-7.8266</v>
      </c>
      <c r="BO178">
        <v>111.1879</v>
      </c>
      <c r="BP178" s="6" t="s">
        <v>1728</v>
      </c>
      <c r="BQ178">
        <v>44</v>
      </c>
      <c r="BR178">
        <v>150</v>
      </c>
      <c r="BS178">
        <v>0</v>
      </c>
      <c r="BT178">
        <v>2</v>
      </c>
      <c r="BU178">
        <v>1</v>
      </c>
    </row>
    <row r="179" spans="1:73" hidden="1" x14ac:dyDescent="0.3">
      <c r="A179">
        <v>173</v>
      </c>
      <c r="B179" t="s">
        <v>3873</v>
      </c>
      <c r="D179" t="s">
        <v>61</v>
      </c>
      <c r="F179" t="s">
        <v>3874</v>
      </c>
      <c r="G179" t="s">
        <v>63</v>
      </c>
      <c r="J179" t="s">
        <v>4531</v>
      </c>
      <c r="K179" s="6" t="s">
        <v>4532</v>
      </c>
      <c r="L179" t="s">
        <v>66</v>
      </c>
      <c r="M179" t="s">
        <v>140</v>
      </c>
      <c r="N179">
        <v>2</v>
      </c>
      <c r="O179">
        <v>4</v>
      </c>
      <c r="P179" t="s">
        <v>140</v>
      </c>
      <c r="R179" t="s">
        <v>68</v>
      </c>
      <c r="T179" t="s">
        <v>69</v>
      </c>
      <c r="U179">
        <v>57694</v>
      </c>
      <c r="V179" t="s">
        <v>70</v>
      </c>
      <c r="W179" t="s">
        <v>1564</v>
      </c>
      <c r="Y179" t="s">
        <v>4533</v>
      </c>
      <c r="AB179" t="s">
        <v>125</v>
      </c>
      <c r="AD179" t="s">
        <v>3875</v>
      </c>
      <c r="AF179">
        <v>1977</v>
      </c>
      <c r="AG179" t="s">
        <v>196</v>
      </c>
      <c r="AH179" t="s">
        <v>229</v>
      </c>
      <c r="AI179" t="s">
        <v>366</v>
      </c>
      <c r="AJ179" s="6" t="s">
        <v>4534</v>
      </c>
      <c r="AK179" t="s">
        <v>3876</v>
      </c>
      <c r="AM179">
        <v>1979</v>
      </c>
      <c r="AN179" t="s">
        <v>196</v>
      </c>
      <c r="AO179" t="s">
        <v>147</v>
      </c>
      <c r="AP179" t="s">
        <v>128</v>
      </c>
      <c r="AQ179" s="6" t="s">
        <v>4535</v>
      </c>
      <c r="AX179" t="s">
        <v>549</v>
      </c>
      <c r="BA179" t="s">
        <v>125</v>
      </c>
      <c r="BC179">
        <v>0</v>
      </c>
      <c r="BE179" t="s">
        <v>4112</v>
      </c>
      <c r="BI179" t="s">
        <v>125</v>
      </c>
      <c r="BJ179" t="s">
        <v>4113</v>
      </c>
      <c r="BK179" t="s">
        <v>90</v>
      </c>
      <c r="BL179" t="s">
        <v>554</v>
      </c>
      <c r="BM179">
        <v>1</v>
      </c>
      <c r="BN179">
        <v>-7.7972580000000002</v>
      </c>
      <c r="BO179">
        <v>111.193347</v>
      </c>
      <c r="BP179" s="6" t="s">
        <v>4114</v>
      </c>
      <c r="BQ179">
        <v>45</v>
      </c>
      <c r="BR179">
        <v>150</v>
      </c>
      <c r="BS179">
        <v>50</v>
      </c>
      <c r="BT179">
        <v>1</v>
      </c>
      <c r="BU179">
        <v>4</v>
      </c>
    </row>
    <row r="180" spans="1:73" hidden="1" x14ac:dyDescent="0.3">
      <c r="A180">
        <v>174</v>
      </c>
      <c r="B180" t="s">
        <v>5000</v>
      </c>
      <c r="D180" t="s">
        <v>117</v>
      </c>
      <c r="F180" t="s">
        <v>5001</v>
      </c>
      <c r="G180" t="s">
        <v>63</v>
      </c>
      <c r="J180" t="s">
        <v>5002</v>
      </c>
      <c r="K180" s="6" t="s">
        <v>5003</v>
      </c>
      <c r="L180" t="s">
        <v>66</v>
      </c>
      <c r="M180" t="s">
        <v>2704</v>
      </c>
      <c r="N180">
        <v>1</v>
      </c>
      <c r="O180">
        <v>6</v>
      </c>
      <c r="P180" t="s">
        <v>2704</v>
      </c>
      <c r="R180" t="s">
        <v>492</v>
      </c>
      <c r="T180" t="s">
        <v>69</v>
      </c>
      <c r="U180">
        <v>57694</v>
      </c>
      <c r="V180" t="s">
        <v>70</v>
      </c>
      <c r="W180" t="s">
        <v>71</v>
      </c>
      <c r="Y180" t="s">
        <v>5004</v>
      </c>
      <c r="AB180" t="s">
        <v>74</v>
      </c>
      <c r="AC180" t="s">
        <v>5005</v>
      </c>
      <c r="AD180" t="s">
        <v>5006</v>
      </c>
      <c r="AF180">
        <v>1948</v>
      </c>
      <c r="AG180" t="s">
        <v>77</v>
      </c>
      <c r="AH180" t="s">
        <v>229</v>
      </c>
      <c r="AI180" t="s">
        <v>396</v>
      </c>
      <c r="AK180" t="s">
        <v>5007</v>
      </c>
      <c r="AM180">
        <v>1974</v>
      </c>
      <c r="AN180" t="s">
        <v>77</v>
      </c>
      <c r="AO180" t="s">
        <v>82</v>
      </c>
      <c r="AP180" t="s">
        <v>79</v>
      </c>
      <c r="AX180" t="s">
        <v>3947</v>
      </c>
      <c r="BA180" t="s">
        <v>125</v>
      </c>
      <c r="BC180">
        <v>0</v>
      </c>
      <c r="BE180" t="s">
        <v>5008</v>
      </c>
      <c r="BI180" t="s">
        <v>74</v>
      </c>
      <c r="BJ180" t="s">
        <v>89</v>
      </c>
      <c r="BK180" t="s">
        <v>90</v>
      </c>
      <c r="BL180" t="s">
        <v>1031</v>
      </c>
      <c r="BM180">
        <v>2</v>
      </c>
      <c r="BN180">
        <v>-7.7885200000000001</v>
      </c>
      <c r="BO180">
        <v>111.175212</v>
      </c>
      <c r="BQ180">
        <v>60</v>
      </c>
      <c r="BR180">
        <v>160</v>
      </c>
      <c r="BS180">
        <v>40</v>
      </c>
      <c r="BT180">
        <v>2</v>
      </c>
      <c r="BU180">
        <v>2</v>
      </c>
    </row>
    <row r="181" spans="1:73" hidden="1" x14ac:dyDescent="0.3">
      <c r="A181">
        <v>175</v>
      </c>
      <c r="B181" t="s">
        <v>3990</v>
      </c>
      <c r="D181" t="s">
        <v>61</v>
      </c>
      <c r="F181" t="s">
        <v>4536</v>
      </c>
      <c r="G181" t="s">
        <v>95</v>
      </c>
      <c r="J181" t="s">
        <v>4537</v>
      </c>
      <c r="K181" s="6" t="s">
        <v>919</v>
      </c>
      <c r="L181" t="s">
        <v>66</v>
      </c>
      <c r="M181" t="s">
        <v>785</v>
      </c>
      <c r="N181">
        <v>3</v>
      </c>
      <c r="O181">
        <v>7</v>
      </c>
      <c r="P181" t="s">
        <v>785</v>
      </c>
      <c r="R181" t="s">
        <v>662</v>
      </c>
      <c r="T181" t="s">
        <v>69</v>
      </c>
      <c r="U181">
        <v>57694</v>
      </c>
      <c r="V181" t="s">
        <v>70</v>
      </c>
      <c r="W181" t="s">
        <v>210</v>
      </c>
      <c r="Y181" t="s">
        <v>4538</v>
      </c>
      <c r="AB181" t="s">
        <v>74</v>
      </c>
      <c r="AC181" t="s">
        <v>4115</v>
      </c>
      <c r="AD181" t="s">
        <v>4539</v>
      </c>
      <c r="AF181">
        <v>1982</v>
      </c>
      <c r="AG181" t="s">
        <v>196</v>
      </c>
      <c r="AH181" t="s">
        <v>78</v>
      </c>
      <c r="AI181" t="s">
        <v>396</v>
      </c>
      <c r="AK181" t="s">
        <v>4540</v>
      </c>
      <c r="AM181">
        <v>1988</v>
      </c>
      <c r="AN181" t="s">
        <v>196</v>
      </c>
      <c r="AO181" t="s">
        <v>147</v>
      </c>
      <c r="AP181" t="s">
        <v>128</v>
      </c>
      <c r="AX181" t="s">
        <v>3947</v>
      </c>
      <c r="BA181" t="s">
        <v>74</v>
      </c>
      <c r="BB181" t="s">
        <v>4115</v>
      </c>
      <c r="BC181">
        <v>0</v>
      </c>
      <c r="BF181" t="s">
        <v>87</v>
      </c>
      <c r="BG181" s="6" t="s">
        <v>4116</v>
      </c>
      <c r="BH181" t="s">
        <v>3990</v>
      </c>
      <c r="BI181" t="s">
        <v>74</v>
      </c>
      <c r="BK181" t="s">
        <v>90</v>
      </c>
      <c r="BL181" t="s">
        <v>683</v>
      </c>
      <c r="BN181">
        <v>-7.8110039494769996</v>
      </c>
      <c r="BO181">
        <v>111.17159843445</v>
      </c>
      <c r="BQ181">
        <v>32</v>
      </c>
      <c r="BR181">
        <v>136</v>
      </c>
      <c r="BS181">
        <v>0</v>
      </c>
      <c r="BT181">
        <v>2</v>
      </c>
      <c r="BU181">
        <v>1</v>
      </c>
    </row>
    <row r="182" spans="1:73" hidden="1" x14ac:dyDescent="0.3">
      <c r="A182">
        <v>176</v>
      </c>
      <c r="B182" t="s">
        <v>1729</v>
      </c>
      <c r="C182">
        <v>3957</v>
      </c>
      <c r="D182" t="s">
        <v>117</v>
      </c>
      <c r="F182" t="s">
        <v>1730</v>
      </c>
      <c r="G182" t="s">
        <v>63</v>
      </c>
      <c r="J182" t="s">
        <v>1731</v>
      </c>
      <c r="K182" s="6" t="s">
        <v>1732</v>
      </c>
      <c r="L182" t="s">
        <v>66</v>
      </c>
      <c r="M182" t="s">
        <v>1733</v>
      </c>
      <c r="N182">
        <v>2</v>
      </c>
      <c r="O182">
        <v>3</v>
      </c>
      <c r="P182" t="s">
        <v>1733</v>
      </c>
      <c r="R182" t="s">
        <v>853</v>
      </c>
      <c r="T182" t="s">
        <v>363</v>
      </c>
      <c r="U182">
        <v>57691</v>
      </c>
      <c r="V182" t="s">
        <v>70</v>
      </c>
      <c r="W182" t="s">
        <v>71</v>
      </c>
      <c r="Y182" t="s">
        <v>1734</v>
      </c>
      <c r="AB182" t="s">
        <v>125</v>
      </c>
      <c r="AD182" t="s">
        <v>1735</v>
      </c>
      <c r="AF182">
        <v>1970</v>
      </c>
      <c r="AG182" t="s">
        <v>162</v>
      </c>
      <c r="AH182" t="s">
        <v>127</v>
      </c>
      <c r="AI182" t="s">
        <v>128</v>
      </c>
      <c r="AJ182" s="6" t="s">
        <v>1736</v>
      </c>
      <c r="AK182" t="s">
        <v>1737</v>
      </c>
      <c r="AM182">
        <v>1976</v>
      </c>
      <c r="AN182" t="s">
        <v>196</v>
      </c>
      <c r="AO182" t="s">
        <v>82</v>
      </c>
      <c r="AP182" t="s">
        <v>366</v>
      </c>
      <c r="AQ182" s="6" t="s">
        <v>1738</v>
      </c>
      <c r="AX182" t="s">
        <v>339</v>
      </c>
      <c r="BA182" t="s">
        <v>125</v>
      </c>
      <c r="BC182">
        <v>0</v>
      </c>
      <c r="BE182" t="s">
        <v>1739</v>
      </c>
      <c r="BI182" t="s">
        <v>74</v>
      </c>
      <c r="BJ182" t="s">
        <v>150</v>
      </c>
      <c r="BK182" t="s">
        <v>90</v>
      </c>
      <c r="BL182" t="s">
        <v>91</v>
      </c>
      <c r="BM182">
        <v>3</v>
      </c>
      <c r="BN182">
        <v>-7.8813679905249998</v>
      </c>
      <c r="BO182">
        <v>111.15771911854</v>
      </c>
      <c r="BP182" s="6" t="s">
        <v>1740</v>
      </c>
      <c r="BQ182">
        <v>48</v>
      </c>
      <c r="BR182">
        <v>159</v>
      </c>
      <c r="BS182">
        <v>50</v>
      </c>
      <c r="BT182">
        <v>3</v>
      </c>
      <c r="BU182">
        <v>4</v>
      </c>
    </row>
    <row r="183" spans="1:73" hidden="1" x14ac:dyDescent="0.3">
      <c r="A183">
        <v>177</v>
      </c>
      <c r="B183" t="s">
        <v>3991</v>
      </c>
      <c r="D183" t="s">
        <v>117</v>
      </c>
      <c r="F183" t="s">
        <v>4541</v>
      </c>
      <c r="G183" t="s">
        <v>95</v>
      </c>
      <c r="J183" t="s">
        <v>4542</v>
      </c>
      <c r="K183" s="6" t="s">
        <v>4543</v>
      </c>
      <c r="L183" t="s">
        <v>66</v>
      </c>
      <c r="M183" t="s">
        <v>2959</v>
      </c>
      <c r="N183">
        <v>5</v>
      </c>
      <c r="O183">
        <v>2</v>
      </c>
      <c r="P183" t="s">
        <v>2959</v>
      </c>
      <c r="R183" t="s">
        <v>2960</v>
      </c>
      <c r="T183" t="s">
        <v>69</v>
      </c>
      <c r="U183">
        <v>57694</v>
      </c>
      <c r="V183" t="s">
        <v>70</v>
      </c>
      <c r="W183" t="s">
        <v>71</v>
      </c>
      <c r="Y183" t="s">
        <v>4544</v>
      </c>
      <c r="AB183" t="s">
        <v>125</v>
      </c>
      <c r="AD183" t="s">
        <v>4545</v>
      </c>
      <c r="AF183">
        <v>1956</v>
      </c>
      <c r="AG183" t="s">
        <v>77</v>
      </c>
      <c r="AH183" t="s">
        <v>82</v>
      </c>
      <c r="AI183" t="s">
        <v>396</v>
      </c>
      <c r="AK183" t="s">
        <v>4546</v>
      </c>
      <c r="AM183">
        <v>1959</v>
      </c>
      <c r="AN183" t="s">
        <v>790</v>
      </c>
      <c r="AO183" t="s">
        <v>82</v>
      </c>
      <c r="AP183" t="s">
        <v>79</v>
      </c>
      <c r="AX183" t="s">
        <v>3947</v>
      </c>
      <c r="BA183" t="s">
        <v>125</v>
      </c>
      <c r="BC183">
        <v>0</v>
      </c>
      <c r="BE183" t="s">
        <v>4117</v>
      </c>
      <c r="BI183" t="s">
        <v>74</v>
      </c>
      <c r="BJ183" t="s">
        <v>150</v>
      </c>
      <c r="BK183" t="s">
        <v>90</v>
      </c>
      <c r="BL183" t="s">
        <v>234</v>
      </c>
      <c r="BM183">
        <v>1</v>
      </c>
      <c r="BN183">
        <v>-7.8582999999999998</v>
      </c>
      <c r="BO183">
        <v>111.2569</v>
      </c>
      <c r="BQ183">
        <v>39</v>
      </c>
      <c r="BR183">
        <v>150</v>
      </c>
      <c r="BS183">
        <v>0</v>
      </c>
      <c r="BT183">
        <v>2</v>
      </c>
      <c r="BU183">
        <v>6</v>
      </c>
    </row>
    <row r="184" spans="1:73" hidden="1" x14ac:dyDescent="0.3">
      <c r="A184">
        <v>178</v>
      </c>
      <c r="B184" t="s">
        <v>1741</v>
      </c>
      <c r="C184">
        <v>3958</v>
      </c>
      <c r="D184" t="s">
        <v>61</v>
      </c>
      <c r="F184" t="s">
        <v>1742</v>
      </c>
      <c r="G184" t="s">
        <v>95</v>
      </c>
      <c r="J184" t="s">
        <v>1743</v>
      </c>
      <c r="K184" s="6" t="s">
        <v>1744</v>
      </c>
      <c r="L184" t="s">
        <v>66</v>
      </c>
      <c r="M184" t="s">
        <v>763</v>
      </c>
      <c r="N184">
        <v>1</v>
      </c>
      <c r="O184">
        <v>3</v>
      </c>
      <c r="P184" t="s">
        <v>763</v>
      </c>
      <c r="R184" t="s">
        <v>100</v>
      </c>
      <c r="T184" t="s">
        <v>69</v>
      </c>
      <c r="U184">
        <v>57694</v>
      </c>
      <c r="V184" t="s">
        <v>70</v>
      </c>
      <c r="W184" t="s">
        <v>210</v>
      </c>
      <c r="Y184" t="s">
        <v>1745</v>
      </c>
      <c r="AB184" t="s">
        <v>125</v>
      </c>
      <c r="AD184" t="s">
        <v>1746</v>
      </c>
      <c r="AF184">
        <v>1982</v>
      </c>
      <c r="AG184" t="s">
        <v>196</v>
      </c>
      <c r="AH184" t="s">
        <v>105</v>
      </c>
      <c r="AI184" t="s">
        <v>79</v>
      </c>
      <c r="AJ184" s="6" t="s">
        <v>1747</v>
      </c>
      <c r="AK184" t="s">
        <v>1241</v>
      </c>
      <c r="AM184">
        <v>1982</v>
      </c>
      <c r="AN184" t="s">
        <v>196</v>
      </c>
      <c r="AO184" t="s">
        <v>105</v>
      </c>
      <c r="AP184" t="s">
        <v>79</v>
      </c>
      <c r="AQ184" s="6" t="s">
        <v>1748</v>
      </c>
      <c r="AR184" t="s">
        <v>1746</v>
      </c>
      <c r="AT184" t="s">
        <v>196</v>
      </c>
      <c r="AU184" t="s">
        <v>105</v>
      </c>
      <c r="AX184" t="s">
        <v>339</v>
      </c>
      <c r="BA184" t="s">
        <v>125</v>
      </c>
      <c r="BC184">
        <v>1</v>
      </c>
      <c r="BE184" t="s">
        <v>1749</v>
      </c>
      <c r="BI184" t="s">
        <v>74</v>
      </c>
      <c r="BJ184" t="s">
        <v>150</v>
      </c>
      <c r="BK184" t="s">
        <v>90</v>
      </c>
      <c r="BL184" t="s">
        <v>168</v>
      </c>
      <c r="BM184">
        <v>1</v>
      </c>
      <c r="BN184">
        <v>-7.8394490000000001</v>
      </c>
      <c r="BO184">
        <v>111.211692</v>
      </c>
      <c r="BP184" s="6" t="s">
        <v>1750</v>
      </c>
      <c r="BQ184">
        <v>345</v>
      </c>
      <c r="BR184">
        <v>168</v>
      </c>
      <c r="BS184">
        <v>55</v>
      </c>
      <c r="BT184">
        <v>1</v>
      </c>
      <c r="BU184">
        <v>5</v>
      </c>
    </row>
    <row r="185" spans="1:73" x14ac:dyDescent="0.3">
      <c r="A185">
        <v>146</v>
      </c>
      <c r="B185" t="s">
        <v>1505</v>
      </c>
      <c r="C185">
        <v>3811</v>
      </c>
      <c r="D185" t="s">
        <v>117</v>
      </c>
      <c r="E185" t="str">
        <f>SUBSTITUTE(D185,"P","Perempuan")</f>
        <v>Perempuan</v>
      </c>
      <c r="F185" t="s">
        <v>1506</v>
      </c>
      <c r="G185" t="s">
        <v>63</v>
      </c>
      <c r="H185" t="str">
        <f t="shared" ref="H185:H186" si="83">PROPER(G185)</f>
        <v>Wonogiri</v>
      </c>
      <c r="I185" t="str">
        <f t="shared" ref="I185:I186" si="84">H185&amp;","</f>
        <v>Wonogiri,</v>
      </c>
      <c r="J185" t="s">
        <v>1507</v>
      </c>
      <c r="K185" s="6" t="s">
        <v>1508</v>
      </c>
      <c r="L185" t="s">
        <v>66</v>
      </c>
      <c r="M185" t="s">
        <v>67</v>
      </c>
      <c r="N185">
        <v>3</v>
      </c>
      <c r="O185">
        <v>2</v>
      </c>
      <c r="P185" t="s">
        <v>68</v>
      </c>
      <c r="Q185" t="str">
        <f t="shared" ref="Q185:Q186" si="85">PROPER(P185)</f>
        <v>Randusari</v>
      </c>
      <c r="R185" t="s">
        <v>68</v>
      </c>
      <c r="S185" t="str">
        <f t="shared" ref="S185:S186" si="86">PROPER(R185)</f>
        <v>Randusari</v>
      </c>
      <c r="T185" t="s">
        <v>69</v>
      </c>
      <c r="U185">
        <v>57694</v>
      </c>
      <c r="V185" t="s">
        <v>70</v>
      </c>
      <c r="W185" t="s">
        <v>71</v>
      </c>
      <c r="Y185" t="s">
        <v>1509</v>
      </c>
      <c r="Z185" t="s">
        <v>1510</v>
      </c>
      <c r="AB185" t="s">
        <v>125</v>
      </c>
      <c r="AD185" t="s">
        <v>1511</v>
      </c>
      <c r="AE185" t="str">
        <f t="shared" ref="AE185:AE186" si="87">PROPER(AD185)</f>
        <v>Sulih</v>
      </c>
      <c r="AF185">
        <v>1970</v>
      </c>
      <c r="AG185" t="s">
        <v>77</v>
      </c>
      <c r="AH185" t="s">
        <v>82</v>
      </c>
      <c r="AI185" t="s">
        <v>79</v>
      </c>
      <c r="AJ185" s="6" t="s">
        <v>1512</v>
      </c>
      <c r="AK185" t="s">
        <v>1513</v>
      </c>
      <c r="AL185" t="str">
        <f t="shared" ref="AL185:AL186" si="88">PROPER(AK185)</f>
        <v>Hamsanih</v>
      </c>
      <c r="AM185">
        <v>1973</v>
      </c>
      <c r="AN185" t="s">
        <v>196</v>
      </c>
      <c r="AO185" t="s">
        <v>147</v>
      </c>
      <c r="AP185" t="s">
        <v>128</v>
      </c>
      <c r="AQ185" s="6" t="s">
        <v>1514</v>
      </c>
      <c r="AX185" t="s">
        <v>198</v>
      </c>
      <c r="BA185" t="s">
        <v>125</v>
      </c>
      <c r="BC185">
        <v>0</v>
      </c>
      <c r="BE185" t="s">
        <v>1515</v>
      </c>
      <c r="BI185" t="s">
        <v>74</v>
      </c>
      <c r="BJ185" t="s">
        <v>150</v>
      </c>
      <c r="BK185" t="s">
        <v>90</v>
      </c>
      <c r="BL185" t="s">
        <v>554</v>
      </c>
      <c r="BM185">
        <v>3</v>
      </c>
      <c r="BN185">
        <v>-7.7954423772960002</v>
      </c>
      <c r="BO185">
        <v>111.18481636046999</v>
      </c>
      <c r="BP185" s="6" t="s">
        <v>1516</v>
      </c>
      <c r="BQ185">
        <v>55</v>
      </c>
      <c r="BR185">
        <v>155</v>
      </c>
      <c r="BS185">
        <v>50</v>
      </c>
      <c r="BT185">
        <v>4</v>
      </c>
      <c r="BU185">
        <v>4</v>
      </c>
    </row>
    <row r="186" spans="1:73" x14ac:dyDescent="0.3">
      <c r="A186">
        <v>159</v>
      </c>
      <c r="B186" t="s">
        <v>1637</v>
      </c>
      <c r="C186">
        <v>3812</v>
      </c>
      <c r="D186" t="s">
        <v>61</v>
      </c>
      <c r="E186" t="str">
        <f>SUBSTITUTE(D186,"L","Laki-laki")</f>
        <v>Laki-laki</v>
      </c>
      <c r="F186" t="s">
        <v>1638</v>
      </c>
      <c r="G186" t="s">
        <v>63</v>
      </c>
      <c r="H186" t="str">
        <f t="shared" si="83"/>
        <v>Wonogiri</v>
      </c>
      <c r="I186" t="str">
        <f t="shared" si="84"/>
        <v>Wonogiri,</v>
      </c>
      <c r="J186" t="s">
        <v>238</v>
      </c>
      <c r="K186" s="6" t="s">
        <v>1639</v>
      </c>
      <c r="L186" t="s">
        <v>66</v>
      </c>
      <c r="M186" t="s">
        <v>1640</v>
      </c>
      <c r="N186">
        <v>2</v>
      </c>
      <c r="O186">
        <v>7</v>
      </c>
      <c r="P186" t="s">
        <v>1640</v>
      </c>
      <c r="Q186" t="str">
        <f t="shared" si="85"/>
        <v>Semanding</v>
      </c>
      <c r="R186" t="s">
        <v>393</v>
      </c>
      <c r="S186" t="str">
        <f t="shared" si="86"/>
        <v>Sambirejo</v>
      </c>
      <c r="T186" t="s">
        <v>69</v>
      </c>
      <c r="U186">
        <v>57694</v>
      </c>
      <c r="V186" t="s">
        <v>70</v>
      </c>
      <c r="W186" t="s">
        <v>71</v>
      </c>
      <c r="Y186" t="s">
        <v>1641</v>
      </c>
      <c r="Z186" t="s">
        <v>1642</v>
      </c>
      <c r="AB186" t="s">
        <v>125</v>
      </c>
      <c r="AD186" t="s">
        <v>1643</v>
      </c>
      <c r="AE186" t="str">
        <f t="shared" si="87"/>
        <v>Ajat</v>
      </c>
      <c r="AF186">
        <v>1970</v>
      </c>
      <c r="AG186" t="s">
        <v>77</v>
      </c>
      <c r="AH186" t="s">
        <v>1333</v>
      </c>
      <c r="AI186" t="s">
        <v>79</v>
      </c>
      <c r="AK186" t="s">
        <v>1644</v>
      </c>
      <c r="AL186" t="str">
        <f t="shared" si="88"/>
        <v>Suryanti</v>
      </c>
      <c r="AM186">
        <v>1968</v>
      </c>
      <c r="AN186" t="s">
        <v>77</v>
      </c>
      <c r="AO186" t="s">
        <v>1333</v>
      </c>
      <c r="AP186" t="s">
        <v>79</v>
      </c>
      <c r="AQ186" s="6" t="s">
        <v>1645</v>
      </c>
      <c r="AX186" t="s">
        <v>198</v>
      </c>
      <c r="BA186" t="s">
        <v>125</v>
      </c>
      <c r="BC186">
        <v>0</v>
      </c>
      <c r="BE186" t="s">
        <v>1646</v>
      </c>
      <c r="BI186" t="s">
        <v>74</v>
      </c>
      <c r="BJ186" t="s">
        <v>150</v>
      </c>
      <c r="BK186" t="s">
        <v>90</v>
      </c>
      <c r="BL186" t="s">
        <v>202</v>
      </c>
      <c r="BM186">
        <v>2</v>
      </c>
      <c r="BN186">
        <v>-7.8525340000000003</v>
      </c>
      <c r="BO186">
        <v>111.20056</v>
      </c>
      <c r="BP186" s="6" t="s">
        <v>1647</v>
      </c>
      <c r="BQ186">
        <v>49</v>
      </c>
      <c r="BR186">
        <v>160</v>
      </c>
      <c r="BS186">
        <v>56</v>
      </c>
      <c r="BT186">
        <v>1</v>
      </c>
      <c r="BU186">
        <v>6</v>
      </c>
    </row>
    <row r="187" spans="1:73" hidden="1" x14ac:dyDescent="0.3">
      <c r="A187">
        <v>181</v>
      </c>
      <c r="B187" t="s">
        <v>3992</v>
      </c>
      <c r="D187" t="s">
        <v>61</v>
      </c>
      <c r="F187" t="s">
        <v>4547</v>
      </c>
      <c r="G187" t="s">
        <v>95</v>
      </c>
      <c r="J187" t="s">
        <v>4548</v>
      </c>
      <c r="K187" s="6" t="s">
        <v>4549</v>
      </c>
      <c r="L187" t="s">
        <v>66</v>
      </c>
      <c r="M187" t="s">
        <v>988</v>
      </c>
      <c r="N187">
        <v>4</v>
      </c>
      <c r="O187">
        <v>5</v>
      </c>
      <c r="P187" t="s">
        <v>988</v>
      </c>
      <c r="R187" t="s">
        <v>988</v>
      </c>
      <c r="T187" t="s">
        <v>69</v>
      </c>
      <c r="U187">
        <v>57694</v>
      </c>
      <c r="V187" t="s">
        <v>70</v>
      </c>
      <c r="W187" t="s">
        <v>71</v>
      </c>
      <c r="Y187" t="s">
        <v>4550</v>
      </c>
      <c r="Z187" t="s">
        <v>4551</v>
      </c>
      <c r="AB187" t="s">
        <v>125</v>
      </c>
      <c r="AC187" t="s">
        <v>4118</v>
      </c>
      <c r="AD187" t="s">
        <v>4552</v>
      </c>
      <c r="AF187">
        <v>1974</v>
      </c>
      <c r="AG187" t="s">
        <v>77</v>
      </c>
      <c r="AH187" t="s">
        <v>78</v>
      </c>
      <c r="AI187" t="s">
        <v>79</v>
      </c>
      <c r="AJ187" s="6" t="s">
        <v>4553</v>
      </c>
      <c r="AK187" t="s">
        <v>2080</v>
      </c>
      <c r="AM187">
        <v>1977</v>
      </c>
      <c r="AN187" t="s">
        <v>77</v>
      </c>
      <c r="AO187" t="s">
        <v>78</v>
      </c>
      <c r="AP187" t="s">
        <v>79</v>
      </c>
      <c r="AQ187" s="6" t="s">
        <v>4553</v>
      </c>
      <c r="AT187" t="s">
        <v>277</v>
      </c>
      <c r="AX187" t="s">
        <v>3947</v>
      </c>
      <c r="BA187" t="s">
        <v>74</v>
      </c>
      <c r="BB187" t="s">
        <v>4118</v>
      </c>
      <c r="BC187">
        <v>0</v>
      </c>
      <c r="BD187" t="s">
        <v>4119</v>
      </c>
      <c r="BE187" t="s">
        <v>4120</v>
      </c>
      <c r="BF187" t="s">
        <v>87</v>
      </c>
      <c r="BG187" s="6" t="s">
        <v>4121</v>
      </c>
      <c r="BH187" t="s">
        <v>3992</v>
      </c>
      <c r="BI187" t="s">
        <v>74</v>
      </c>
      <c r="BJ187" t="s">
        <v>89</v>
      </c>
      <c r="BK187" t="s">
        <v>90</v>
      </c>
      <c r="BL187" t="s">
        <v>2511</v>
      </c>
      <c r="BM187">
        <v>1</v>
      </c>
      <c r="BN187">
        <v>-7.8129</v>
      </c>
      <c r="BO187">
        <v>111.29179999999999</v>
      </c>
      <c r="BP187" s="6" t="s">
        <v>4122</v>
      </c>
      <c r="BQ187">
        <v>20</v>
      </c>
      <c r="BR187">
        <v>119</v>
      </c>
      <c r="BS187">
        <v>0</v>
      </c>
      <c r="BT187">
        <v>2</v>
      </c>
      <c r="BU187">
        <v>1</v>
      </c>
    </row>
    <row r="188" spans="1:73" hidden="1" x14ac:dyDescent="0.3">
      <c r="A188">
        <v>182</v>
      </c>
      <c r="B188" t="s">
        <v>3993</v>
      </c>
      <c r="D188" t="s">
        <v>117</v>
      </c>
      <c r="F188" t="s">
        <v>4554</v>
      </c>
      <c r="G188" t="s">
        <v>95</v>
      </c>
      <c r="J188" t="s">
        <v>4555</v>
      </c>
      <c r="K188" s="6" t="s">
        <v>4556</v>
      </c>
      <c r="L188" t="s">
        <v>66</v>
      </c>
      <c r="M188" t="s">
        <v>4557</v>
      </c>
      <c r="N188">
        <v>1</v>
      </c>
      <c r="O188">
        <v>1</v>
      </c>
      <c r="P188" t="s">
        <v>4557</v>
      </c>
      <c r="R188" t="s">
        <v>256</v>
      </c>
      <c r="T188" t="s">
        <v>69</v>
      </c>
      <c r="V188" t="s">
        <v>70</v>
      </c>
      <c r="W188" t="s">
        <v>101</v>
      </c>
      <c r="AB188" t="s">
        <v>125</v>
      </c>
      <c r="AF188">
        <v>0</v>
      </c>
      <c r="AJ188" s="6" t="s">
        <v>4558</v>
      </c>
      <c r="AK188" t="s">
        <v>4559</v>
      </c>
      <c r="AM188">
        <v>0</v>
      </c>
      <c r="AN188" t="s">
        <v>77</v>
      </c>
      <c r="AO188" t="s">
        <v>147</v>
      </c>
      <c r="AP188" t="s">
        <v>128</v>
      </c>
      <c r="AQ188" s="6" t="s">
        <v>4560</v>
      </c>
      <c r="AX188" t="s">
        <v>549</v>
      </c>
      <c r="BA188" t="s">
        <v>125</v>
      </c>
      <c r="BC188">
        <v>1</v>
      </c>
      <c r="BI188" t="s">
        <v>125</v>
      </c>
      <c r="BK188" t="s">
        <v>90</v>
      </c>
      <c r="BM188">
        <v>1</v>
      </c>
      <c r="BQ188">
        <v>42</v>
      </c>
      <c r="BR188">
        <v>155</v>
      </c>
      <c r="BS188">
        <v>0</v>
      </c>
      <c r="BT188">
        <v>0</v>
      </c>
      <c r="BU188">
        <v>0</v>
      </c>
    </row>
    <row r="189" spans="1:73" hidden="1" x14ac:dyDescent="0.3">
      <c r="A189">
        <v>183</v>
      </c>
      <c r="B189" t="s">
        <v>1775</v>
      </c>
      <c r="C189">
        <v>4050</v>
      </c>
      <c r="D189" t="s">
        <v>117</v>
      </c>
      <c r="F189" t="s">
        <v>1776</v>
      </c>
      <c r="G189" t="s">
        <v>63</v>
      </c>
      <c r="J189" t="s">
        <v>1777</v>
      </c>
      <c r="K189" s="6" t="s">
        <v>1778</v>
      </c>
      <c r="L189" t="s">
        <v>66</v>
      </c>
      <c r="M189" t="s">
        <v>422</v>
      </c>
      <c r="N189">
        <v>1</v>
      </c>
      <c r="O189">
        <v>5</v>
      </c>
      <c r="P189" t="s">
        <v>422</v>
      </c>
      <c r="R189" t="s">
        <v>1779</v>
      </c>
      <c r="T189" t="s">
        <v>69</v>
      </c>
      <c r="U189">
        <v>57694</v>
      </c>
      <c r="V189" t="s">
        <v>70</v>
      </c>
      <c r="W189" t="s">
        <v>71</v>
      </c>
      <c r="AB189" t="s">
        <v>125</v>
      </c>
      <c r="AD189" t="s">
        <v>1780</v>
      </c>
      <c r="AF189">
        <v>1968</v>
      </c>
      <c r="AG189" t="s">
        <v>77</v>
      </c>
      <c r="AH189" t="s">
        <v>82</v>
      </c>
      <c r="AI189" t="s">
        <v>79</v>
      </c>
      <c r="AJ189" s="6" t="s">
        <v>1781</v>
      </c>
      <c r="AK189" t="s">
        <v>1782</v>
      </c>
      <c r="AM189">
        <v>1975</v>
      </c>
      <c r="AN189" t="s">
        <v>77</v>
      </c>
      <c r="AO189" t="s">
        <v>82</v>
      </c>
      <c r="AP189" t="s">
        <v>79</v>
      </c>
      <c r="AQ189" s="6" t="s">
        <v>1783</v>
      </c>
      <c r="AT189" t="s">
        <v>277</v>
      </c>
      <c r="AX189" t="s">
        <v>353</v>
      </c>
      <c r="BA189" t="s">
        <v>125</v>
      </c>
      <c r="BC189">
        <v>0</v>
      </c>
      <c r="BE189" t="s">
        <v>1784</v>
      </c>
      <c r="BI189" t="s">
        <v>74</v>
      </c>
      <c r="BJ189" t="s">
        <v>150</v>
      </c>
      <c r="BK189" t="s">
        <v>90</v>
      </c>
      <c r="BL189" t="s">
        <v>151</v>
      </c>
      <c r="BM189">
        <v>2</v>
      </c>
      <c r="BN189">
        <v>-7.8357482058960004</v>
      </c>
      <c r="BO189">
        <v>111.18524551391999</v>
      </c>
      <c r="BP189" s="6" t="s">
        <v>1785</v>
      </c>
      <c r="BQ189">
        <v>50</v>
      </c>
      <c r="BR189">
        <v>158</v>
      </c>
      <c r="BS189">
        <v>60</v>
      </c>
      <c r="BT189">
        <v>2</v>
      </c>
      <c r="BU189">
        <v>2</v>
      </c>
    </row>
    <row r="190" spans="1:73" hidden="1" x14ac:dyDescent="0.3">
      <c r="A190">
        <v>184</v>
      </c>
      <c r="B190" t="s">
        <v>3994</v>
      </c>
      <c r="D190" t="s">
        <v>117</v>
      </c>
      <c r="F190" t="s">
        <v>4561</v>
      </c>
      <c r="G190" t="s">
        <v>63</v>
      </c>
      <c r="J190" t="s">
        <v>3690</v>
      </c>
      <c r="K190" s="6" t="s">
        <v>4562</v>
      </c>
      <c r="L190" t="s">
        <v>66</v>
      </c>
      <c r="M190" t="s">
        <v>4563</v>
      </c>
      <c r="N190">
        <v>1</v>
      </c>
      <c r="O190">
        <v>5</v>
      </c>
      <c r="P190" t="s">
        <v>4563</v>
      </c>
      <c r="R190" t="s">
        <v>648</v>
      </c>
      <c r="T190" t="s">
        <v>69</v>
      </c>
      <c r="U190">
        <v>57694</v>
      </c>
      <c r="V190" t="s">
        <v>70</v>
      </c>
      <c r="W190" t="s">
        <v>210</v>
      </c>
      <c r="Y190" t="s">
        <v>4564</v>
      </c>
      <c r="AB190" t="s">
        <v>125</v>
      </c>
      <c r="AD190" t="s">
        <v>4565</v>
      </c>
      <c r="AF190">
        <v>1966</v>
      </c>
      <c r="AG190" t="s">
        <v>77</v>
      </c>
      <c r="AH190" t="s">
        <v>82</v>
      </c>
      <c r="AI190" t="s">
        <v>79</v>
      </c>
      <c r="AJ190" s="6" t="s">
        <v>4566</v>
      </c>
      <c r="AK190" t="s">
        <v>4567</v>
      </c>
      <c r="AM190">
        <v>1963</v>
      </c>
      <c r="AN190" t="s">
        <v>196</v>
      </c>
      <c r="AO190" t="s">
        <v>82</v>
      </c>
      <c r="AP190" t="s">
        <v>79</v>
      </c>
      <c r="AQ190" s="6" t="s">
        <v>4568</v>
      </c>
      <c r="AT190" t="s">
        <v>166</v>
      </c>
      <c r="AX190" t="s">
        <v>549</v>
      </c>
      <c r="BA190" t="s">
        <v>125</v>
      </c>
      <c r="BC190">
        <v>0</v>
      </c>
      <c r="BE190" t="s">
        <v>4123</v>
      </c>
      <c r="BI190" t="s">
        <v>74</v>
      </c>
      <c r="BJ190" t="s">
        <v>150</v>
      </c>
      <c r="BK190" t="s">
        <v>90</v>
      </c>
      <c r="BL190" t="s">
        <v>202</v>
      </c>
      <c r="BM190">
        <v>3</v>
      </c>
      <c r="BN190">
        <v>-7.8334570000000001</v>
      </c>
      <c r="BO190">
        <v>111.21916</v>
      </c>
      <c r="BP190" s="6" t="s">
        <v>4124</v>
      </c>
      <c r="BQ190">
        <v>38</v>
      </c>
      <c r="BR190">
        <v>142</v>
      </c>
      <c r="BS190">
        <v>0</v>
      </c>
      <c r="BT190">
        <v>0</v>
      </c>
      <c r="BU190">
        <v>0</v>
      </c>
    </row>
    <row r="191" spans="1:73" hidden="1" x14ac:dyDescent="0.3">
      <c r="A191">
        <v>185</v>
      </c>
      <c r="B191" t="s">
        <v>3877</v>
      </c>
      <c r="D191" t="s">
        <v>117</v>
      </c>
      <c r="F191" t="s">
        <v>4569</v>
      </c>
      <c r="G191" t="s">
        <v>95</v>
      </c>
      <c r="J191" t="s">
        <v>4495</v>
      </c>
      <c r="K191" s="6" t="s">
        <v>4570</v>
      </c>
      <c r="L191" t="s">
        <v>66</v>
      </c>
      <c r="M191" t="s">
        <v>4396</v>
      </c>
      <c r="N191">
        <v>1</v>
      </c>
      <c r="O191">
        <v>4</v>
      </c>
      <c r="P191" t="s">
        <v>4396</v>
      </c>
      <c r="R191" t="s">
        <v>3350</v>
      </c>
      <c r="T191" t="s">
        <v>301</v>
      </c>
      <c r="U191">
        <v>57697</v>
      </c>
      <c r="V191" t="s">
        <v>70</v>
      </c>
      <c r="W191" t="s">
        <v>71</v>
      </c>
      <c r="Y191" t="s">
        <v>4571</v>
      </c>
      <c r="AB191" t="s">
        <v>125</v>
      </c>
      <c r="AD191" t="s">
        <v>2815</v>
      </c>
      <c r="AF191">
        <v>1963</v>
      </c>
      <c r="AG191" t="s">
        <v>77</v>
      </c>
      <c r="AH191" t="s">
        <v>82</v>
      </c>
      <c r="AI191" t="s">
        <v>79</v>
      </c>
      <c r="AJ191" s="6" t="s">
        <v>4572</v>
      </c>
      <c r="AK191" t="s">
        <v>4573</v>
      </c>
      <c r="AM191">
        <v>1973</v>
      </c>
      <c r="AN191" t="s">
        <v>77</v>
      </c>
      <c r="AO191" t="s">
        <v>653</v>
      </c>
      <c r="AP191" t="s">
        <v>79</v>
      </c>
      <c r="AQ191" s="6" t="s">
        <v>4574</v>
      </c>
      <c r="AT191" t="s">
        <v>166</v>
      </c>
      <c r="AX191" t="s">
        <v>549</v>
      </c>
      <c r="BA191" t="s">
        <v>74</v>
      </c>
      <c r="BC191">
        <v>0</v>
      </c>
      <c r="BE191" t="s">
        <v>4125</v>
      </c>
      <c r="BI191" t="s">
        <v>74</v>
      </c>
      <c r="BK191" t="s">
        <v>90</v>
      </c>
      <c r="BL191" t="s">
        <v>3343</v>
      </c>
      <c r="BM191">
        <v>2</v>
      </c>
      <c r="BN191">
        <v>-7.7929038000000004</v>
      </c>
      <c r="BO191">
        <v>111.2080953</v>
      </c>
      <c r="BP191" s="6" t="s">
        <v>4126</v>
      </c>
      <c r="BQ191">
        <v>40</v>
      </c>
      <c r="BR191">
        <v>155</v>
      </c>
      <c r="BS191">
        <v>53</v>
      </c>
      <c r="BT191">
        <v>1</v>
      </c>
      <c r="BU191">
        <v>4</v>
      </c>
    </row>
    <row r="192" spans="1:73" hidden="1" x14ac:dyDescent="0.3">
      <c r="A192">
        <v>186</v>
      </c>
      <c r="B192" t="s">
        <v>1786</v>
      </c>
      <c r="C192">
        <v>4006</v>
      </c>
      <c r="D192" t="s">
        <v>117</v>
      </c>
      <c r="F192" t="s">
        <v>1787</v>
      </c>
      <c r="G192" t="s">
        <v>95</v>
      </c>
      <c r="J192" t="s">
        <v>1788</v>
      </c>
      <c r="K192" s="6" t="s">
        <v>1789</v>
      </c>
      <c r="L192" t="s">
        <v>66</v>
      </c>
      <c r="M192" t="s">
        <v>1023</v>
      </c>
      <c r="N192">
        <v>2</v>
      </c>
      <c r="O192">
        <v>2</v>
      </c>
      <c r="P192" t="s">
        <v>1023</v>
      </c>
      <c r="R192" t="s">
        <v>784</v>
      </c>
      <c r="T192" t="s">
        <v>69</v>
      </c>
      <c r="U192">
        <v>57694</v>
      </c>
      <c r="V192" t="s">
        <v>70</v>
      </c>
      <c r="W192" t="s">
        <v>71</v>
      </c>
      <c r="Y192" t="s">
        <v>1790</v>
      </c>
      <c r="AB192" t="s">
        <v>74</v>
      </c>
      <c r="AC192" t="s">
        <v>1791</v>
      </c>
      <c r="AD192" t="s">
        <v>1792</v>
      </c>
      <c r="AF192">
        <v>1980</v>
      </c>
      <c r="AG192" t="s">
        <v>77</v>
      </c>
      <c r="AH192" t="s">
        <v>82</v>
      </c>
      <c r="AI192" t="s">
        <v>79</v>
      </c>
      <c r="AK192" t="s">
        <v>1793</v>
      </c>
      <c r="AM192">
        <v>1985</v>
      </c>
      <c r="AN192" t="s">
        <v>196</v>
      </c>
      <c r="AO192" t="s">
        <v>82</v>
      </c>
      <c r="AP192" t="s">
        <v>79</v>
      </c>
      <c r="AX192" t="s">
        <v>278</v>
      </c>
      <c r="BA192" t="s">
        <v>74</v>
      </c>
      <c r="BB192" t="s">
        <v>1791</v>
      </c>
      <c r="BC192">
        <v>0</v>
      </c>
      <c r="BE192" t="s">
        <v>1794</v>
      </c>
      <c r="BF192" t="s">
        <v>87</v>
      </c>
      <c r="BG192" s="6" t="s">
        <v>1795</v>
      </c>
      <c r="BH192" t="s">
        <v>1786</v>
      </c>
      <c r="BI192" t="s">
        <v>74</v>
      </c>
      <c r="BK192" t="s">
        <v>90</v>
      </c>
      <c r="BL192" t="s">
        <v>485</v>
      </c>
      <c r="BM192">
        <v>2</v>
      </c>
      <c r="BN192">
        <v>-7.8036000000000003</v>
      </c>
      <c r="BO192">
        <v>111.1619</v>
      </c>
      <c r="BP192" s="6" t="s">
        <v>1796</v>
      </c>
      <c r="BQ192">
        <v>45</v>
      </c>
      <c r="BR192">
        <v>172</v>
      </c>
      <c r="BS192">
        <v>53</v>
      </c>
      <c r="BT192">
        <v>1</v>
      </c>
      <c r="BU192">
        <v>3</v>
      </c>
    </row>
    <row r="193" spans="1:73" x14ac:dyDescent="0.3">
      <c r="A193">
        <v>189</v>
      </c>
      <c r="B193" t="s">
        <v>1821</v>
      </c>
      <c r="C193">
        <v>3780</v>
      </c>
      <c r="D193" t="s">
        <v>117</v>
      </c>
      <c r="E193" t="str">
        <f>SUBSTITUTE(D193,"P","Perempuan")</f>
        <v>Perempuan</v>
      </c>
      <c r="F193" t="s">
        <v>1822</v>
      </c>
      <c r="G193" t="s">
        <v>95</v>
      </c>
      <c r="H193" t="str">
        <f>PROPER(G193)</f>
        <v>Wonogiri</v>
      </c>
      <c r="I193" t="str">
        <f>H193&amp;","</f>
        <v>Wonogiri,</v>
      </c>
      <c r="J193" t="s">
        <v>986</v>
      </c>
      <c r="K193" s="6" t="s">
        <v>1823</v>
      </c>
      <c r="L193" t="s">
        <v>66</v>
      </c>
      <c r="M193" t="s">
        <v>1824</v>
      </c>
      <c r="N193">
        <v>2</v>
      </c>
      <c r="O193">
        <v>2</v>
      </c>
      <c r="P193" t="s">
        <v>287</v>
      </c>
      <c r="Q193" t="str">
        <f>PROPER(P193)</f>
        <v>Dologan</v>
      </c>
      <c r="R193" t="s">
        <v>122</v>
      </c>
      <c r="S193" t="str">
        <f>PROPER(R193)</f>
        <v>Watusomo</v>
      </c>
      <c r="T193" t="s">
        <v>69</v>
      </c>
      <c r="U193">
        <v>57694</v>
      </c>
      <c r="V193" t="s">
        <v>70</v>
      </c>
      <c r="W193" t="s">
        <v>71</v>
      </c>
      <c r="Y193" t="s">
        <v>1825</v>
      </c>
      <c r="Z193" t="s">
        <v>1826</v>
      </c>
      <c r="AB193" t="s">
        <v>125</v>
      </c>
      <c r="AD193" t="s">
        <v>1827</v>
      </c>
      <c r="AE193" t="str">
        <f>PROPER(AD193)</f>
        <v>Marmin</v>
      </c>
      <c r="AF193">
        <v>1955</v>
      </c>
      <c r="AG193" t="s">
        <v>166</v>
      </c>
      <c r="AH193" t="s">
        <v>82</v>
      </c>
      <c r="AI193" t="s">
        <v>79</v>
      </c>
      <c r="AJ193" s="6" t="s">
        <v>1828</v>
      </c>
      <c r="AK193" t="s">
        <v>1829</v>
      </c>
      <c r="AL193" t="str">
        <f>PROPER(AK193)</f>
        <v>Karti</v>
      </c>
      <c r="AM193">
        <v>1958</v>
      </c>
      <c r="AN193" t="s">
        <v>166</v>
      </c>
      <c r="AO193" t="s">
        <v>147</v>
      </c>
      <c r="AP193" t="s">
        <v>128</v>
      </c>
      <c r="AQ193" s="6" t="s">
        <v>1830</v>
      </c>
      <c r="AT193" t="s">
        <v>166</v>
      </c>
      <c r="AX193" t="s">
        <v>198</v>
      </c>
      <c r="BA193" t="s">
        <v>74</v>
      </c>
      <c r="BB193" t="s">
        <v>1831</v>
      </c>
      <c r="BC193">
        <v>0</v>
      </c>
      <c r="BD193" t="s">
        <v>1832</v>
      </c>
      <c r="BE193" t="s">
        <v>1833</v>
      </c>
      <c r="BI193" t="s">
        <v>74</v>
      </c>
      <c r="BK193" t="s">
        <v>90</v>
      </c>
      <c r="BL193" t="s">
        <v>1219</v>
      </c>
      <c r="BM193">
        <v>1</v>
      </c>
      <c r="BN193">
        <v>-7.8724999999999996</v>
      </c>
      <c r="BO193">
        <v>111.16840000000001</v>
      </c>
      <c r="BP193" s="6" t="s">
        <v>1834</v>
      </c>
      <c r="BQ193">
        <v>45</v>
      </c>
      <c r="BR193">
        <v>151</v>
      </c>
      <c r="BS193">
        <v>57</v>
      </c>
      <c r="BT193">
        <v>4</v>
      </c>
      <c r="BU193">
        <v>5</v>
      </c>
    </row>
    <row r="194" spans="1:73" hidden="1" x14ac:dyDescent="0.3">
      <c r="A194">
        <v>188</v>
      </c>
      <c r="B194" t="s">
        <v>1810</v>
      </c>
      <c r="C194">
        <v>3976</v>
      </c>
      <c r="D194" t="s">
        <v>61</v>
      </c>
      <c r="F194" t="s">
        <v>1811</v>
      </c>
      <c r="G194" t="s">
        <v>63</v>
      </c>
      <c r="J194" t="s">
        <v>1812</v>
      </c>
      <c r="K194" s="6" t="s">
        <v>1813</v>
      </c>
      <c r="L194" t="s">
        <v>66</v>
      </c>
      <c r="M194" t="s">
        <v>422</v>
      </c>
      <c r="N194">
        <v>2</v>
      </c>
      <c r="O194">
        <v>6</v>
      </c>
      <c r="P194" t="s">
        <v>422</v>
      </c>
      <c r="R194" t="s">
        <v>347</v>
      </c>
      <c r="T194" t="s">
        <v>69</v>
      </c>
      <c r="U194">
        <v>57694</v>
      </c>
      <c r="V194" t="s">
        <v>70</v>
      </c>
      <c r="W194" t="s">
        <v>71</v>
      </c>
      <c r="Y194" t="s">
        <v>1814</v>
      </c>
      <c r="AB194" t="s">
        <v>125</v>
      </c>
      <c r="AD194" t="s">
        <v>1815</v>
      </c>
      <c r="AF194">
        <v>1965</v>
      </c>
      <c r="AG194" t="s">
        <v>196</v>
      </c>
      <c r="AH194" t="s">
        <v>82</v>
      </c>
      <c r="AI194" t="s">
        <v>79</v>
      </c>
      <c r="AJ194" s="6" t="s">
        <v>1816</v>
      </c>
      <c r="AK194" t="s">
        <v>1817</v>
      </c>
      <c r="AM194">
        <v>1973</v>
      </c>
      <c r="AN194" t="s">
        <v>77</v>
      </c>
      <c r="AO194" t="s">
        <v>147</v>
      </c>
      <c r="AP194" t="s">
        <v>128</v>
      </c>
      <c r="AQ194" s="6" t="s">
        <v>1818</v>
      </c>
      <c r="AT194" t="s">
        <v>166</v>
      </c>
      <c r="AW194" s="6" t="s">
        <v>178</v>
      </c>
      <c r="AX194" t="s">
        <v>109</v>
      </c>
      <c r="BA194" t="s">
        <v>125</v>
      </c>
      <c r="BC194">
        <v>1</v>
      </c>
      <c r="BE194" t="s">
        <v>1819</v>
      </c>
      <c r="BI194" t="s">
        <v>74</v>
      </c>
      <c r="BJ194" t="s">
        <v>150</v>
      </c>
      <c r="BK194" t="s">
        <v>428</v>
      </c>
      <c r="BL194" t="s">
        <v>513</v>
      </c>
      <c r="BM194">
        <v>2</v>
      </c>
      <c r="BN194">
        <v>-7.8417380000000003</v>
      </c>
      <c r="BO194">
        <v>111.19350300000001</v>
      </c>
      <c r="BP194" s="6" t="s">
        <v>1820</v>
      </c>
      <c r="BQ194">
        <v>30</v>
      </c>
      <c r="BR194">
        <v>105</v>
      </c>
      <c r="BS194">
        <v>59</v>
      </c>
      <c r="BT194">
        <v>3</v>
      </c>
      <c r="BU194">
        <v>10</v>
      </c>
    </row>
    <row r="195" spans="1:73" x14ac:dyDescent="0.3">
      <c r="A195">
        <v>207</v>
      </c>
      <c r="B195" t="s">
        <v>1978</v>
      </c>
      <c r="C195">
        <v>3781</v>
      </c>
      <c r="D195" t="s">
        <v>61</v>
      </c>
      <c r="E195" t="str">
        <f>SUBSTITUTE(D195,"L","Laki-laki")</f>
        <v>Laki-laki</v>
      </c>
      <c r="F195" t="s">
        <v>1979</v>
      </c>
      <c r="G195" t="s">
        <v>63</v>
      </c>
      <c r="H195" t="str">
        <f>PROPER(G195)</f>
        <v>Wonogiri</v>
      </c>
      <c r="I195" t="str">
        <f>H195&amp;","</f>
        <v>Wonogiri,</v>
      </c>
      <c r="J195" t="s">
        <v>1047</v>
      </c>
      <c r="K195" s="6" t="s">
        <v>1980</v>
      </c>
      <c r="L195" t="s">
        <v>66</v>
      </c>
      <c r="M195" t="s">
        <v>1329</v>
      </c>
      <c r="N195">
        <v>3</v>
      </c>
      <c r="O195">
        <v>2</v>
      </c>
      <c r="P195" t="s">
        <v>1329</v>
      </c>
      <c r="Q195" t="str">
        <f>PROPER(P195)</f>
        <v>Tumpuk</v>
      </c>
      <c r="R195" t="s">
        <v>408</v>
      </c>
      <c r="S195" t="str">
        <f>PROPER(R195)</f>
        <v>Padarangin</v>
      </c>
      <c r="T195" t="s">
        <v>69</v>
      </c>
      <c r="U195">
        <v>57694</v>
      </c>
      <c r="V195" t="s">
        <v>70</v>
      </c>
      <c r="W195" t="s">
        <v>71</v>
      </c>
      <c r="Y195" t="s">
        <v>1981</v>
      </c>
      <c r="Z195" t="s">
        <v>1982</v>
      </c>
      <c r="AB195" t="s">
        <v>74</v>
      </c>
      <c r="AC195" t="s">
        <v>1983</v>
      </c>
      <c r="AD195" t="s">
        <v>1984</v>
      </c>
      <c r="AE195" t="str">
        <f>PROPER(AD195)</f>
        <v>Jarno</v>
      </c>
      <c r="AF195">
        <v>1979</v>
      </c>
      <c r="AG195" t="s">
        <v>77</v>
      </c>
      <c r="AH195" t="s">
        <v>78</v>
      </c>
      <c r="AI195" t="s">
        <v>79</v>
      </c>
      <c r="AJ195" s="6" t="s">
        <v>1985</v>
      </c>
      <c r="AK195" t="s">
        <v>1986</v>
      </c>
      <c r="AL195" t="str">
        <f>PROPER(AK195)</f>
        <v>Tarni</v>
      </c>
      <c r="AM195">
        <v>1978</v>
      </c>
      <c r="AN195" t="s">
        <v>77</v>
      </c>
      <c r="AO195" t="s">
        <v>78</v>
      </c>
      <c r="AP195" t="s">
        <v>79</v>
      </c>
      <c r="AQ195" s="6" t="s">
        <v>1987</v>
      </c>
      <c r="AT195" t="s">
        <v>166</v>
      </c>
      <c r="AX195" t="s">
        <v>198</v>
      </c>
      <c r="BA195" t="s">
        <v>74</v>
      </c>
      <c r="BB195" t="s">
        <v>1983</v>
      </c>
      <c r="BC195">
        <v>0</v>
      </c>
      <c r="BE195" t="s">
        <v>1988</v>
      </c>
      <c r="BF195" t="s">
        <v>87</v>
      </c>
      <c r="BG195" s="6" t="s">
        <v>1989</v>
      </c>
      <c r="BH195" t="s">
        <v>1990</v>
      </c>
      <c r="BI195" t="s">
        <v>74</v>
      </c>
      <c r="BK195" t="s">
        <v>90</v>
      </c>
      <c r="BL195" t="s">
        <v>416</v>
      </c>
      <c r="BM195">
        <v>1</v>
      </c>
      <c r="BN195">
        <v>-7.8834468966419999</v>
      </c>
      <c r="BO195">
        <v>111.17546081543</v>
      </c>
      <c r="BP195" s="6" t="s">
        <v>1991</v>
      </c>
      <c r="BQ195">
        <v>58</v>
      </c>
      <c r="BR195">
        <v>162</v>
      </c>
      <c r="BS195">
        <v>49</v>
      </c>
      <c r="BT195">
        <v>2</v>
      </c>
      <c r="BU195">
        <v>8</v>
      </c>
    </row>
    <row r="196" spans="1:73" hidden="1" x14ac:dyDescent="0.3">
      <c r="A196">
        <v>190</v>
      </c>
      <c r="B196" t="s">
        <v>1835</v>
      </c>
      <c r="C196">
        <v>3977</v>
      </c>
      <c r="D196" t="s">
        <v>61</v>
      </c>
      <c r="F196" t="s">
        <v>1836</v>
      </c>
      <c r="G196" t="s">
        <v>1837</v>
      </c>
      <c r="J196" t="s">
        <v>1838</v>
      </c>
      <c r="K196" s="6" t="s">
        <v>1839</v>
      </c>
      <c r="L196" t="s">
        <v>66</v>
      </c>
      <c r="M196" t="s">
        <v>1840</v>
      </c>
      <c r="N196">
        <v>7</v>
      </c>
      <c r="O196">
        <v>3</v>
      </c>
      <c r="P196" t="s">
        <v>1840</v>
      </c>
      <c r="R196" t="s">
        <v>1840</v>
      </c>
      <c r="T196" t="s">
        <v>1841</v>
      </c>
      <c r="U196">
        <v>57222</v>
      </c>
      <c r="V196" t="s">
        <v>70</v>
      </c>
      <c r="W196" t="s">
        <v>1564</v>
      </c>
      <c r="Y196" t="s">
        <v>1842</v>
      </c>
      <c r="Z196" t="s">
        <v>1843</v>
      </c>
      <c r="AB196" t="s">
        <v>125</v>
      </c>
      <c r="AD196" t="s">
        <v>1844</v>
      </c>
      <c r="AF196">
        <v>1968</v>
      </c>
      <c r="AG196" t="s">
        <v>162</v>
      </c>
      <c r="AH196" t="s">
        <v>78</v>
      </c>
      <c r="AI196" t="s">
        <v>79</v>
      </c>
      <c r="AK196" t="s">
        <v>1845</v>
      </c>
      <c r="AM196">
        <v>1968</v>
      </c>
      <c r="AN196" t="s">
        <v>162</v>
      </c>
      <c r="AO196" t="s">
        <v>78</v>
      </c>
      <c r="AP196" t="s">
        <v>79</v>
      </c>
      <c r="AX196" t="s">
        <v>109</v>
      </c>
      <c r="BA196" t="s">
        <v>125</v>
      </c>
      <c r="BC196">
        <v>0</v>
      </c>
      <c r="BI196" t="s">
        <v>74</v>
      </c>
      <c r="BJ196" t="s">
        <v>150</v>
      </c>
      <c r="BK196" t="s">
        <v>90</v>
      </c>
      <c r="BL196" t="s">
        <v>513</v>
      </c>
      <c r="BM196">
        <v>2</v>
      </c>
      <c r="BN196">
        <v>-7.8252044411210004</v>
      </c>
      <c r="BO196">
        <v>111.18318557739001</v>
      </c>
      <c r="BP196" s="6" t="s">
        <v>1846</v>
      </c>
      <c r="BQ196">
        <v>45</v>
      </c>
      <c r="BR196">
        <v>165</v>
      </c>
      <c r="BS196">
        <v>0</v>
      </c>
      <c r="BT196">
        <v>4</v>
      </c>
      <c r="BU196">
        <v>1</v>
      </c>
    </row>
    <row r="197" spans="1:73" x14ac:dyDescent="0.3">
      <c r="A197">
        <v>209</v>
      </c>
      <c r="B197" t="s">
        <v>2005</v>
      </c>
      <c r="C197">
        <v>3782</v>
      </c>
      <c r="D197" t="s">
        <v>61</v>
      </c>
      <c r="E197" t="str">
        <f>SUBSTITUTE(D197,"L","Laki-laki")</f>
        <v>Laki-laki</v>
      </c>
      <c r="F197" t="s">
        <v>2006</v>
      </c>
      <c r="G197" t="s">
        <v>63</v>
      </c>
      <c r="H197" t="str">
        <f>PROPER(G197)</f>
        <v>Wonogiri</v>
      </c>
      <c r="I197" t="str">
        <f>H197&amp;","</f>
        <v>Wonogiri,</v>
      </c>
      <c r="J197" t="s">
        <v>2007</v>
      </c>
      <c r="K197" s="6" t="s">
        <v>2008</v>
      </c>
      <c r="L197" t="s">
        <v>66</v>
      </c>
      <c r="M197" t="s">
        <v>422</v>
      </c>
      <c r="N197">
        <v>2</v>
      </c>
      <c r="O197">
        <v>6</v>
      </c>
      <c r="P197" t="s">
        <v>2009</v>
      </c>
      <c r="Q197" t="str">
        <f>PROPER(P197)</f>
        <v>Jati</v>
      </c>
      <c r="R197" t="s">
        <v>347</v>
      </c>
      <c r="S197" t="str">
        <f>PROPER(R197)</f>
        <v>Made</v>
      </c>
      <c r="T197" t="s">
        <v>69</v>
      </c>
      <c r="U197">
        <v>57694</v>
      </c>
      <c r="V197" t="s">
        <v>70</v>
      </c>
      <c r="W197" t="s">
        <v>71</v>
      </c>
      <c r="X197">
        <v>0</v>
      </c>
      <c r="Y197" t="s">
        <v>2010</v>
      </c>
      <c r="Z197" t="s">
        <v>2011</v>
      </c>
      <c r="AB197" t="s">
        <v>125</v>
      </c>
      <c r="AD197" t="s">
        <v>2012</v>
      </c>
      <c r="AE197" t="str">
        <f>PROPER(AD197)</f>
        <v>Tukino</v>
      </c>
      <c r="AF197">
        <v>1957</v>
      </c>
      <c r="AG197" t="s">
        <v>77</v>
      </c>
      <c r="AH197" t="s">
        <v>147</v>
      </c>
      <c r="AI197" t="s">
        <v>128</v>
      </c>
      <c r="AJ197" s="6" t="s">
        <v>2013</v>
      </c>
      <c r="AK197" t="s">
        <v>2014</v>
      </c>
      <c r="AL197" t="str">
        <f>PROPER(AK197)</f>
        <v>Kartinah</v>
      </c>
      <c r="AM197">
        <v>1965</v>
      </c>
      <c r="AN197" t="s">
        <v>77</v>
      </c>
      <c r="AO197" t="s">
        <v>82</v>
      </c>
      <c r="AP197" t="s">
        <v>79</v>
      </c>
      <c r="AQ197" s="6" t="s">
        <v>2015</v>
      </c>
      <c r="AT197" t="s">
        <v>166</v>
      </c>
      <c r="AX197" t="s">
        <v>198</v>
      </c>
      <c r="BA197" t="s">
        <v>125</v>
      </c>
      <c r="BC197">
        <v>0</v>
      </c>
      <c r="BE197" t="s">
        <v>2016</v>
      </c>
      <c r="BI197" t="s">
        <v>74</v>
      </c>
      <c r="BJ197" t="s">
        <v>150</v>
      </c>
      <c r="BK197" t="s">
        <v>90</v>
      </c>
      <c r="BL197" t="s">
        <v>416</v>
      </c>
      <c r="BM197">
        <v>1</v>
      </c>
      <c r="BN197">
        <v>-7.8365134687570004</v>
      </c>
      <c r="BO197">
        <v>111.18412971495999</v>
      </c>
      <c r="BP197" s="6" t="s">
        <v>2017</v>
      </c>
      <c r="BQ197">
        <v>35</v>
      </c>
      <c r="BR197">
        <v>160</v>
      </c>
      <c r="BS197">
        <v>55</v>
      </c>
      <c r="BT197">
        <v>5</v>
      </c>
      <c r="BU197">
        <v>2</v>
      </c>
    </row>
    <row r="198" spans="1:73" hidden="1" x14ac:dyDescent="0.3">
      <c r="A198">
        <v>192</v>
      </c>
      <c r="B198" t="s">
        <v>1864</v>
      </c>
      <c r="C198">
        <v>3960</v>
      </c>
      <c r="D198" t="s">
        <v>61</v>
      </c>
      <c r="F198" t="s">
        <v>1865</v>
      </c>
      <c r="G198" t="s">
        <v>63</v>
      </c>
      <c r="J198" t="s">
        <v>1866</v>
      </c>
      <c r="K198" s="6" t="s">
        <v>1867</v>
      </c>
      <c r="L198" t="s">
        <v>66</v>
      </c>
      <c r="M198" t="s">
        <v>1868</v>
      </c>
      <c r="N198">
        <v>1</v>
      </c>
      <c r="O198">
        <v>2</v>
      </c>
      <c r="P198" t="s">
        <v>1869</v>
      </c>
      <c r="R198" t="s">
        <v>1852</v>
      </c>
      <c r="T198" t="s">
        <v>69</v>
      </c>
      <c r="U198">
        <v>57694</v>
      </c>
      <c r="V198" t="s">
        <v>70</v>
      </c>
      <c r="W198" t="s">
        <v>210</v>
      </c>
      <c r="Y198" t="s">
        <v>1870</v>
      </c>
      <c r="AB198" t="s">
        <v>125</v>
      </c>
      <c r="AD198" t="s">
        <v>1871</v>
      </c>
      <c r="AF198">
        <v>1967</v>
      </c>
      <c r="AG198" t="s">
        <v>166</v>
      </c>
      <c r="AH198" t="s">
        <v>323</v>
      </c>
      <c r="AI198" t="s">
        <v>79</v>
      </c>
      <c r="AJ198" s="6" t="s">
        <v>1872</v>
      </c>
      <c r="AK198" t="s">
        <v>1873</v>
      </c>
      <c r="AM198">
        <v>1968</v>
      </c>
      <c r="AN198" t="s">
        <v>162</v>
      </c>
      <c r="AO198" t="s">
        <v>147</v>
      </c>
      <c r="AP198" t="s">
        <v>128</v>
      </c>
      <c r="AQ198" s="6" t="s">
        <v>1874</v>
      </c>
      <c r="AX198" t="s">
        <v>339</v>
      </c>
      <c r="BA198" t="s">
        <v>125</v>
      </c>
      <c r="BC198">
        <v>0</v>
      </c>
      <c r="BE198" t="s">
        <v>1875</v>
      </c>
      <c r="BI198" t="s">
        <v>74</v>
      </c>
      <c r="BJ198" t="s">
        <v>150</v>
      </c>
      <c r="BK198" t="s">
        <v>90</v>
      </c>
      <c r="BL198" t="s">
        <v>91</v>
      </c>
      <c r="BM198">
        <v>2</v>
      </c>
      <c r="BN198">
        <v>-7.8297002527919997</v>
      </c>
      <c r="BO198">
        <v>111.17275067388999</v>
      </c>
      <c r="BP198" s="6" t="s">
        <v>1876</v>
      </c>
      <c r="BQ198">
        <v>40</v>
      </c>
      <c r="BR198">
        <v>150</v>
      </c>
      <c r="BS198">
        <v>0</v>
      </c>
      <c r="BT198">
        <v>1</v>
      </c>
      <c r="BU198">
        <v>5</v>
      </c>
    </row>
    <row r="199" spans="1:73" hidden="1" x14ac:dyDescent="0.3">
      <c r="A199">
        <v>193</v>
      </c>
      <c r="B199" t="s">
        <v>3995</v>
      </c>
      <c r="D199" t="s">
        <v>61</v>
      </c>
      <c r="F199" t="s">
        <v>4575</v>
      </c>
      <c r="G199" t="s">
        <v>4576</v>
      </c>
      <c r="J199" t="s">
        <v>4577</v>
      </c>
      <c r="K199" s="6" t="s">
        <v>4578</v>
      </c>
      <c r="L199" t="s">
        <v>66</v>
      </c>
      <c r="M199" t="s">
        <v>750</v>
      </c>
      <c r="N199">
        <v>3</v>
      </c>
      <c r="O199">
        <v>2</v>
      </c>
      <c r="P199" t="s">
        <v>750</v>
      </c>
      <c r="R199" t="s">
        <v>988</v>
      </c>
      <c r="T199" t="s">
        <v>69</v>
      </c>
      <c r="U199">
        <v>57694</v>
      </c>
      <c r="V199" t="s">
        <v>177</v>
      </c>
      <c r="W199" t="s">
        <v>71</v>
      </c>
      <c r="Y199" t="s">
        <v>4579</v>
      </c>
      <c r="AB199" t="s">
        <v>125</v>
      </c>
      <c r="AD199" t="s">
        <v>4580</v>
      </c>
      <c r="AF199">
        <v>1976</v>
      </c>
      <c r="AG199" t="s">
        <v>196</v>
      </c>
      <c r="AH199" t="s">
        <v>78</v>
      </c>
      <c r="AI199" t="s">
        <v>79</v>
      </c>
      <c r="AK199" t="s">
        <v>4581</v>
      </c>
      <c r="AM199">
        <v>1979</v>
      </c>
      <c r="AN199" t="s">
        <v>196</v>
      </c>
      <c r="AO199" t="s">
        <v>78</v>
      </c>
      <c r="AP199" t="s">
        <v>79</v>
      </c>
      <c r="AR199" t="s">
        <v>4582</v>
      </c>
      <c r="AS199">
        <v>1957</v>
      </c>
      <c r="AU199" t="s">
        <v>82</v>
      </c>
      <c r="AV199" t="s">
        <v>79</v>
      </c>
      <c r="AX199" t="s">
        <v>3952</v>
      </c>
      <c r="BA199" t="s">
        <v>125</v>
      </c>
      <c r="BC199">
        <v>1</v>
      </c>
      <c r="BI199" t="s">
        <v>74</v>
      </c>
      <c r="BJ199" t="s">
        <v>150</v>
      </c>
      <c r="BK199" t="s">
        <v>90</v>
      </c>
      <c r="BL199" t="s">
        <v>2511</v>
      </c>
      <c r="BM199">
        <v>1</v>
      </c>
      <c r="BN199">
        <v>-7.8127940000000002</v>
      </c>
      <c r="BO199">
        <v>111.18062</v>
      </c>
      <c r="BP199" s="6" t="s">
        <v>4127</v>
      </c>
      <c r="BQ199">
        <v>33</v>
      </c>
      <c r="BR199">
        <v>140</v>
      </c>
      <c r="BS199">
        <v>0</v>
      </c>
      <c r="BT199">
        <v>2</v>
      </c>
      <c r="BU199">
        <v>1</v>
      </c>
    </row>
    <row r="200" spans="1:73" hidden="1" x14ac:dyDescent="0.3">
      <c r="A200">
        <v>194</v>
      </c>
      <c r="B200" t="s">
        <v>3929</v>
      </c>
      <c r="D200" t="s">
        <v>61</v>
      </c>
      <c r="F200" t="s">
        <v>4583</v>
      </c>
      <c r="G200" t="s">
        <v>95</v>
      </c>
      <c r="J200" t="s">
        <v>4584</v>
      </c>
      <c r="K200" s="6" t="s">
        <v>4585</v>
      </c>
      <c r="L200" t="s">
        <v>66</v>
      </c>
      <c r="M200" t="s">
        <v>392</v>
      </c>
      <c r="N200">
        <v>2</v>
      </c>
      <c r="O200">
        <v>4</v>
      </c>
      <c r="P200" t="s">
        <v>392</v>
      </c>
      <c r="R200" t="s">
        <v>157</v>
      </c>
      <c r="T200" t="s">
        <v>69</v>
      </c>
      <c r="U200">
        <v>57694</v>
      </c>
      <c r="V200" t="s">
        <v>70</v>
      </c>
      <c r="W200" t="s">
        <v>71</v>
      </c>
      <c r="Y200" t="s">
        <v>4586</v>
      </c>
      <c r="AB200" t="s">
        <v>125</v>
      </c>
      <c r="AD200" t="s">
        <v>4587</v>
      </c>
      <c r="AF200">
        <v>1974</v>
      </c>
      <c r="AG200" t="s">
        <v>77</v>
      </c>
      <c r="AH200" t="s">
        <v>229</v>
      </c>
      <c r="AI200" t="s">
        <v>396</v>
      </c>
      <c r="AK200" t="s">
        <v>398</v>
      </c>
      <c r="AM200">
        <v>1980</v>
      </c>
      <c r="AN200" t="s">
        <v>196</v>
      </c>
      <c r="AO200" t="s">
        <v>147</v>
      </c>
      <c r="AP200" t="s">
        <v>128</v>
      </c>
      <c r="AX200" t="s">
        <v>3953</v>
      </c>
      <c r="BA200" t="s">
        <v>125</v>
      </c>
      <c r="BC200">
        <v>0</v>
      </c>
      <c r="BI200" t="s">
        <v>74</v>
      </c>
      <c r="BJ200" t="s">
        <v>150</v>
      </c>
      <c r="BK200" t="s">
        <v>90</v>
      </c>
      <c r="BL200" t="s">
        <v>234</v>
      </c>
      <c r="BM200">
        <v>2</v>
      </c>
      <c r="BN200">
        <v>-7.7686000000000002</v>
      </c>
      <c r="BO200">
        <v>111.2551</v>
      </c>
      <c r="BQ200">
        <v>55</v>
      </c>
      <c r="BR200">
        <v>160</v>
      </c>
      <c r="BS200">
        <v>0</v>
      </c>
      <c r="BT200">
        <v>2</v>
      </c>
      <c r="BU200">
        <v>0</v>
      </c>
    </row>
    <row r="201" spans="1:73" x14ac:dyDescent="0.3">
      <c r="A201">
        <v>230</v>
      </c>
      <c r="B201" t="s">
        <v>2185</v>
      </c>
      <c r="C201">
        <v>3783</v>
      </c>
      <c r="D201" t="s">
        <v>61</v>
      </c>
      <c r="E201" t="str">
        <f>SUBSTITUTE(D201,"L","Laki-laki")</f>
        <v>Laki-laki</v>
      </c>
      <c r="F201" t="s">
        <v>2186</v>
      </c>
      <c r="G201" t="s">
        <v>63</v>
      </c>
      <c r="H201" t="str">
        <f t="shared" ref="H201:H202" si="89">PROPER(G201)</f>
        <v>Wonogiri</v>
      </c>
      <c r="I201" t="str">
        <f t="shared" ref="I201:I202" si="90">H201&amp;","</f>
        <v>Wonogiri,</v>
      </c>
      <c r="J201" t="s">
        <v>2187</v>
      </c>
      <c r="K201" s="6" t="s">
        <v>2188</v>
      </c>
      <c r="L201" t="s">
        <v>66</v>
      </c>
      <c r="M201" t="s">
        <v>2189</v>
      </c>
      <c r="N201">
        <v>1</v>
      </c>
      <c r="O201">
        <v>1</v>
      </c>
      <c r="P201" t="s">
        <v>2189</v>
      </c>
      <c r="Q201" t="str">
        <f t="shared" ref="Q201:Q202" si="91">PROPER(P201)</f>
        <v>Wates Kembar</v>
      </c>
      <c r="R201" t="s">
        <v>435</v>
      </c>
      <c r="S201" t="str">
        <f t="shared" ref="S201:S202" si="92">PROPER(R201)</f>
        <v>Pandan</v>
      </c>
      <c r="T201" t="s">
        <v>69</v>
      </c>
      <c r="U201">
        <v>57694</v>
      </c>
      <c r="V201" t="s">
        <v>70</v>
      </c>
      <c r="W201" t="s">
        <v>71</v>
      </c>
      <c r="Y201" t="s">
        <v>2190</v>
      </c>
      <c r="Z201" t="s">
        <v>2191</v>
      </c>
      <c r="AB201" t="s">
        <v>125</v>
      </c>
      <c r="AD201" t="s">
        <v>495</v>
      </c>
      <c r="AE201" t="str">
        <f t="shared" ref="AE201:AE202" si="93">PROPER(AD201)</f>
        <v>Suwanto</v>
      </c>
      <c r="AF201">
        <v>1982</v>
      </c>
      <c r="AG201" t="s">
        <v>162</v>
      </c>
      <c r="AH201" t="s">
        <v>229</v>
      </c>
      <c r="AI201" t="s">
        <v>79</v>
      </c>
      <c r="AK201" t="s">
        <v>2192</v>
      </c>
      <c r="AL201" t="str">
        <f t="shared" ref="AL201:AL202" si="94">PROPER(AK201)</f>
        <v>Samsiana</v>
      </c>
      <c r="AM201">
        <v>1964</v>
      </c>
      <c r="AN201" t="s">
        <v>77</v>
      </c>
      <c r="AO201" t="s">
        <v>127</v>
      </c>
      <c r="AP201" t="s">
        <v>128</v>
      </c>
      <c r="AX201" t="s">
        <v>198</v>
      </c>
      <c r="BA201" t="s">
        <v>125</v>
      </c>
      <c r="BC201">
        <v>0</v>
      </c>
      <c r="BE201" t="s">
        <v>2193</v>
      </c>
      <c r="BI201" t="s">
        <v>74</v>
      </c>
      <c r="BJ201" t="s">
        <v>1348</v>
      </c>
      <c r="BK201" t="s">
        <v>90</v>
      </c>
      <c r="BL201" t="s">
        <v>1219</v>
      </c>
      <c r="BM201">
        <v>1</v>
      </c>
      <c r="BN201">
        <v>-7.553441481748</v>
      </c>
      <c r="BO201">
        <v>110.81239700317001</v>
      </c>
      <c r="BP201" s="6" t="s">
        <v>2194</v>
      </c>
      <c r="BQ201">
        <v>50</v>
      </c>
      <c r="BR201">
        <v>160</v>
      </c>
      <c r="BS201">
        <v>51</v>
      </c>
      <c r="BT201">
        <v>2</v>
      </c>
      <c r="BU201">
        <v>2</v>
      </c>
    </row>
    <row r="202" spans="1:73" x14ac:dyDescent="0.3">
      <c r="A202">
        <v>251</v>
      </c>
      <c r="B202" t="s">
        <v>2363</v>
      </c>
      <c r="C202">
        <v>3784</v>
      </c>
      <c r="D202" t="s">
        <v>117</v>
      </c>
      <c r="E202" t="str">
        <f>SUBSTITUTE(D202,"P","Perempuan")</f>
        <v>Perempuan</v>
      </c>
      <c r="F202" t="s">
        <v>2364</v>
      </c>
      <c r="G202" t="s">
        <v>63</v>
      </c>
      <c r="H202" t="str">
        <f t="shared" si="89"/>
        <v>Wonogiri</v>
      </c>
      <c r="I202" t="str">
        <f t="shared" si="90"/>
        <v>Wonogiri,</v>
      </c>
      <c r="J202" t="s">
        <v>2365</v>
      </c>
      <c r="K202" s="6" t="s">
        <v>2366</v>
      </c>
      <c r="L202" t="s">
        <v>66</v>
      </c>
      <c r="M202" t="s">
        <v>2367</v>
      </c>
      <c r="N202">
        <v>2</v>
      </c>
      <c r="O202">
        <v>8</v>
      </c>
      <c r="P202" t="s">
        <v>2367</v>
      </c>
      <c r="Q202" t="str">
        <f t="shared" si="91"/>
        <v>Gondang Legi</v>
      </c>
      <c r="R202" t="s">
        <v>784</v>
      </c>
      <c r="S202" t="str">
        <f t="shared" si="92"/>
        <v>Gunan</v>
      </c>
      <c r="T202" t="s">
        <v>69</v>
      </c>
      <c r="U202">
        <v>57694</v>
      </c>
      <c r="V202" t="s">
        <v>70</v>
      </c>
      <c r="W202" t="s">
        <v>210</v>
      </c>
      <c r="Y202" t="s">
        <v>2368</v>
      </c>
      <c r="Z202" t="s">
        <v>2369</v>
      </c>
      <c r="AB202" t="s">
        <v>125</v>
      </c>
      <c r="AD202" t="s">
        <v>717</v>
      </c>
      <c r="AE202" t="str">
        <f t="shared" si="93"/>
        <v>Sarto</v>
      </c>
      <c r="AF202">
        <v>1945</v>
      </c>
      <c r="AG202" t="s">
        <v>77</v>
      </c>
      <c r="AH202" t="s">
        <v>78</v>
      </c>
      <c r="AI202" t="s">
        <v>79</v>
      </c>
      <c r="AJ202" s="6" t="s">
        <v>2370</v>
      </c>
      <c r="AK202" t="s">
        <v>2371</v>
      </c>
      <c r="AL202" t="str">
        <f t="shared" si="94"/>
        <v>Sukini</v>
      </c>
      <c r="AM202">
        <v>1973</v>
      </c>
      <c r="AN202" t="s">
        <v>77</v>
      </c>
      <c r="AO202" t="s">
        <v>78</v>
      </c>
      <c r="AP202" t="s">
        <v>79</v>
      </c>
      <c r="AQ202" s="6" t="s">
        <v>2372</v>
      </c>
      <c r="AX202" t="s">
        <v>198</v>
      </c>
      <c r="BA202" t="s">
        <v>74</v>
      </c>
      <c r="BB202" t="s">
        <v>2373</v>
      </c>
      <c r="BC202">
        <v>0</v>
      </c>
      <c r="BD202" t="s">
        <v>2374</v>
      </c>
      <c r="BE202" t="s">
        <v>2375</v>
      </c>
      <c r="BF202" t="s">
        <v>87</v>
      </c>
      <c r="BG202" s="6" t="s">
        <v>2376</v>
      </c>
      <c r="BH202" t="s">
        <v>1015</v>
      </c>
      <c r="BI202" t="s">
        <v>74</v>
      </c>
      <c r="BK202" t="s">
        <v>90</v>
      </c>
      <c r="BM202">
        <v>2</v>
      </c>
      <c r="BN202">
        <v>-7.8262999999999998</v>
      </c>
      <c r="BO202">
        <v>111.1829</v>
      </c>
      <c r="BP202" s="6" t="s">
        <v>2377</v>
      </c>
      <c r="BQ202">
        <v>49</v>
      </c>
      <c r="BR202">
        <v>168</v>
      </c>
      <c r="BS202">
        <v>55</v>
      </c>
      <c r="BT202">
        <v>2</v>
      </c>
      <c r="BU202">
        <v>2</v>
      </c>
    </row>
    <row r="203" spans="1:73" hidden="1" x14ac:dyDescent="0.3">
      <c r="A203">
        <v>197</v>
      </c>
      <c r="B203" t="s">
        <v>3996</v>
      </c>
      <c r="D203" t="s">
        <v>61</v>
      </c>
      <c r="F203" t="s">
        <v>4588</v>
      </c>
      <c r="G203" t="s">
        <v>63</v>
      </c>
      <c r="J203" t="s">
        <v>4589</v>
      </c>
      <c r="K203" s="6" t="s">
        <v>4590</v>
      </c>
      <c r="L203" t="s">
        <v>66</v>
      </c>
      <c r="M203" t="s">
        <v>1494</v>
      </c>
      <c r="N203">
        <v>1</v>
      </c>
      <c r="O203">
        <v>1</v>
      </c>
      <c r="P203" t="s">
        <v>407</v>
      </c>
      <c r="R203" t="s">
        <v>408</v>
      </c>
      <c r="T203" t="s">
        <v>69</v>
      </c>
      <c r="U203">
        <v>57694</v>
      </c>
      <c r="V203" t="s">
        <v>70</v>
      </c>
      <c r="W203" t="s">
        <v>71</v>
      </c>
      <c r="Y203" t="s">
        <v>4591</v>
      </c>
      <c r="AB203" t="s">
        <v>125</v>
      </c>
      <c r="AD203" t="s">
        <v>4592</v>
      </c>
      <c r="AF203">
        <v>1988</v>
      </c>
      <c r="AG203" t="s">
        <v>162</v>
      </c>
      <c r="AH203" t="s">
        <v>653</v>
      </c>
      <c r="AI203" t="s">
        <v>79</v>
      </c>
      <c r="AJ203" s="6" t="s">
        <v>4593</v>
      </c>
      <c r="AK203" t="s">
        <v>4594</v>
      </c>
      <c r="AM203">
        <v>0</v>
      </c>
      <c r="AN203" t="s">
        <v>196</v>
      </c>
      <c r="AO203" t="s">
        <v>323</v>
      </c>
      <c r="AP203" t="s">
        <v>79</v>
      </c>
      <c r="AQ203" s="6" t="s">
        <v>4595</v>
      </c>
      <c r="AX203" t="s">
        <v>3952</v>
      </c>
      <c r="BA203" t="s">
        <v>125</v>
      </c>
      <c r="BC203">
        <v>0</v>
      </c>
      <c r="BE203" t="s">
        <v>4128</v>
      </c>
      <c r="BI203" t="s">
        <v>74</v>
      </c>
      <c r="BJ203" t="s">
        <v>150</v>
      </c>
      <c r="BK203" t="s">
        <v>90</v>
      </c>
      <c r="BL203" t="s">
        <v>896</v>
      </c>
      <c r="BM203">
        <v>1</v>
      </c>
      <c r="BN203">
        <v>-7.8774119999999996</v>
      </c>
      <c r="BO203">
        <v>111.192661</v>
      </c>
      <c r="BQ203">
        <v>54</v>
      </c>
      <c r="BR203">
        <v>165</v>
      </c>
      <c r="BS203">
        <v>0</v>
      </c>
      <c r="BT203">
        <v>0</v>
      </c>
      <c r="BU203">
        <v>0</v>
      </c>
    </row>
    <row r="204" spans="1:73" hidden="1" x14ac:dyDescent="0.3">
      <c r="A204">
        <v>198</v>
      </c>
      <c r="B204" t="s">
        <v>3930</v>
      </c>
      <c r="D204" t="s">
        <v>61</v>
      </c>
      <c r="F204" t="s">
        <v>4596</v>
      </c>
      <c r="G204" t="s">
        <v>95</v>
      </c>
      <c r="J204" t="s">
        <v>3794</v>
      </c>
      <c r="K204" s="6" t="s">
        <v>4597</v>
      </c>
      <c r="L204" t="s">
        <v>66</v>
      </c>
      <c r="M204" t="s">
        <v>4598</v>
      </c>
      <c r="R204" t="s">
        <v>256</v>
      </c>
      <c r="T204" t="s">
        <v>69</v>
      </c>
      <c r="V204" t="s">
        <v>70</v>
      </c>
      <c r="W204" t="s">
        <v>101</v>
      </c>
      <c r="AB204" t="s">
        <v>125</v>
      </c>
      <c r="AF204">
        <v>0</v>
      </c>
      <c r="AK204" t="s">
        <v>4599</v>
      </c>
      <c r="AM204">
        <v>0</v>
      </c>
      <c r="AO204" t="s">
        <v>147</v>
      </c>
      <c r="AP204" t="s">
        <v>128</v>
      </c>
      <c r="AX204" t="s">
        <v>3953</v>
      </c>
      <c r="BA204" t="s">
        <v>125</v>
      </c>
      <c r="BC204">
        <v>1</v>
      </c>
      <c r="BI204" t="s">
        <v>125</v>
      </c>
      <c r="BK204" t="s">
        <v>90</v>
      </c>
      <c r="BM204">
        <v>1</v>
      </c>
      <c r="BQ204">
        <v>43</v>
      </c>
      <c r="BR204">
        <v>156</v>
      </c>
      <c r="BS204">
        <v>0</v>
      </c>
      <c r="BT204">
        <v>1</v>
      </c>
      <c r="BU204">
        <v>0</v>
      </c>
    </row>
    <row r="205" spans="1:73" hidden="1" x14ac:dyDescent="0.3">
      <c r="A205">
        <v>199</v>
      </c>
      <c r="B205" t="s">
        <v>1905</v>
      </c>
      <c r="D205" t="s">
        <v>117</v>
      </c>
      <c r="F205" t="s">
        <v>1906</v>
      </c>
      <c r="G205" t="s">
        <v>1907</v>
      </c>
      <c r="J205" t="s">
        <v>1908</v>
      </c>
      <c r="K205" s="6" t="s">
        <v>1909</v>
      </c>
      <c r="L205" t="s">
        <v>1910</v>
      </c>
      <c r="M205" t="s">
        <v>1911</v>
      </c>
      <c r="N205">
        <v>2</v>
      </c>
      <c r="O205">
        <v>1</v>
      </c>
      <c r="P205" t="s">
        <v>1294</v>
      </c>
      <c r="R205" t="s">
        <v>1912</v>
      </c>
      <c r="T205" t="s">
        <v>378</v>
      </c>
      <c r="U205">
        <v>57692</v>
      </c>
      <c r="V205" t="s">
        <v>70</v>
      </c>
      <c r="W205" t="s">
        <v>71</v>
      </c>
      <c r="Y205" t="s">
        <v>1913</v>
      </c>
      <c r="AB205" t="s">
        <v>125</v>
      </c>
      <c r="AD205" t="s">
        <v>1914</v>
      </c>
      <c r="AF205">
        <v>1968</v>
      </c>
      <c r="AG205" t="s">
        <v>77</v>
      </c>
      <c r="AH205" t="s">
        <v>229</v>
      </c>
      <c r="AI205" t="s">
        <v>396</v>
      </c>
      <c r="AK205" t="s">
        <v>1915</v>
      </c>
      <c r="AM205">
        <v>1970</v>
      </c>
      <c r="AN205" t="s">
        <v>196</v>
      </c>
      <c r="AO205" t="s">
        <v>653</v>
      </c>
      <c r="AP205" t="s">
        <v>396</v>
      </c>
      <c r="AX205" t="s">
        <v>4052</v>
      </c>
      <c r="BA205" t="s">
        <v>125</v>
      </c>
      <c r="BC205">
        <v>0</v>
      </c>
      <c r="BI205" t="s">
        <v>74</v>
      </c>
      <c r="BJ205" t="s">
        <v>150</v>
      </c>
      <c r="BK205" t="s">
        <v>90</v>
      </c>
      <c r="BL205" t="s">
        <v>896</v>
      </c>
      <c r="BM205">
        <v>1</v>
      </c>
      <c r="BN205">
        <v>-7.8987501259609996</v>
      </c>
      <c r="BO205">
        <v>111.14593505859</v>
      </c>
      <c r="BQ205">
        <v>46</v>
      </c>
      <c r="BR205">
        <v>146</v>
      </c>
      <c r="BS205">
        <v>54</v>
      </c>
      <c r="BT205">
        <v>1</v>
      </c>
      <c r="BU205">
        <v>5</v>
      </c>
    </row>
    <row r="206" spans="1:73" x14ac:dyDescent="0.3">
      <c r="A206">
        <v>254</v>
      </c>
      <c r="B206" t="s">
        <v>2400</v>
      </c>
      <c r="C206">
        <v>3785</v>
      </c>
      <c r="D206" t="s">
        <v>61</v>
      </c>
      <c r="E206" t="str">
        <f>SUBSTITUTE(D206,"L","Laki-laki")</f>
        <v>Laki-laki</v>
      </c>
      <c r="F206" t="s">
        <v>2401</v>
      </c>
      <c r="G206" t="s">
        <v>2402</v>
      </c>
      <c r="H206" t="str">
        <f>PROPER(G206)</f>
        <v>Kendal</v>
      </c>
      <c r="I206" t="str">
        <f>H206&amp;","</f>
        <v>Kendal,</v>
      </c>
      <c r="J206" t="s">
        <v>2403</v>
      </c>
      <c r="K206" s="6" t="s">
        <v>2404</v>
      </c>
      <c r="L206" t="s">
        <v>66</v>
      </c>
      <c r="M206" t="s">
        <v>407</v>
      </c>
      <c r="N206">
        <v>1</v>
      </c>
      <c r="O206">
        <v>7</v>
      </c>
      <c r="P206" t="s">
        <v>407</v>
      </c>
      <c r="Q206" t="str">
        <f>PROPER(P206)</f>
        <v>Geneng</v>
      </c>
      <c r="R206" t="s">
        <v>1397</v>
      </c>
      <c r="S206" t="str">
        <f>PROPER(R206)</f>
        <v>Sokoboyo</v>
      </c>
      <c r="T206" t="s">
        <v>69</v>
      </c>
      <c r="U206">
        <v>57694</v>
      </c>
      <c r="V206" t="s">
        <v>177</v>
      </c>
      <c r="W206" t="s">
        <v>71</v>
      </c>
      <c r="Y206" t="s">
        <v>2405</v>
      </c>
      <c r="Z206" t="s">
        <v>2406</v>
      </c>
      <c r="AB206" t="s">
        <v>125</v>
      </c>
      <c r="AD206" t="s">
        <v>2407</v>
      </c>
      <c r="AE206" t="str">
        <f>PROPER(AD206)</f>
        <v>Surani</v>
      </c>
      <c r="AF206">
        <v>0</v>
      </c>
      <c r="AH206" t="s">
        <v>127</v>
      </c>
      <c r="AI206" t="s">
        <v>128</v>
      </c>
      <c r="AK206" t="s">
        <v>5010</v>
      </c>
      <c r="AL206" t="str">
        <f>PROPER(AK206)</f>
        <v>Satiyem</v>
      </c>
      <c r="AM206">
        <v>0</v>
      </c>
      <c r="AO206" t="s">
        <v>127</v>
      </c>
      <c r="AP206" t="s">
        <v>128</v>
      </c>
      <c r="AR206" t="s">
        <v>719</v>
      </c>
      <c r="AS206">
        <v>1979</v>
      </c>
      <c r="AT206" t="s">
        <v>77</v>
      </c>
      <c r="AU206" t="s">
        <v>82</v>
      </c>
      <c r="AV206" t="s">
        <v>79</v>
      </c>
      <c r="AX206" t="s">
        <v>198</v>
      </c>
      <c r="BA206" t="s">
        <v>74</v>
      </c>
      <c r="BB206" t="s">
        <v>2408</v>
      </c>
      <c r="BC206">
        <v>1</v>
      </c>
      <c r="BE206" t="s">
        <v>2409</v>
      </c>
      <c r="BI206" t="s">
        <v>74</v>
      </c>
      <c r="BK206" t="s">
        <v>90</v>
      </c>
      <c r="BL206" t="s">
        <v>683</v>
      </c>
      <c r="BM206">
        <v>1</v>
      </c>
      <c r="BN206">
        <v>-7.7790298190650002</v>
      </c>
      <c r="BO206">
        <v>111.17142677307</v>
      </c>
      <c r="BP206" s="6" t="s">
        <v>2410</v>
      </c>
      <c r="BQ206">
        <v>34</v>
      </c>
      <c r="BR206">
        <v>152</v>
      </c>
      <c r="BS206">
        <v>51</v>
      </c>
      <c r="BT206">
        <v>3</v>
      </c>
      <c r="BU206">
        <v>5</v>
      </c>
    </row>
    <row r="207" spans="1:73" hidden="1" x14ac:dyDescent="0.3">
      <c r="A207">
        <v>201</v>
      </c>
      <c r="B207" t="s">
        <v>1928</v>
      </c>
      <c r="C207">
        <v>4007</v>
      </c>
      <c r="D207" t="s">
        <v>61</v>
      </c>
      <c r="F207" t="s">
        <v>1929</v>
      </c>
      <c r="G207" t="s">
        <v>63</v>
      </c>
      <c r="J207" t="s">
        <v>1930</v>
      </c>
      <c r="K207" s="6" t="s">
        <v>1931</v>
      </c>
      <c r="L207" t="s">
        <v>66</v>
      </c>
      <c r="M207" t="s">
        <v>1932</v>
      </c>
      <c r="N207">
        <v>3</v>
      </c>
      <c r="O207">
        <v>2</v>
      </c>
      <c r="P207" t="s">
        <v>1933</v>
      </c>
      <c r="R207" t="s">
        <v>1467</v>
      </c>
      <c r="T207" t="s">
        <v>378</v>
      </c>
      <c r="U207">
        <v>57692</v>
      </c>
      <c r="V207" t="s">
        <v>70</v>
      </c>
      <c r="W207" t="s">
        <v>71</v>
      </c>
      <c r="Y207" t="s">
        <v>1934</v>
      </c>
      <c r="AB207" t="s">
        <v>74</v>
      </c>
      <c r="AC207" t="s">
        <v>1935</v>
      </c>
      <c r="AD207" t="s">
        <v>1936</v>
      </c>
      <c r="AF207">
        <v>1964</v>
      </c>
      <c r="AG207" t="s">
        <v>790</v>
      </c>
      <c r="AH207" t="s">
        <v>82</v>
      </c>
      <c r="AI207" t="s">
        <v>79</v>
      </c>
      <c r="AJ207" s="6" t="s">
        <v>1937</v>
      </c>
      <c r="AK207" t="s">
        <v>1167</v>
      </c>
      <c r="AM207">
        <v>1976</v>
      </c>
      <c r="AN207" t="s">
        <v>790</v>
      </c>
      <c r="AO207" t="s">
        <v>82</v>
      </c>
      <c r="AP207" t="s">
        <v>79</v>
      </c>
      <c r="AQ207" s="6" t="s">
        <v>1938</v>
      </c>
      <c r="AX207" t="s">
        <v>339</v>
      </c>
      <c r="BA207" t="s">
        <v>125</v>
      </c>
      <c r="BC207">
        <v>0</v>
      </c>
      <c r="BD207" t="s">
        <v>1939</v>
      </c>
      <c r="BE207" t="s">
        <v>1940</v>
      </c>
      <c r="BI207" t="s">
        <v>74</v>
      </c>
      <c r="BJ207" t="s">
        <v>89</v>
      </c>
      <c r="BK207" t="s">
        <v>90</v>
      </c>
      <c r="BL207" t="s">
        <v>91</v>
      </c>
      <c r="BM207">
        <v>2</v>
      </c>
      <c r="BN207">
        <v>-7.8829173051610004</v>
      </c>
      <c r="BO207">
        <v>111.16728269563001</v>
      </c>
      <c r="BP207" s="6" t="s">
        <v>1941</v>
      </c>
      <c r="BQ207">
        <v>50</v>
      </c>
      <c r="BR207">
        <v>160</v>
      </c>
      <c r="BS207">
        <v>50</v>
      </c>
      <c r="BT207">
        <v>1</v>
      </c>
      <c r="BU207">
        <v>3</v>
      </c>
    </row>
    <row r="208" spans="1:73" hidden="1" x14ac:dyDescent="0.3">
      <c r="A208">
        <v>202</v>
      </c>
      <c r="B208" t="s">
        <v>3931</v>
      </c>
      <c r="D208" t="s">
        <v>117</v>
      </c>
      <c r="F208" t="s">
        <v>3932</v>
      </c>
      <c r="G208" t="s">
        <v>95</v>
      </c>
      <c r="J208" t="s">
        <v>4400</v>
      </c>
      <c r="K208" s="6" t="s">
        <v>4600</v>
      </c>
      <c r="L208" t="s">
        <v>66</v>
      </c>
      <c r="M208" t="s">
        <v>4502</v>
      </c>
      <c r="N208">
        <v>3</v>
      </c>
      <c r="O208">
        <v>3</v>
      </c>
      <c r="P208" t="s">
        <v>287</v>
      </c>
      <c r="R208" t="s">
        <v>122</v>
      </c>
      <c r="T208" t="s">
        <v>69</v>
      </c>
      <c r="U208">
        <v>57694</v>
      </c>
      <c r="V208" t="s">
        <v>70</v>
      </c>
      <c r="W208" t="s">
        <v>210</v>
      </c>
      <c r="Y208" t="s">
        <v>4601</v>
      </c>
      <c r="AB208" t="s">
        <v>125</v>
      </c>
      <c r="AD208" t="s">
        <v>4602</v>
      </c>
      <c r="AF208">
        <v>1963</v>
      </c>
      <c r="AG208" t="s">
        <v>162</v>
      </c>
      <c r="AH208" t="s">
        <v>323</v>
      </c>
      <c r="AI208" t="s">
        <v>366</v>
      </c>
      <c r="AK208" t="s">
        <v>4603</v>
      </c>
      <c r="AM208">
        <v>1965</v>
      </c>
      <c r="AN208" t="s">
        <v>77</v>
      </c>
      <c r="AO208" t="s">
        <v>323</v>
      </c>
      <c r="AP208" t="s">
        <v>396</v>
      </c>
      <c r="AX208" t="s">
        <v>3953</v>
      </c>
      <c r="BA208" t="s">
        <v>125</v>
      </c>
      <c r="BC208">
        <v>0</v>
      </c>
      <c r="BI208" t="s">
        <v>74</v>
      </c>
      <c r="BJ208" t="s">
        <v>150</v>
      </c>
      <c r="BK208" t="s">
        <v>90</v>
      </c>
      <c r="BL208" t="s">
        <v>896</v>
      </c>
      <c r="BM208">
        <v>3</v>
      </c>
      <c r="BN208">
        <v>-7.875216</v>
      </c>
      <c r="BO208">
        <v>111.184793</v>
      </c>
      <c r="BQ208">
        <v>34</v>
      </c>
      <c r="BR208">
        <v>145</v>
      </c>
      <c r="BS208">
        <v>52</v>
      </c>
      <c r="BT208">
        <v>3</v>
      </c>
      <c r="BU208">
        <v>1</v>
      </c>
    </row>
    <row r="209" spans="1:73" x14ac:dyDescent="0.3">
      <c r="A209">
        <v>292</v>
      </c>
      <c r="B209" t="s">
        <v>2743</v>
      </c>
      <c r="C209">
        <v>3786</v>
      </c>
      <c r="D209" t="s">
        <v>61</v>
      </c>
      <c r="E209" t="str">
        <f>SUBSTITUTE(D209,"L","Laki-laki")</f>
        <v>Laki-laki</v>
      </c>
      <c r="F209" t="s">
        <v>2744</v>
      </c>
      <c r="G209" t="s">
        <v>95</v>
      </c>
      <c r="H209" t="str">
        <f>PROPER(G209)</f>
        <v>Wonogiri</v>
      </c>
      <c r="I209" t="str">
        <f>H209&amp;","</f>
        <v>Wonogiri,</v>
      </c>
      <c r="J209" t="s">
        <v>2745</v>
      </c>
      <c r="K209" s="6" t="s">
        <v>2746</v>
      </c>
      <c r="L209" t="s">
        <v>66</v>
      </c>
      <c r="M209" t="s">
        <v>2747</v>
      </c>
      <c r="N209">
        <v>4</v>
      </c>
      <c r="O209">
        <v>3</v>
      </c>
      <c r="P209" t="s">
        <v>2747</v>
      </c>
      <c r="Q209" t="str">
        <f>PROPER(P209)</f>
        <v>Ngerjopuro</v>
      </c>
      <c r="R209" t="s">
        <v>988</v>
      </c>
      <c r="S209" t="str">
        <f>PROPER(R209)</f>
        <v>Slogohimo</v>
      </c>
      <c r="T209" t="s">
        <v>69</v>
      </c>
      <c r="V209" t="s">
        <v>70</v>
      </c>
      <c r="W209" t="s">
        <v>653</v>
      </c>
      <c r="Y209" t="s">
        <v>2748</v>
      </c>
      <c r="Z209" t="s">
        <v>2749</v>
      </c>
      <c r="AB209" t="s">
        <v>125</v>
      </c>
      <c r="AD209" t="s">
        <v>2750</v>
      </c>
      <c r="AE209" t="str">
        <f>PROPER(AD209)</f>
        <v>Slamet Maryadi</v>
      </c>
      <c r="AF209">
        <v>1977</v>
      </c>
      <c r="AG209" t="s">
        <v>196</v>
      </c>
      <c r="AH209" t="s">
        <v>78</v>
      </c>
      <c r="AI209" t="s">
        <v>79</v>
      </c>
      <c r="AJ209" s="6" t="s">
        <v>2751</v>
      </c>
      <c r="AK209" t="s">
        <v>2752</v>
      </c>
      <c r="AL209" t="str">
        <f>PROPER(AK209)</f>
        <v>Rumiati</v>
      </c>
      <c r="AM209">
        <v>1982</v>
      </c>
      <c r="AN209" t="s">
        <v>196</v>
      </c>
      <c r="AO209" t="s">
        <v>147</v>
      </c>
      <c r="AP209" t="s">
        <v>128</v>
      </c>
      <c r="AQ209" s="6" t="s">
        <v>2753</v>
      </c>
      <c r="AX209" t="s">
        <v>198</v>
      </c>
      <c r="BA209" t="s">
        <v>125</v>
      </c>
      <c r="BC209">
        <v>1</v>
      </c>
      <c r="BE209" t="s">
        <v>2754</v>
      </c>
      <c r="BI209" t="s">
        <v>74</v>
      </c>
      <c r="BJ209" t="s">
        <v>150</v>
      </c>
      <c r="BK209" t="s">
        <v>90</v>
      </c>
      <c r="BL209" t="s">
        <v>218</v>
      </c>
      <c r="BM209">
        <v>1</v>
      </c>
      <c r="BP209" s="6" t="s">
        <v>2755</v>
      </c>
      <c r="BQ209">
        <v>50</v>
      </c>
      <c r="BR209">
        <v>165</v>
      </c>
      <c r="BS209">
        <v>50</v>
      </c>
      <c r="BT209">
        <v>2</v>
      </c>
      <c r="BU209">
        <v>2</v>
      </c>
    </row>
    <row r="210" spans="1:73" hidden="1" x14ac:dyDescent="0.3">
      <c r="A210">
        <v>204</v>
      </c>
      <c r="B210" t="s">
        <v>1955</v>
      </c>
      <c r="C210">
        <v>3978</v>
      </c>
      <c r="D210" t="s">
        <v>61</v>
      </c>
      <c r="F210" t="s">
        <v>1956</v>
      </c>
      <c r="G210" t="s">
        <v>63</v>
      </c>
      <c r="J210" t="s">
        <v>1957</v>
      </c>
      <c r="K210" s="6" t="s">
        <v>1958</v>
      </c>
      <c r="L210" t="s">
        <v>66</v>
      </c>
      <c r="M210" t="s">
        <v>316</v>
      </c>
      <c r="N210">
        <v>1</v>
      </c>
      <c r="O210">
        <v>6</v>
      </c>
      <c r="P210" t="s">
        <v>317</v>
      </c>
      <c r="R210" t="s">
        <v>318</v>
      </c>
      <c r="T210" t="s">
        <v>69</v>
      </c>
      <c r="U210">
        <v>57694</v>
      </c>
      <c r="V210" t="s">
        <v>70</v>
      </c>
      <c r="W210" t="s">
        <v>71</v>
      </c>
      <c r="Y210" t="s">
        <v>1959</v>
      </c>
      <c r="AB210" t="s">
        <v>125</v>
      </c>
      <c r="AD210" t="s">
        <v>1960</v>
      </c>
      <c r="AF210">
        <v>1956</v>
      </c>
      <c r="AG210" t="s">
        <v>77</v>
      </c>
      <c r="AH210" t="s">
        <v>323</v>
      </c>
      <c r="AI210" t="s">
        <v>1609</v>
      </c>
      <c r="AK210" t="s">
        <v>1961</v>
      </c>
      <c r="AM210">
        <v>1969</v>
      </c>
      <c r="AN210" t="s">
        <v>77</v>
      </c>
      <c r="AO210" t="s">
        <v>127</v>
      </c>
      <c r="AP210" t="s">
        <v>128</v>
      </c>
      <c r="AX210" t="s">
        <v>109</v>
      </c>
      <c r="BA210" t="s">
        <v>125</v>
      </c>
      <c r="BC210">
        <v>0</v>
      </c>
      <c r="BD210" t="s">
        <v>1962</v>
      </c>
      <c r="BE210" t="s">
        <v>1963</v>
      </c>
      <c r="BI210" t="s">
        <v>125</v>
      </c>
      <c r="BK210" t="s">
        <v>90</v>
      </c>
      <c r="BL210" t="s">
        <v>114</v>
      </c>
      <c r="BM210">
        <v>3</v>
      </c>
      <c r="BN210">
        <v>-7.8266</v>
      </c>
      <c r="BO210">
        <v>111.1879</v>
      </c>
      <c r="BP210" s="6" t="s">
        <v>1964</v>
      </c>
      <c r="BQ210">
        <v>65</v>
      </c>
      <c r="BR210">
        <v>170</v>
      </c>
      <c r="BS210">
        <v>50</v>
      </c>
      <c r="BT210">
        <v>3</v>
      </c>
      <c r="BU210">
        <v>2</v>
      </c>
    </row>
    <row r="211" spans="1:73" hidden="1" x14ac:dyDescent="0.3">
      <c r="A211">
        <v>205</v>
      </c>
      <c r="B211" t="s">
        <v>1965</v>
      </c>
      <c r="C211">
        <v>3979</v>
      </c>
      <c r="D211" t="s">
        <v>61</v>
      </c>
      <c r="F211" t="s">
        <v>1966</v>
      </c>
      <c r="G211" t="s">
        <v>1967</v>
      </c>
      <c r="J211" t="s">
        <v>1968</v>
      </c>
      <c r="K211" s="6" t="s">
        <v>1969</v>
      </c>
      <c r="L211" t="s">
        <v>66</v>
      </c>
      <c r="M211" t="s">
        <v>763</v>
      </c>
      <c r="N211">
        <v>1</v>
      </c>
      <c r="O211">
        <v>3</v>
      </c>
      <c r="P211" t="s">
        <v>763</v>
      </c>
      <c r="R211" t="s">
        <v>100</v>
      </c>
      <c r="T211" t="s">
        <v>69</v>
      </c>
      <c r="U211">
        <v>57694</v>
      </c>
      <c r="V211" t="s">
        <v>70</v>
      </c>
      <c r="W211" t="s">
        <v>71</v>
      </c>
      <c r="Y211" t="s">
        <v>1970</v>
      </c>
      <c r="AB211" t="s">
        <v>74</v>
      </c>
      <c r="AC211" t="s">
        <v>1971</v>
      </c>
      <c r="AD211" t="s">
        <v>1972</v>
      </c>
      <c r="AF211">
        <v>1982</v>
      </c>
      <c r="AG211" t="s">
        <v>162</v>
      </c>
      <c r="AH211" t="s">
        <v>78</v>
      </c>
      <c r="AI211" t="s">
        <v>79</v>
      </c>
      <c r="AJ211" s="6" t="s">
        <v>1973</v>
      </c>
      <c r="AK211" t="s">
        <v>1974</v>
      </c>
      <c r="AM211">
        <v>1985</v>
      </c>
      <c r="AN211" t="s">
        <v>196</v>
      </c>
      <c r="AO211" t="s">
        <v>78</v>
      </c>
      <c r="AP211" t="s">
        <v>79</v>
      </c>
      <c r="AQ211" s="6" t="s">
        <v>1975</v>
      </c>
      <c r="AR211" t="s">
        <v>1972</v>
      </c>
      <c r="AT211" t="s">
        <v>162</v>
      </c>
      <c r="AU211" t="s">
        <v>78</v>
      </c>
      <c r="AX211" t="s">
        <v>109</v>
      </c>
      <c r="BA211" t="s">
        <v>125</v>
      </c>
      <c r="BC211">
        <v>1</v>
      </c>
      <c r="BE211" t="s">
        <v>1976</v>
      </c>
      <c r="BI211" t="s">
        <v>74</v>
      </c>
      <c r="BJ211" t="s">
        <v>89</v>
      </c>
      <c r="BK211" t="s">
        <v>90</v>
      </c>
      <c r="BL211" t="s">
        <v>168</v>
      </c>
      <c r="BM211">
        <v>1</v>
      </c>
      <c r="BN211">
        <v>-7.8393189999999997</v>
      </c>
      <c r="BO211">
        <v>111.210837</v>
      </c>
      <c r="BP211" s="6" t="s">
        <v>1977</v>
      </c>
      <c r="BQ211">
        <v>28</v>
      </c>
      <c r="BR211">
        <v>130</v>
      </c>
      <c r="BS211">
        <v>52</v>
      </c>
      <c r="BT211">
        <v>2</v>
      </c>
      <c r="BU211">
        <v>5</v>
      </c>
    </row>
    <row r="212" spans="1:73" hidden="1" x14ac:dyDescent="0.3">
      <c r="A212">
        <v>206</v>
      </c>
      <c r="B212" t="s">
        <v>3997</v>
      </c>
      <c r="D212" t="s">
        <v>61</v>
      </c>
      <c r="F212" t="s">
        <v>4604</v>
      </c>
      <c r="G212" t="s">
        <v>95</v>
      </c>
      <c r="J212" t="s">
        <v>4605</v>
      </c>
      <c r="K212" s="6" t="s">
        <v>4606</v>
      </c>
      <c r="L212" t="s">
        <v>66</v>
      </c>
      <c r="M212" t="s">
        <v>4502</v>
      </c>
      <c r="N212">
        <v>2</v>
      </c>
      <c r="O212">
        <v>1</v>
      </c>
      <c r="P212" t="s">
        <v>122</v>
      </c>
      <c r="R212" t="s">
        <v>122</v>
      </c>
      <c r="T212" t="s">
        <v>69</v>
      </c>
      <c r="U212">
        <v>57694</v>
      </c>
      <c r="V212" t="s">
        <v>70</v>
      </c>
      <c r="W212" t="s">
        <v>210</v>
      </c>
      <c r="Y212" t="s">
        <v>4607</v>
      </c>
      <c r="AB212" t="s">
        <v>125</v>
      </c>
      <c r="AD212" t="s">
        <v>4608</v>
      </c>
      <c r="AF212">
        <v>1972</v>
      </c>
      <c r="AG212" t="s">
        <v>162</v>
      </c>
      <c r="AH212" t="s">
        <v>78</v>
      </c>
      <c r="AI212" t="s">
        <v>396</v>
      </c>
      <c r="AK212" t="s">
        <v>1272</v>
      </c>
      <c r="AM212">
        <v>1977</v>
      </c>
      <c r="AN212" t="s">
        <v>196</v>
      </c>
      <c r="AO212" t="s">
        <v>82</v>
      </c>
      <c r="AP212" t="s">
        <v>79</v>
      </c>
      <c r="AX212" t="s">
        <v>3953</v>
      </c>
      <c r="BA212" t="s">
        <v>125</v>
      </c>
      <c r="BC212">
        <v>0</v>
      </c>
      <c r="BI212" t="s">
        <v>74</v>
      </c>
      <c r="BJ212" t="s">
        <v>150</v>
      </c>
      <c r="BK212" t="s">
        <v>90</v>
      </c>
      <c r="BL212" t="s">
        <v>896</v>
      </c>
      <c r="BM212">
        <v>2</v>
      </c>
      <c r="BN212">
        <v>7.8745859999999999</v>
      </c>
      <c r="BO212">
        <v>111.190033</v>
      </c>
      <c r="BQ212">
        <v>44</v>
      </c>
      <c r="BR212">
        <v>161</v>
      </c>
      <c r="BS212">
        <v>26</v>
      </c>
      <c r="BT212">
        <v>1</v>
      </c>
      <c r="BU212">
        <v>1</v>
      </c>
    </row>
    <row r="213" spans="1:73" x14ac:dyDescent="0.3">
      <c r="A213">
        <v>295</v>
      </c>
      <c r="B213" t="s">
        <v>2773</v>
      </c>
      <c r="C213">
        <v>3787</v>
      </c>
      <c r="D213" t="s">
        <v>61</v>
      </c>
      <c r="E213" t="str">
        <f>SUBSTITUTE(D213,"L","Laki-laki")</f>
        <v>Laki-laki</v>
      </c>
      <c r="F213" t="s">
        <v>2774</v>
      </c>
      <c r="G213" t="s">
        <v>1249</v>
      </c>
      <c r="H213" t="str">
        <f t="shared" ref="H213:H215" si="95">PROPER(G213)</f>
        <v>Jakarta</v>
      </c>
      <c r="I213" t="str">
        <f t="shared" ref="I213:I215" si="96">H213&amp;","</f>
        <v>Jakarta,</v>
      </c>
      <c r="J213" t="s">
        <v>2775</v>
      </c>
      <c r="K213" s="6" t="s">
        <v>2776</v>
      </c>
      <c r="L213" t="s">
        <v>66</v>
      </c>
      <c r="M213" t="s">
        <v>422</v>
      </c>
      <c r="N213">
        <v>2</v>
      </c>
      <c r="O213">
        <v>7</v>
      </c>
      <c r="P213" t="s">
        <v>2777</v>
      </c>
      <c r="Q213" t="str">
        <f t="shared" ref="Q213:Q215" si="97">PROPER(P213)</f>
        <v>Ngemplak</v>
      </c>
      <c r="R213" t="s">
        <v>347</v>
      </c>
      <c r="S213" t="str">
        <f t="shared" ref="S213:S215" si="98">PROPER(R213)</f>
        <v>Made</v>
      </c>
      <c r="T213" t="s">
        <v>69</v>
      </c>
      <c r="U213">
        <v>57694</v>
      </c>
      <c r="V213" t="s">
        <v>70</v>
      </c>
      <c r="W213" t="s">
        <v>71</v>
      </c>
      <c r="X213">
        <v>0</v>
      </c>
      <c r="Y213" t="s">
        <v>2778</v>
      </c>
      <c r="Z213" t="s">
        <v>2779</v>
      </c>
      <c r="AB213" t="s">
        <v>125</v>
      </c>
      <c r="AD213" t="s">
        <v>2780</v>
      </c>
      <c r="AE213" t="str">
        <f t="shared" ref="AE213:AE215" si="99">PROPER(AD213)</f>
        <v>Triyono</v>
      </c>
      <c r="AF213">
        <v>1970</v>
      </c>
      <c r="AG213" t="s">
        <v>77</v>
      </c>
      <c r="AH213" t="s">
        <v>78</v>
      </c>
      <c r="AI213" t="s">
        <v>79</v>
      </c>
      <c r="AJ213" s="6" t="s">
        <v>2781</v>
      </c>
      <c r="AK213" t="s">
        <v>1524</v>
      </c>
      <c r="AL213" t="str">
        <f t="shared" ref="AL213:AL215" si="100">PROPER(AK213)</f>
        <v>Yanti</v>
      </c>
      <c r="AM213">
        <v>1974</v>
      </c>
      <c r="AN213" t="s">
        <v>196</v>
      </c>
      <c r="AO213" t="s">
        <v>147</v>
      </c>
      <c r="AP213" t="s">
        <v>128</v>
      </c>
      <c r="AQ213" s="6" t="s">
        <v>2782</v>
      </c>
      <c r="AT213" t="s">
        <v>166</v>
      </c>
      <c r="AX213" t="s">
        <v>198</v>
      </c>
      <c r="BA213" t="s">
        <v>125</v>
      </c>
      <c r="BC213">
        <v>0</v>
      </c>
      <c r="BE213" t="s">
        <v>2783</v>
      </c>
      <c r="BI213" t="s">
        <v>74</v>
      </c>
      <c r="BJ213" t="s">
        <v>150</v>
      </c>
      <c r="BK213" t="s">
        <v>90</v>
      </c>
      <c r="BL213" t="s">
        <v>2511</v>
      </c>
      <c r="BM213">
        <v>1</v>
      </c>
      <c r="BN213">
        <v>-7.8255075127689997</v>
      </c>
      <c r="BO213">
        <v>111.18249967577999</v>
      </c>
      <c r="BP213" s="6" t="s">
        <v>2784</v>
      </c>
      <c r="BQ213">
        <v>40</v>
      </c>
      <c r="BR213">
        <v>165</v>
      </c>
      <c r="BS213">
        <v>30</v>
      </c>
      <c r="BT213">
        <v>2</v>
      </c>
      <c r="BU213">
        <v>4</v>
      </c>
    </row>
    <row r="214" spans="1:73" x14ac:dyDescent="0.3">
      <c r="A214">
        <v>302</v>
      </c>
      <c r="B214" t="s">
        <v>2839</v>
      </c>
      <c r="C214">
        <v>3788</v>
      </c>
      <c r="D214" t="s">
        <v>117</v>
      </c>
      <c r="E214" t="str">
        <f>SUBSTITUTE(D214,"P","Perempuan")</f>
        <v>Perempuan</v>
      </c>
      <c r="F214" t="s">
        <v>2840</v>
      </c>
      <c r="G214" t="s">
        <v>95</v>
      </c>
      <c r="H214" t="str">
        <f t="shared" si="95"/>
        <v>Wonogiri</v>
      </c>
      <c r="I214" t="str">
        <f t="shared" si="96"/>
        <v>Wonogiri,</v>
      </c>
      <c r="J214" t="s">
        <v>2841</v>
      </c>
      <c r="K214" s="6" t="s">
        <v>2842</v>
      </c>
      <c r="L214" t="s">
        <v>66</v>
      </c>
      <c r="M214" t="s">
        <v>532</v>
      </c>
      <c r="N214">
        <v>2</v>
      </c>
      <c r="O214">
        <v>8</v>
      </c>
      <c r="P214" t="s">
        <v>532</v>
      </c>
      <c r="Q214" t="str">
        <f t="shared" si="97"/>
        <v>Semanding</v>
      </c>
      <c r="R214" t="s">
        <v>157</v>
      </c>
      <c r="S214" t="str">
        <f t="shared" si="98"/>
        <v>Sambirejo</v>
      </c>
      <c r="T214" t="s">
        <v>69</v>
      </c>
      <c r="U214">
        <v>57694</v>
      </c>
      <c r="V214" t="s">
        <v>70</v>
      </c>
      <c r="W214" t="s">
        <v>71</v>
      </c>
      <c r="Y214" t="s">
        <v>2843</v>
      </c>
      <c r="Z214" t="s">
        <v>2844</v>
      </c>
      <c r="AB214" t="s">
        <v>125</v>
      </c>
      <c r="AD214" t="s">
        <v>2845</v>
      </c>
      <c r="AE214" t="str">
        <f t="shared" si="99"/>
        <v>Radi</v>
      </c>
      <c r="AF214">
        <v>1969</v>
      </c>
      <c r="AG214" t="s">
        <v>77</v>
      </c>
      <c r="AH214" t="s">
        <v>82</v>
      </c>
      <c r="AI214" t="s">
        <v>79</v>
      </c>
      <c r="AJ214" s="6" t="s">
        <v>2846</v>
      </c>
      <c r="AK214" t="s">
        <v>2847</v>
      </c>
      <c r="AL214" t="str">
        <f t="shared" si="100"/>
        <v>Suyatni</v>
      </c>
      <c r="AM214">
        <v>1974</v>
      </c>
      <c r="AN214" t="s">
        <v>77</v>
      </c>
      <c r="AO214" t="s">
        <v>82</v>
      </c>
      <c r="AP214" t="s">
        <v>79</v>
      </c>
      <c r="AQ214" s="6" t="s">
        <v>2848</v>
      </c>
      <c r="AT214" t="s">
        <v>166</v>
      </c>
      <c r="AX214" t="s">
        <v>198</v>
      </c>
      <c r="BA214" t="s">
        <v>125</v>
      </c>
      <c r="BC214">
        <v>0</v>
      </c>
      <c r="BE214" t="s">
        <v>2849</v>
      </c>
      <c r="BI214" t="s">
        <v>74</v>
      </c>
      <c r="BJ214" t="s">
        <v>150</v>
      </c>
      <c r="BK214" t="s">
        <v>90</v>
      </c>
      <c r="BL214" t="s">
        <v>2511</v>
      </c>
      <c r="BM214">
        <v>2</v>
      </c>
      <c r="BN214">
        <v>-7.8246201441109999</v>
      </c>
      <c r="BO214">
        <v>111.18310123449</v>
      </c>
      <c r="BP214" s="6" t="s">
        <v>2850</v>
      </c>
      <c r="BQ214">
        <v>48</v>
      </c>
      <c r="BR214">
        <v>156</v>
      </c>
      <c r="BS214">
        <v>21</v>
      </c>
      <c r="BT214">
        <v>2</v>
      </c>
      <c r="BU214">
        <v>20</v>
      </c>
    </row>
    <row r="215" spans="1:73" x14ac:dyDescent="0.3">
      <c r="A215">
        <v>371</v>
      </c>
      <c r="B215" t="s">
        <v>3422</v>
      </c>
      <c r="C215">
        <v>3790</v>
      </c>
      <c r="D215" t="s">
        <v>61</v>
      </c>
      <c r="E215" t="str">
        <f>SUBSTITUTE(D215,"L","Laki-laki")</f>
        <v>Laki-laki</v>
      </c>
      <c r="F215" t="s">
        <v>3423</v>
      </c>
      <c r="G215" t="s">
        <v>95</v>
      </c>
      <c r="H215" t="str">
        <f t="shared" si="95"/>
        <v>Wonogiri</v>
      </c>
      <c r="I215" t="str">
        <f t="shared" si="96"/>
        <v>Wonogiri,</v>
      </c>
      <c r="J215" t="s">
        <v>3424</v>
      </c>
      <c r="K215" s="6" t="s">
        <v>3425</v>
      </c>
      <c r="L215" t="s">
        <v>66</v>
      </c>
      <c r="M215" t="s">
        <v>3426</v>
      </c>
      <c r="N215">
        <v>1</v>
      </c>
      <c r="O215">
        <v>3</v>
      </c>
      <c r="P215" t="s">
        <v>256</v>
      </c>
      <c r="Q215" t="str">
        <f t="shared" si="97"/>
        <v>Pandan</v>
      </c>
      <c r="R215" t="s">
        <v>256</v>
      </c>
      <c r="S215" t="str">
        <f t="shared" si="98"/>
        <v>Pandan</v>
      </c>
      <c r="T215" t="s">
        <v>69</v>
      </c>
      <c r="U215">
        <v>57694</v>
      </c>
      <c r="V215" t="s">
        <v>70</v>
      </c>
      <c r="W215" t="s">
        <v>71</v>
      </c>
      <c r="Y215" t="s">
        <v>3427</v>
      </c>
      <c r="Z215" t="s">
        <v>3428</v>
      </c>
      <c r="AB215" t="s">
        <v>74</v>
      </c>
      <c r="AC215" t="s">
        <v>3429</v>
      </c>
      <c r="AD215" t="s">
        <v>3430</v>
      </c>
      <c r="AE215" t="str">
        <f t="shared" si="99"/>
        <v>Medi</v>
      </c>
      <c r="AF215">
        <v>1963</v>
      </c>
      <c r="AG215" t="s">
        <v>77</v>
      </c>
      <c r="AH215" t="s">
        <v>82</v>
      </c>
      <c r="AI215" t="s">
        <v>79</v>
      </c>
      <c r="AJ215" s="6" t="s">
        <v>3431</v>
      </c>
      <c r="AK215" t="s">
        <v>1974</v>
      </c>
      <c r="AL215" t="str">
        <f t="shared" si="100"/>
        <v>Sulastri</v>
      </c>
      <c r="AM215">
        <v>1969</v>
      </c>
      <c r="AN215" t="s">
        <v>77</v>
      </c>
      <c r="AO215" t="s">
        <v>147</v>
      </c>
      <c r="AP215" t="s">
        <v>128</v>
      </c>
      <c r="AQ215" s="6" t="s">
        <v>3432</v>
      </c>
      <c r="AX215" t="s">
        <v>198</v>
      </c>
      <c r="BA215" t="s">
        <v>74</v>
      </c>
      <c r="BB215" t="s">
        <v>3433</v>
      </c>
      <c r="BC215">
        <v>0</v>
      </c>
      <c r="BD215" t="s">
        <v>3434</v>
      </c>
      <c r="BE215" t="s">
        <v>3435</v>
      </c>
      <c r="BF215" t="s">
        <v>87</v>
      </c>
      <c r="BG215" s="6" t="s">
        <v>3436</v>
      </c>
      <c r="BH215" t="s">
        <v>3422</v>
      </c>
      <c r="BI215" t="s">
        <v>74</v>
      </c>
      <c r="BK215" t="s">
        <v>90</v>
      </c>
      <c r="BL215" t="s">
        <v>416</v>
      </c>
      <c r="BM215">
        <v>4</v>
      </c>
      <c r="BN215">
        <v>-7.5576957562259999</v>
      </c>
      <c r="BO215">
        <v>110.80947875976</v>
      </c>
      <c r="BP215" s="6" t="s">
        <v>3437</v>
      </c>
      <c r="BQ215">
        <v>43</v>
      </c>
      <c r="BR215">
        <v>16</v>
      </c>
      <c r="BS215">
        <v>52</v>
      </c>
      <c r="BT215">
        <v>4</v>
      </c>
      <c r="BU215">
        <v>4</v>
      </c>
    </row>
    <row r="216" spans="1:73" hidden="1" x14ac:dyDescent="0.3">
      <c r="A216">
        <v>210</v>
      </c>
      <c r="B216" t="s">
        <v>3998</v>
      </c>
      <c r="D216" t="s">
        <v>61</v>
      </c>
      <c r="F216" t="s">
        <v>4609</v>
      </c>
      <c r="G216" t="s">
        <v>63</v>
      </c>
      <c r="J216" t="s">
        <v>4610</v>
      </c>
      <c r="K216" s="6" t="s">
        <v>4611</v>
      </c>
      <c r="L216" t="s">
        <v>66</v>
      </c>
      <c r="M216" t="s">
        <v>4612</v>
      </c>
      <c r="N216">
        <v>4</v>
      </c>
      <c r="O216">
        <v>1</v>
      </c>
      <c r="P216" t="s">
        <v>407</v>
      </c>
      <c r="R216" t="s">
        <v>408</v>
      </c>
      <c r="T216" t="s">
        <v>69</v>
      </c>
      <c r="U216">
        <v>57694</v>
      </c>
      <c r="V216" t="s">
        <v>70</v>
      </c>
      <c r="W216" t="s">
        <v>71</v>
      </c>
      <c r="Y216" t="s">
        <v>4613</v>
      </c>
      <c r="AB216" t="s">
        <v>125</v>
      </c>
      <c r="AD216" t="s">
        <v>4614</v>
      </c>
      <c r="AF216">
        <v>1982</v>
      </c>
      <c r="AG216" t="s">
        <v>196</v>
      </c>
      <c r="AH216" t="s">
        <v>78</v>
      </c>
      <c r="AI216" t="s">
        <v>366</v>
      </c>
      <c r="AJ216" s="6" t="s">
        <v>4615</v>
      </c>
      <c r="AK216" t="s">
        <v>4616</v>
      </c>
      <c r="AM216">
        <v>0</v>
      </c>
      <c r="AN216" t="s">
        <v>196</v>
      </c>
      <c r="AO216" t="s">
        <v>105</v>
      </c>
      <c r="AP216" t="s">
        <v>396</v>
      </c>
      <c r="AQ216" s="6" t="s">
        <v>4617</v>
      </c>
      <c r="AX216" t="s">
        <v>3953</v>
      </c>
      <c r="BA216" t="s">
        <v>74</v>
      </c>
      <c r="BC216">
        <v>0</v>
      </c>
      <c r="BE216" t="s">
        <v>4129</v>
      </c>
      <c r="BI216" t="s">
        <v>74</v>
      </c>
      <c r="BK216" t="s">
        <v>90</v>
      </c>
      <c r="BL216" t="s">
        <v>896</v>
      </c>
      <c r="BM216">
        <v>1</v>
      </c>
      <c r="BN216">
        <v>-7.8828529999999999</v>
      </c>
      <c r="BO216">
        <v>111.19936300000001</v>
      </c>
      <c r="BQ216">
        <v>30</v>
      </c>
      <c r="BR216">
        <v>146</v>
      </c>
      <c r="BS216">
        <v>21</v>
      </c>
      <c r="BT216">
        <v>1</v>
      </c>
      <c r="BU216">
        <v>3</v>
      </c>
    </row>
    <row r="217" spans="1:73" hidden="1" x14ac:dyDescent="0.3">
      <c r="A217">
        <v>211</v>
      </c>
      <c r="B217" t="s">
        <v>2018</v>
      </c>
      <c r="C217">
        <v>4008</v>
      </c>
      <c r="D217" t="s">
        <v>61</v>
      </c>
      <c r="F217" t="s">
        <v>2019</v>
      </c>
      <c r="G217" t="s">
        <v>95</v>
      </c>
      <c r="J217" t="s">
        <v>828</v>
      </c>
      <c r="K217" s="6" t="s">
        <v>2020</v>
      </c>
      <c r="L217" t="s">
        <v>66</v>
      </c>
      <c r="M217" t="s">
        <v>377</v>
      </c>
      <c r="N217">
        <v>1</v>
      </c>
      <c r="O217">
        <v>6</v>
      </c>
      <c r="P217" t="s">
        <v>174</v>
      </c>
      <c r="R217" t="s">
        <v>377</v>
      </c>
      <c r="T217" t="s">
        <v>378</v>
      </c>
      <c r="U217">
        <v>57692</v>
      </c>
      <c r="V217" t="s">
        <v>70</v>
      </c>
      <c r="W217" t="s">
        <v>101</v>
      </c>
      <c r="Y217" t="s">
        <v>2021</v>
      </c>
      <c r="AB217" t="s">
        <v>125</v>
      </c>
      <c r="AD217" t="s">
        <v>2022</v>
      </c>
      <c r="AF217">
        <v>1974</v>
      </c>
      <c r="AG217" t="s">
        <v>77</v>
      </c>
      <c r="AH217" t="s">
        <v>82</v>
      </c>
      <c r="AI217" t="s">
        <v>396</v>
      </c>
      <c r="AJ217" s="6" t="s">
        <v>2023</v>
      </c>
      <c r="AK217" t="s">
        <v>2024</v>
      </c>
      <c r="AM217">
        <v>1976</v>
      </c>
      <c r="AN217" t="s">
        <v>77</v>
      </c>
      <c r="AO217" t="s">
        <v>147</v>
      </c>
      <c r="AP217" t="s">
        <v>128</v>
      </c>
      <c r="AQ217" s="6" t="s">
        <v>2025</v>
      </c>
      <c r="AT217" t="s">
        <v>166</v>
      </c>
      <c r="AX217" t="s">
        <v>278</v>
      </c>
      <c r="BA217" t="s">
        <v>125</v>
      </c>
      <c r="BC217">
        <v>0</v>
      </c>
      <c r="BE217" t="s">
        <v>2026</v>
      </c>
      <c r="BI217" t="s">
        <v>125</v>
      </c>
      <c r="BK217" t="s">
        <v>90</v>
      </c>
      <c r="BL217" t="s">
        <v>91</v>
      </c>
      <c r="BM217">
        <v>2</v>
      </c>
      <c r="BN217">
        <v>-7.8967770676700004</v>
      </c>
      <c r="BO217">
        <v>111.16583292505</v>
      </c>
      <c r="BP217" s="6" t="s">
        <v>2027</v>
      </c>
      <c r="BQ217">
        <v>35</v>
      </c>
      <c r="BR217">
        <v>130</v>
      </c>
      <c r="BS217">
        <v>0</v>
      </c>
      <c r="BT217">
        <v>1</v>
      </c>
      <c r="BU217">
        <v>3</v>
      </c>
    </row>
    <row r="218" spans="1:73" hidden="1" x14ac:dyDescent="0.3">
      <c r="A218">
        <v>212</v>
      </c>
      <c r="B218" t="s">
        <v>2028</v>
      </c>
      <c r="C218">
        <v>3980</v>
      </c>
      <c r="D218" t="s">
        <v>61</v>
      </c>
      <c r="F218" t="s">
        <v>2029</v>
      </c>
      <c r="G218" t="s">
        <v>63</v>
      </c>
      <c r="J218" t="s">
        <v>2030</v>
      </c>
      <c r="K218" s="6" t="s">
        <v>2031</v>
      </c>
      <c r="L218" t="s">
        <v>66</v>
      </c>
      <c r="M218" t="s">
        <v>2032</v>
      </c>
      <c r="N218">
        <v>1</v>
      </c>
      <c r="O218">
        <v>8</v>
      </c>
      <c r="P218" t="s">
        <v>830</v>
      </c>
      <c r="R218" t="s">
        <v>68</v>
      </c>
      <c r="T218" t="s">
        <v>69</v>
      </c>
      <c r="U218">
        <v>57694</v>
      </c>
      <c r="V218" t="s">
        <v>70</v>
      </c>
      <c r="W218" t="s">
        <v>71</v>
      </c>
      <c r="Y218" t="s">
        <v>2033</v>
      </c>
      <c r="AB218" t="s">
        <v>125</v>
      </c>
      <c r="AD218" t="s">
        <v>2034</v>
      </c>
      <c r="AF218">
        <v>1967</v>
      </c>
      <c r="AG218" t="s">
        <v>77</v>
      </c>
      <c r="AH218" t="s">
        <v>82</v>
      </c>
      <c r="AI218" t="s">
        <v>79</v>
      </c>
      <c r="AJ218" s="6" t="s">
        <v>2035</v>
      </c>
      <c r="AK218" t="s">
        <v>2036</v>
      </c>
      <c r="AM218">
        <v>1968</v>
      </c>
      <c r="AN218" t="s">
        <v>77</v>
      </c>
      <c r="AO218" t="s">
        <v>147</v>
      </c>
      <c r="AP218" t="s">
        <v>128</v>
      </c>
      <c r="AQ218" s="6" t="s">
        <v>2037</v>
      </c>
      <c r="AR218" t="s">
        <v>2034</v>
      </c>
      <c r="AT218" t="s">
        <v>77</v>
      </c>
      <c r="AU218" t="s">
        <v>82</v>
      </c>
      <c r="AW218" s="6" t="s">
        <v>178</v>
      </c>
      <c r="AX218" t="s">
        <v>109</v>
      </c>
      <c r="BA218" t="s">
        <v>125</v>
      </c>
      <c r="BC218">
        <v>1</v>
      </c>
      <c r="BE218" t="s">
        <v>2038</v>
      </c>
      <c r="BI218" t="s">
        <v>74</v>
      </c>
      <c r="BJ218" t="s">
        <v>150</v>
      </c>
      <c r="BK218" t="s">
        <v>90</v>
      </c>
      <c r="BL218" t="s">
        <v>513</v>
      </c>
      <c r="BM218">
        <v>3</v>
      </c>
      <c r="BN218">
        <v>-7.7964469999999997</v>
      </c>
      <c r="BO218">
        <v>109.209354</v>
      </c>
      <c r="BP218" s="6" t="s">
        <v>2039</v>
      </c>
      <c r="BQ218">
        <v>30</v>
      </c>
      <c r="BR218">
        <v>155</v>
      </c>
      <c r="BS218">
        <v>50</v>
      </c>
      <c r="BT218">
        <v>2</v>
      </c>
      <c r="BU218">
        <v>15</v>
      </c>
    </row>
    <row r="219" spans="1:73" hidden="1" x14ac:dyDescent="0.3">
      <c r="A219">
        <v>213</v>
      </c>
      <c r="B219" t="s">
        <v>3933</v>
      </c>
      <c r="D219" t="s">
        <v>61</v>
      </c>
      <c r="F219" t="s">
        <v>3934</v>
      </c>
      <c r="G219" t="s">
        <v>95</v>
      </c>
      <c r="J219" t="s">
        <v>4618</v>
      </c>
      <c r="K219" s="6" t="s">
        <v>4619</v>
      </c>
      <c r="L219" t="s">
        <v>66</v>
      </c>
      <c r="M219" t="s">
        <v>4502</v>
      </c>
      <c r="N219">
        <v>2</v>
      </c>
      <c r="O219">
        <v>1</v>
      </c>
      <c r="P219" t="s">
        <v>122</v>
      </c>
      <c r="R219" t="s">
        <v>122</v>
      </c>
      <c r="T219" t="s">
        <v>69</v>
      </c>
      <c r="U219">
        <v>57694</v>
      </c>
      <c r="V219" t="s">
        <v>70</v>
      </c>
      <c r="W219" t="s">
        <v>71</v>
      </c>
      <c r="Y219" t="s">
        <v>4620</v>
      </c>
      <c r="AB219" t="s">
        <v>125</v>
      </c>
      <c r="AD219" t="s">
        <v>1205</v>
      </c>
      <c r="AF219">
        <v>1972</v>
      </c>
      <c r="AG219" t="s">
        <v>162</v>
      </c>
      <c r="AH219" t="s">
        <v>229</v>
      </c>
      <c r="AI219" t="s">
        <v>396</v>
      </c>
      <c r="AK219" t="s">
        <v>4621</v>
      </c>
      <c r="AM219">
        <v>1974</v>
      </c>
      <c r="AN219" t="s">
        <v>162</v>
      </c>
      <c r="AO219" t="s">
        <v>1333</v>
      </c>
      <c r="AP219" t="s">
        <v>396</v>
      </c>
      <c r="AX219" t="s">
        <v>3953</v>
      </c>
      <c r="BA219" t="s">
        <v>125</v>
      </c>
      <c r="BC219">
        <v>0</v>
      </c>
      <c r="BI219" t="s">
        <v>74</v>
      </c>
      <c r="BJ219" t="s">
        <v>150</v>
      </c>
      <c r="BK219" t="s">
        <v>90</v>
      </c>
      <c r="BL219" t="s">
        <v>896</v>
      </c>
      <c r="BM219">
        <v>2</v>
      </c>
      <c r="BN219">
        <v>-7.8741919999999999</v>
      </c>
      <c r="BO219">
        <v>111.19020399999999</v>
      </c>
      <c r="BQ219">
        <v>56</v>
      </c>
      <c r="BR219">
        <v>162</v>
      </c>
      <c r="BS219">
        <v>0</v>
      </c>
      <c r="BT219">
        <v>2</v>
      </c>
      <c r="BU219">
        <v>0</v>
      </c>
    </row>
    <row r="220" spans="1:73" hidden="1" x14ac:dyDescent="0.3">
      <c r="A220">
        <v>214</v>
      </c>
      <c r="B220" t="s">
        <v>2040</v>
      </c>
      <c r="C220">
        <v>4051</v>
      </c>
      <c r="D220" t="s">
        <v>61</v>
      </c>
      <c r="F220" t="s">
        <v>2041</v>
      </c>
      <c r="G220" t="s">
        <v>95</v>
      </c>
      <c r="J220" t="s">
        <v>2042</v>
      </c>
      <c r="K220" s="6" t="s">
        <v>2043</v>
      </c>
      <c r="L220" t="s">
        <v>66</v>
      </c>
      <c r="M220" t="s">
        <v>2044</v>
      </c>
      <c r="N220">
        <v>1</v>
      </c>
      <c r="O220">
        <v>1</v>
      </c>
      <c r="P220" t="s">
        <v>2044</v>
      </c>
      <c r="R220" t="s">
        <v>241</v>
      </c>
      <c r="T220" t="s">
        <v>69</v>
      </c>
      <c r="U220">
        <v>57692</v>
      </c>
      <c r="V220" t="s">
        <v>70</v>
      </c>
      <c r="W220" t="s">
        <v>210</v>
      </c>
      <c r="AB220" t="s">
        <v>125</v>
      </c>
      <c r="AF220">
        <v>0</v>
      </c>
      <c r="AG220" t="s">
        <v>77</v>
      </c>
      <c r="AH220" t="s">
        <v>78</v>
      </c>
      <c r="AI220" t="s">
        <v>79</v>
      </c>
      <c r="AK220" t="s">
        <v>1473</v>
      </c>
      <c r="AM220">
        <v>1979</v>
      </c>
      <c r="AN220" t="s">
        <v>77</v>
      </c>
      <c r="AO220" t="s">
        <v>147</v>
      </c>
      <c r="AP220" t="s">
        <v>128</v>
      </c>
      <c r="AS220">
        <v>1979</v>
      </c>
      <c r="AT220" t="s">
        <v>196</v>
      </c>
      <c r="AU220" t="s">
        <v>147</v>
      </c>
      <c r="AX220" t="s">
        <v>353</v>
      </c>
      <c r="BA220" t="s">
        <v>125</v>
      </c>
      <c r="BC220">
        <v>0</v>
      </c>
      <c r="BE220" t="s">
        <v>2045</v>
      </c>
      <c r="BI220" t="s">
        <v>74</v>
      </c>
      <c r="BJ220" t="s">
        <v>150</v>
      </c>
      <c r="BK220" t="s">
        <v>90</v>
      </c>
      <c r="BL220" t="s">
        <v>1308</v>
      </c>
      <c r="BM220">
        <v>2</v>
      </c>
      <c r="BP220" s="6" t="s">
        <v>2046</v>
      </c>
      <c r="BQ220">
        <v>50</v>
      </c>
      <c r="BR220">
        <v>158</v>
      </c>
      <c r="BS220">
        <v>60</v>
      </c>
      <c r="BT220">
        <v>2</v>
      </c>
      <c r="BU220">
        <v>2</v>
      </c>
    </row>
    <row r="221" spans="1:73" hidden="1" x14ac:dyDescent="0.3">
      <c r="A221">
        <v>215</v>
      </c>
      <c r="B221" t="s">
        <v>2047</v>
      </c>
      <c r="D221" t="s">
        <v>117</v>
      </c>
      <c r="F221" t="s">
        <v>2048</v>
      </c>
      <c r="G221" t="s">
        <v>63</v>
      </c>
      <c r="J221" t="s">
        <v>2049</v>
      </c>
      <c r="K221" s="6" t="s">
        <v>2050</v>
      </c>
      <c r="L221" t="s">
        <v>66</v>
      </c>
      <c r="M221" t="s">
        <v>544</v>
      </c>
      <c r="N221">
        <v>3</v>
      </c>
      <c r="O221">
        <v>1</v>
      </c>
      <c r="P221" t="s">
        <v>544</v>
      </c>
      <c r="R221" t="s">
        <v>393</v>
      </c>
      <c r="T221" t="s">
        <v>69</v>
      </c>
      <c r="U221">
        <v>57694</v>
      </c>
      <c r="V221" t="s">
        <v>70</v>
      </c>
      <c r="W221" t="s">
        <v>1564</v>
      </c>
      <c r="Y221" t="s">
        <v>2051</v>
      </c>
      <c r="AB221" t="s">
        <v>74</v>
      </c>
      <c r="AC221" t="s">
        <v>2052</v>
      </c>
      <c r="AD221" t="s">
        <v>2053</v>
      </c>
      <c r="AF221">
        <v>1967</v>
      </c>
      <c r="AG221" t="s">
        <v>77</v>
      </c>
      <c r="AH221" t="s">
        <v>82</v>
      </c>
      <c r="AI221" t="s">
        <v>79</v>
      </c>
      <c r="AK221" t="s">
        <v>2054</v>
      </c>
      <c r="AM221">
        <v>1970</v>
      </c>
      <c r="AN221" t="s">
        <v>77</v>
      </c>
      <c r="AO221" t="s">
        <v>82</v>
      </c>
      <c r="AP221" t="s">
        <v>79</v>
      </c>
      <c r="AQ221" s="6" t="s">
        <v>2055</v>
      </c>
      <c r="AX221" t="s">
        <v>4052</v>
      </c>
      <c r="BA221" t="s">
        <v>125</v>
      </c>
      <c r="BC221">
        <v>0</v>
      </c>
      <c r="BD221" t="s">
        <v>2056</v>
      </c>
      <c r="BE221" t="s">
        <v>2057</v>
      </c>
      <c r="BI221" t="s">
        <v>74</v>
      </c>
      <c r="BJ221" t="s">
        <v>1348</v>
      </c>
      <c r="BK221" t="s">
        <v>90</v>
      </c>
      <c r="BL221" t="s">
        <v>554</v>
      </c>
      <c r="BM221">
        <v>2</v>
      </c>
      <c r="BN221">
        <v>-7.8677080000000004</v>
      </c>
      <c r="BO221">
        <v>111.205242</v>
      </c>
      <c r="BP221" s="6" t="s">
        <v>2058</v>
      </c>
      <c r="BQ221">
        <v>25</v>
      </c>
      <c r="BR221">
        <v>130</v>
      </c>
      <c r="BS221">
        <v>45</v>
      </c>
      <c r="BT221">
        <v>2</v>
      </c>
      <c r="BU221">
        <v>3</v>
      </c>
    </row>
    <row r="222" spans="1:73" hidden="1" x14ac:dyDescent="0.3">
      <c r="A222">
        <v>216</v>
      </c>
      <c r="B222" t="s">
        <v>3999</v>
      </c>
      <c r="D222" t="s">
        <v>117</v>
      </c>
      <c r="F222" t="s">
        <v>4622</v>
      </c>
      <c r="G222" t="s">
        <v>63</v>
      </c>
      <c r="J222" t="s">
        <v>4623</v>
      </c>
      <c r="K222" s="6" t="s">
        <v>4624</v>
      </c>
      <c r="L222" t="s">
        <v>66</v>
      </c>
      <c r="M222" t="s">
        <v>1824</v>
      </c>
      <c r="N222">
        <v>2</v>
      </c>
      <c r="O222">
        <v>2</v>
      </c>
      <c r="P222" t="s">
        <v>287</v>
      </c>
      <c r="R222" t="s">
        <v>122</v>
      </c>
      <c r="T222" t="s">
        <v>69</v>
      </c>
      <c r="U222">
        <v>57694</v>
      </c>
      <c r="V222" t="s">
        <v>177</v>
      </c>
      <c r="W222" t="s">
        <v>71</v>
      </c>
      <c r="Y222" t="s">
        <v>4625</v>
      </c>
      <c r="AB222" t="s">
        <v>125</v>
      </c>
      <c r="AD222" t="s">
        <v>4626</v>
      </c>
      <c r="AF222">
        <v>0</v>
      </c>
      <c r="AG222" t="s">
        <v>196</v>
      </c>
      <c r="AH222" t="s">
        <v>78</v>
      </c>
      <c r="AI222" t="s">
        <v>79</v>
      </c>
      <c r="AK222" t="s">
        <v>4627</v>
      </c>
      <c r="AM222">
        <v>0</v>
      </c>
      <c r="AN222" t="s">
        <v>196</v>
      </c>
      <c r="AO222" t="s">
        <v>147</v>
      </c>
      <c r="AP222" t="s">
        <v>128</v>
      </c>
      <c r="AT222" t="s">
        <v>166</v>
      </c>
      <c r="AX222" t="s">
        <v>3952</v>
      </c>
      <c r="BA222" t="s">
        <v>125</v>
      </c>
      <c r="BC222">
        <v>0</v>
      </c>
      <c r="BI222" t="s">
        <v>74</v>
      </c>
      <c r="BJ222" t="s">
        <v>150</v>
      </c>
      <c r="BK222" t="s">
        <v>90</v>
      </c>
      <c r="BL222" t="s">
        <v>896</v>
      </c>
      <c r="BM222">
        <v>2</v>
      </c>
      <c r="BN222">
        <v>-7.8713739496450001</v>
      </c>
      <c r="BO222">
        <v>111.16576194763</v>
      </c>
      <c r="BQ222">
        <v>45</v>
      </c>
      <c r="BR222">
        <v>150</v>
      </c>
      <c r="BS222">
        <v>0</v>
      </c>
      <c r="BT222">
        <v>0</v>
      </c>
      <c r="BU222">
        <v>0</v>
      </c>
    </row>
    <row r="223" spans="1:73" x14ac:dyDescent="0.3">
      <c r="A223">
        <v>375</v>
      </c>
      <c r="B223" t="s">
        <v>3460</v>
      </c>
      <c r="C223">
        <v>3791</v>
      </c>
      <c r="D223" t="s">
        <v>61</v>
      </c>
      <c r="E223" t="str">
        <f>SUBSTITUTE(D223,"L","Laki-laki")</f>
        <v>Laki-laki</v>
      </c>
      <c r="F223" t="s">
        <v>3461</v>
      </c>
      <c r="G223" t="s">
        <v>95</v>
      </c>
      <c r="H223" t="str">
        <f t="shared" ref="H223:H224" si="101">PROPER(G223)</f>
        <v>Wonogiri</v>
      </c>
      <c r="I223" t="str">
        <f t="shared" ref="I223:I224" si="102">H223&amp;","</f>
        <v>Wonogiri,</v>
      </c>
      <c r="J223" t="s">
        <v>3462</v>
      </c>
      <c r="K223" s="6" t="s">
        <v>3463</v>
      </c>
      <c r="L223" t="s">
        <v>66</v>
      </c>
      <c r="M223" t="s">
        <v>3464</v>
      </c>
      <c r="N223">
        <v>2</v>
      </c>
      <c r="O223">
        <v>1</v>
      </c>
      <c r="P223" t="s">
        <v>3464</v>
      </c>
      <c r="Q223" t="str">
        <f t="shared" ref="Q223:Q224" si="103">PROPER(P223)</f>
        <v>Banjar</v>
      </c>
      <c r="R223" t="s">
        <v>241</v>
      </c>
      <c r="S223" t="str">
        <f t="shared" ref="S223:S224" si="104">PROPER(R223)</f>
        <v>Bulusari</v>
      </c>
      <c r="T223" t="s">
        <v>69</v>
      </c>
      <c r="U223">
        <v>57694</v>
      </c>
      <c r="V223" t="s">
        <v>70</v>
      </c>
      <c r="W223" t="s">
        <v>210</v>
      </c>
      <c r="Y223" t="s">
        <v>3465</v>
      </c>
      <c r="Z223" t="s">
        <v>3466</v>
      </c>
      <c r="AB223" t="s">
        <v>125</v>
      </c>
      <c r="AD223" t="s">
        <v>3467</v>
      </c>
      <c r="AE223" t="str">
        <f t="shared" ref="AE223:AE224" si="105">PROPER(AD223)</f>
        <v>Tomo</v>
      </c>
      <c r="AF223">
        <v>1955</v>
      </c>
      <c r="AG223" t="s">
        <v>77</v>
      </c>
      <c r="AH223" t="s">
        <v>105</v>
      </c>
      <c r="AI223" t="s">
        <v>79</v>
      </c>
      <c r="AJ223" s="6" t="s">
        <v>3468</v>
      </c>
      <c r="AK223" t="s">
        <v>3469</v>
      </c>
      <c r="AL223" t="str">
        <f t="shared" ref="AL223:AL224" si="106">PROPER(AK223)</f>
        <v>Aminah</v>
      </c>
      <c r="AO223" t="s">
        <v>127</v>
      </c>
      <c r="AP223" t="s">
        <v>128</v>
      </c>
      <c r="AX223" t="s">
        <v>198</v>
      </c>
      <c r="BA223" t="s">
        <v>74</v>
      </c>
      <c r="BC223">
        <v>1</v>
      </c>
      <c r="BE223" t="s">
        <v>3470</v>
      </c>
      <c r="BI223" t="s">
        <v>74</v>
      </c>
      <c r="BK223" t="s">
        <v>90</v>
      </c>
      <c r="BL223" t="s">
        <v>2257</v>
      </c>
      <c r="BM223">
        <v>2</v>
      </c>
      <c r="BP223" s="6" t="s">
        <v>3471</v>
      </c>
      <c r="BQ223">
        <v>40</v>
      </c>
      <c r="BR223">
        <v>165</v>
      </c>
      <c r="BS223">
        <v>41</v>
      </c>
      <c r="BT223">
        <v>3</v>
      </c>
      <c r="BU223">
        <v>2</v>
      </c>
    </row>
    <row r="224" spans="1:73" x14ac:dyDescent="0.3">
      <c r="A224">
        <v>384</v>
      </c>
      <c r="B224" t="s">
        <v>3520</v>
      </c>
      <c r="C224">
        <v>3792</v>
      </c>
      <c r="D224" t="s">
        <v>117</v>
      </c>
      <c r="E224" t="str">
        <f>SUBSTITUTE(D224,"P","Perempuan")</f>
        <v>Perempuan</v>
      </c>
      <c r="F224" t="s">
        <v>3521</v>
      </c>
      <c r="G224" t="s">
        <v>63</v>
      </c>
      <c r="H224" t="str">
        <f t="shared" si="101"/>
        <v>Wonogiri</v>
      </c>
      <c r="I224" t="str">
        <f t="shared" si="102"/>
        <v>Wonogiri,</v>
      </c>
      <c r="J224" t="s">
        <v>3522</v>
      </c>
      <c r="K224" s="6" t="s">
        <v>3523</v>
      </c>
      <c r="L224" t="s">
        <v>66</v>
      </c>
      <c r="M224" t="s">
        <v>2340</v>
      </c>
      <c r="N224">
        <v>2</v>
      </c>
      <c r="O224">
        <v>4</v>
      </c>
      <c r="P224" t="s">
        <v>2340</v>
      </c>
      <c r="Q224" t="str">
        <f t="shared" si="103"/>
        <v>Setren</v>
      </c>
      <c r="R224" t="s">
        <v>3524</v>
      </c>
      <c r="S224" t="str">
        <f t="shared" si="104"/>
        <v>Miricinde</v>
      </c>
      <c r="T224" t="s">
        <v>176</v>
      </c>
      <c r="U224">
        <v>57695</v>
      </c>
      <c r="V224" t="s">
        <v>70</v>
      </c>
      <c r="W224" t="s">
        <v>71</v>
      </c>
      <c r="Y224" t="s">
        <v>3525</v>
      </c>
      <c r="Z224" t="s">
        <v>3526</v>
      </c>
      <c r="AB224" t="s">
        <v>125</v>
      </c>
      <c r="AD224" t="s">
        <v>3527</v>
      </c>
      <c r="AE224" t="str">
        <f t="shared" si="105"/>
        <v>Heri Yusmanto</v>
      </c>
      <c r="AF224">
        <v>1980</v>
      </c>
      <c r="AG224" t="s">
        <v>162</v>
      </c>
      <c r="AH224" t="s">
        <v>105</v>
      </c>
      <c r="AI224" t="s">
        <v>396</v>
      </c>
      <c r="AJ224" s="6" t="s">
        <v>3528</v>
      </c>
      <c r="AK224" t="s">
        <v>2964</v>
      </c>
      <c r="AL224" t="str">
        <f t="shared" si="106"/>
        <v>Rini</v>
      </c>
      <c r="AM224">
        <v>1982</v>
      </c>
      <c r="AN224" t="s">
        <v>77</v>
      </c>
      <c r="AO224" t="s">
        <v>653</v>
      </c>
      <c r="AP224" t="s">
        <v>79</v>
      </c>
      <c r="AQ224" s="6" t="s">
        <v>3529</v>
      </c>
      <c r="AX224" t="s">
        <v>198</v>
      </c>
      <c r="BA224" t="s">
        <v>125</v>
      </c>
      <c r="BC224">
        <v>0</v>
      </c>
      <c r="BE224" t="s">
        <v>3530</v>
      </c>
      <c r="BI224" t="s">
        <v>74</v>
      </c>
      <c r="BJ224" t="s">
        <v>150</v>
      </c>
      <c r="BK224" t="s">
        <v>90</v>
      </c>
      <c r="BL224" t="s">
        <v>513</v>
      </c>
      <c r="BM224">
        <v>2</v>
      </c>
      <c r="BN224">
        <v>-7.8258051224749998</v>
      </c>
      <c r="BO224">
        <v>111.18258550647001</v>
      </c>
      <c r="BP224" s="6" t="s">
        <v>3531</v>
      </c>
      <c r="BQ224">
        <v>40</v>
      </c>
      <c r="BR224">
        <v>145</v>
      </c>
      <c r="BS224">
        <v>56</v>
      </c>
      <c r="BT224">
        <v>3</v>
      </c>
      <c r="BU224">
        <v>9</v>
      </c>
    </row>
    <row r="225" spans="1:73" hidden="1" x14ac:dyDescent="0.3">
      <c r="A225">
        <v>219</v>
      </c>
      <c r="B225" t="s">
        <v>2084</v>
      </c>
      <c r="C225">
        <v>4029</v>
      </c>
      <c r="D225" t="s">
        <v>117</v>
      </c>
      <c r="F225" t="s">
        <v>2085</v>
      </c>
      <c r="G225" t="s">
        <v>63</v>
      </c>
      <c r="J225" t="s">
        <v>2086</v>
      </c>
      <c r="K225" s="6" t="s">
        <v>2087</v>
      </c>
      <c r="L225" t="s">
        <v>66</v>
      </c>
      <c r="M225" t="s">
        <v>544</v>
      </c>
      <c r="N225">
        <v>3</v>
      </c>
      <c r="O225">
        <v>1</v>
      </c>
      <c r="P225" t="s">
        <v>544</v>
      </c>
      <c r="R225" t="s">
        <v>393</v>
      </c>
      <c r="T225" t="s">
        <v>69</v>
      </c>
      <c r="U225">
        <v>57694</v>
      </c>
      <c r="V225" t="s">
        <v>70</v>
      </c>
      <c r="W225" t="s">
        <v>101</v>
      </c>
      <c r="Y225" t="s">
        <v>2088</v>
      </c>
      <c r="AB225" t="s">
        <v>125</v>
      </c>
      <c r="AD225" t="s">
        <v>1671</v>
      </c>
      <c r="AF225">
        <v>1965</v>
      </c>
      <c r="AG225" t="s">
        <v>77</v>
      </c>
      <c r="AH225" t="s">
        <v>78</v>
      </c>
      <c r="AI225" t="s">
        <v>79</v>
      </c>
      <c r="AJ225" s="6" t="s">
        <v>2089</v>
      </c>
      <c r="AK225" t="s">
        <v>1042</v>
      </c>
      <c r="AM225">
        <v>1967</v>
      </c>
      <c r="AN225" t="s">
        <v>77</v>
      </c>
      <c r="AO225" t="s">
        <v>323</v>
      </c>
      <c r="AP225" t="s">
        <v>79</v>
      </c>
      <c r="AQ225" s="6" t="s">
        <v>2090</v>
      </c>
      <c r="AX225" t="s">
        <v>353</v>
      </c>
      <c r="BA225" t="s">
        <v>125</v>
      </c>
      <c r="BC225">
        <v>0</v>
      </c>
      <c r="BE225" t="s">
        <v>2091</v>
      </c>
      <c r="BF225" t="s">
        <v>87</v>
      </c>
      <c r="BG225" s="6" t="s">
        <v>2092</v>
      </c>
      <c r="BH225" t="s">
        <v>2093</v>
      </c>
      <c r="BI225" t="s">
        <v>74</v>
      </c>
      <c r="BJ225" t="s">
        <v>150</v>
      </c>
      <c r="BK225" t="s">
        <v>90</v>
      </c>
      <c r="BL225" t="s">
        <v>114</v>
      </c>
      <c r="BM225">
        <v>2</v>
      </c>
      <c r="BN225">
        <v>-78.637</v>
      </c>
      <c r="BO225">
        <v>1.111</v>
      </c>
      <c r="BP225" s="6" t="s">
        <v>2094</v>
      </c>
      <c r="BQ225">
        <v>42</v>
      </c>
      <c r="BR225">
        <v>149</v>
      </c>
      <c r="BS225">
        <v>0</v>
      </c>
      <c r="BT225">
        <v>1</v>
      </c>
      <c r="BU225">
        <v>10</v>
      </c>
    </row>
    <row r="226" spans="1:73" hidden="1" x14ac:dyDescent="0.3">
      <c r="A226">
        <v>220</v>
      </c>
      <c r="B226" t="s">
        <v>2095</v>
      </c>
      <c r="D226" t="s">
        <v>117</v>
      </c>
      <c r="F226" t="s">
        <v>2096</v>
      </c>
      <c r="G226" t="s">
        <v>63</v>
      </c>
      <c r="J226" t="s">
        <v>2097</v>
      </c>
      <c r="K226" s="6" t="s">
        <v>2098</v>
      </c>
      <c r="L226" t="s">
        <v>66</v>
      </c>
      <c r="M226" t="s">
        <v>648</v>
      </c>
      <c r="N226">
        <v>2</v>
      </c>
      <c r="O226">
        <v>7</v>
      </c>
      <c r="P226" t="s">
        <v>648</v>
      </c>
      <c r="R226" t="s">
        <v>648</v>
      </c>
      <c r="T226" t="s">
        <v>69</v>
      </c>
      <c r="U226">
        <v>57694</v>
      </c>
      <c r="V226" t="s">
        <v>70</v>
      </c>
      <c r="W226" t="s">
        <v>71</v>
      </c>
      <c r="Y226" t="s">
        <v>2099</v>
      </c>
      <c r="AB226" t="s">
        <v>125</v>
      </c>
      <c r="AD226" t="s">
        <v>2100</v>
      </c>
      <c r="AF226">
        <v>1977</v>
      </c>
      <c r="AG226" t="s">
        <v>77</v>
      </c>
      <c r="AH226" t="s">
        <v>105</v>
      </c>
      <c r="AI226" t="s">
        <v>396</v>
      </c>
      <c r="AK226" t="s">
        <v>2101</v>
      </c>
      <c r="AM226">
        <v>1982</v>
      </c>
      <c r="AN226" t="s">
        <v>196</v>
      </c>
      <c r="AO226" t="s">
        <v>147</v>
      </c>
      <c r="AP226" t="s">
        <v>128</v>
      </c>
      <c r="AX226" t="s">
        <v>4067</v>
      </c>
      <c r="BA226" t="s">
        <v>125</v>
      </c>
      <c r="BC226">
        <v>0</v>
      </c>
      <c r="BI226" t="s">
        <v>125</v>
      </c>
      <c r="BK226" t="s">
        <v>90</v>
      </c>
      <c r="BL226" t="s">
        <v>202</v>
      </c>
      <c r="BM226">
        <v>1</v>
      </c>
      <c r="BN226">
        <v>-7.8400230000000004</v>
      </c>
      <c r="BO226">
        <v>111.223657</v>
      </c>
      <c r="BP226" s="6" t="s">
        <v>2102</v>
      </c>
      <c r="BQ226">
        <v>35</v>
      </c>
      <c r="BR226">
        <v>130</v>
      </c>
      <c r="BS226">
        <v>53</v>
      </c>
      <c r="BT226">
        <v>0</v>
      </c>
      <c r="BU226">
        <v>1</v>
      </c>
    </row>
    <row r="227" spans="1:73" x14ac:dyDescent="0.3">
      <c r="A227">
        <v>389</v>
      </c>
      <c r="B227" t="s">
        <v>3567</v>
      </c>
      <c r="C227">
        <v>3794</v>
      </c>
      <c r="D227" t="s">
        <v>61</v>
      </c>
      <c r="E227" t="str">
        <f>SUBSTITUTE(D227,"L","Laki-laki")</f>
        <v>Laki-laki</v>
      </c>
      <c r="F227" t="s">
        <v>3568</v>
      </c>
      <c r="G227" t="s">
        <v>63</v>
      </c>
      <c r="H227" t="str">
        <f>PROPER(G227)</f>
        <v>Wonogiri</v>
      </c>
      <c r="I227" t="str">
        <f>H227&amp;","</f>
        <v>Wonogiri,</v>
      </c>
      <c r="J227" t="s">
        <v>3569</v>
      </c>
      <c r="K227" s="6" t="s">
        <v>3570</v>
      </c>
      <c r="L227" t="s">
        <v>66</v>
      </c>
      <c r="M227" t="s">
        <v>3571</v>
      </c>
      <c r="N227">
        <v>3</v>
      </c>
      <c r="O227">
        <v>4</v>
      </c>
      <c r="P227" t="s">
        <v>376</v>
      </c>
      <c r="Q227" t="str">
        <f>PROPER(P227)</f>
        <v>Guno Lor</v>
      </c>
      <c r="R227" t="s">
        <v>377</v>
      </c>
      <c r="S227" t="str">
        <f>PROPER(R227)</f>
        <v>Guno</v>
      </c>
      <c r="T227" t="s">
        <v>378</v>
      </c>
      <c r="U227">
        <v>57692</v>
      </c>
      <c r="V227" t="s">
        <v>70</v>
      </c>
      <c r="W227" t="s">
        <v>71</v>
      </c>
      <c r="Y227" t="s">
        <v>3572</v>
      </c>
      <c r="Z227" t="s">
        <v>3573</v>
      </c>
      <c r="AB227" t="s">
        <v>125</v>
      </c>
      <c r="AD227" t="s">
        <v>3574</v>
      </c>
      <c r="AE227" t="str">
        <f>PROPER(AD227)</f>
        <v>Saimin</v>
      </c>
      <c r="AF227">
        <v>1975</v>
      </c>
      <c r="AG227" t="s">
        <v>77</v>
      </c>
      <c r="AH227" t="s">
        <v>82</v>
      </c>
      <c r="AI227" t="s">
        <v>79</v>
      </c>
      <c r="AJ227" s="6" t="s">
        <v>3575</v>
      </c>
      <c r="AK227" t="s">
        <v>3576</v>
      </c>
      <c r="AL227" t="str">
        <f>PROPER(AK227)</f>
        <v>Ismi</v>
      </c>
      <c r="AM227">
        <v>1969</v>
      </c>
      <c r="AN227" t="s">
        <v>77</v>
      </c>
      <c r="AO227" t="s">
        <v>147</v>
      </c>
      <c r="AP227" t="s">
        <v>128</v>
      </c>
      <c r="AQ227" s="6" t="s">
        <v>3577</v>
      </c>
      <c r="AX227" t="s">
        <v>198</v>
      </c>
      <c r="BA227" t="s">
        <v>125</v>
      </c>
      <c r="BC227">
        <v>0</v>
      </c>
      <c r="BE227" t="s">
        <v>3578</v>
      </c>
      <c r="BI227" t="s">
        <v>74</v>
      </c>
      <c r="BJ227" t="s">
        <v>150</v>
      </c>
      <c r="BK227" t="s">
        <v>90</v>
      </c>
      <c r="BL227" t="s">
        <v>416</v>
      </c>
      <c r="BM227">
        <v>2</v>
      </c>
      <c r="BN227">
        <v>-7.6458348587330001</v>
      </c>
      <c r="BO227">
        <v>110.81162452698</v>
      </c>
      <c r="BP227" s="6" t="s">
        <v>3579</v>
      </c>
      <c r="BQ227">
        <v>43</v>
      </c>
      <c r="BR227">
        <v>160</v>
      </c>
      <c r="BS227">
        <v>55</v>
      </c>
      <c r="BT227">
        <v>2</v>
      </c>
      <c r="BU227">
        <v>10</v>
      </c>
    </row>
    <row r="228" spans="1:73" hidden="1" x14ac:dyDescent="0.3">
      <c r="A228">
        <v>222</v>
      </c>
      <c r="B228" t="s">
        <v>4000</v>
      </c>
      <c r="D228" t="s">
        <v>61</v>
      </c>
      <c r="F228" t="s">
        <v>3883</v>
      </c>
      <c r="G228" t="s">
        <v>63</v>
      </c>
      <c r="J228" t="s">
        <v>4628</v>
      </c>
      <c r="K228" s="6" t="s">
        <v>4629</v>
      </c>
      <c r="L228" t="s">
        <v>66</v>
      </c>
      <c r="M228" t="s">
        <v>270</v>
      </c>
      <c r="N228">
        <v>5</v>
      </c>
      <c r="O228">
        <v>1</v>
      </c>
      <c r="P228" t="s">
        <v>270</v>
      </c>
      <c r="R228" t="s">
        <v>300</v>
      </c>
      <c r="T228" t="s">
        <v>301</v>
      </c>
      <c r="U228">
        <v>57697</v>
      </c>
      <c r="V228" t="s">
        <v>70</v>
      </c>
      <c r="W228" t="s">
        <v>71</v>
      </c>
      <c r="Y228" t="s">
        <v>4630</v>
      </c>
      <c r="AB228" t="s">
        <v>125</v>
      </c>
      <c r="AD228" t="s">
        <v>3884</v>
      </c>
      <c r="AF228">
        <v>1971</v>
      </c>
      <c r="AG228" t="s">
        <v>77</v>
      </c>
      <c r="AH228" t="s">
        <v>323</v>
      </c>
      <c r="AI228" t="s">
        <v>366</v>
      </c>
      <c r="AJ228" s="6" t="s">
        <v>4631</v>
      </c>
      <c r="AK228" t="s">
        <v>3885</v>
      </c>
      <c r="AM228">
        <v>1962</v>
      </c>
      <c r="AN228" t="s">
        <v>77</v>
      </c>
      <c r="AO228" t="s">
        <v>323</v>
      </c>
      <c r="AP228" t="s">
        <v>79</v>
      </c>
      <c r="AQ228" s="6" t="s">
        <v>4632</v>
      </c>
      <c r="AX228" t="s">
        <v>549</v>
      </c>
      <c r="BA228" t="s">
        <v>125</v>
      </c>
      <c r="BC228">
        <v>0</v>
      </c>
      <c r="BE228" t="s">
        <v>4130</v>
      </c>
      <c r="BI228" t="s">
        <v>125</v>
      </c>
      <c r="BK228" t="s">
        <v>90</v>
      </c>
      <c r="BL228" t="s">
        <v>3343</v>
      </c>
      <c r="BM228">
        <v>4</v>
      </c>
      <c r="BN228">
        <v>-7.7900400000000003</v>
      </c>
      <c r="BO228">
        <v>111.222401</v>
      </c>
      <c r="BP228" s="6" t="s">
        <v>4131</v>
      </c>
      <c r="BQ228">
        <v>45</v>
      </c>
      <c r="BR228">
        <v>155</v>
      </c>
      <c r="BS228">
        <v>0</v>
      </c>
      <c r="BT228">
        <v>2</v>
      </c>
      <c r="BU228">
        <v>0</v>
      </c>
    </row>
    <row r="229" spans="1:73" hidden="1" x14ac:dyDescent="0.3">
      <c r="A229">
        <v>223</v>
      </c>
      <c r="B229" t="s">
        <v>2120</v>
      </c>
      <c r="D229" t="s">
        <v>117</v>
      </c>
      <c r="F229" t="s">
        <v>2121</v>
      </c>
      <c r="G229" t="s">
        <v>95</v>
      </c>
      <c r="J229" t="s">
        <v>2122</v>
      </c>
      <c r="K229" s="6" t="s">
        <v>2123</v>
      </c>
      <c r="L229" t="s">
        <v>66</v>
      </c>
      <c r="M229" t="s">
        <v>99</v>
      </c>
      <c r="N229">
        <v>1</v>
      </c>
      <c r="O229">
        <v>3</v>
      </c>
      <c r="P229" t="s">
        <v>974</v>
      </c>
      <c r="R229" t="s">
        <v>100</v>
      </c>
      <c r="T229" t="s">
        <v>69</v>
      </c>
      <c r="U229">
        <v>57694</v>
      </c>
      <c r="V229" t="s">
        <v>70</v>
      </c>
      <c r="W229" t="s">
        <v>71</v>
      </c>
      <c r="Y229" t="s">
        <v>2124</v>
      </c>
      <c r="AB229" t="s">
        <v>74</v>
      </c>
      <c r="AC229" t="s">
        <v>2125</v>
      </c>
      <c r="AD229" t="s">
        <v>2126</v>
      </c>
      <c r="AF229">
        <v>1964</v>
      </c>
      <c r="AG229" t="s">
        <v>77</v>
      </c>
      <c r="AH229" t="s">
        <v>82</v>
      </c>
      <c r="AI229" t="s">
        <v>396</v>
      </c>
      <c r="AK229" t="s">
        <v>2127</v>
      </c>
      <c r="AM229">
        <v>1969</v>
      </c>
      <c r="AN229" t="s">
        <v>77</v>
      </c>
      <c r="AO229" t="s">
        <v>82</v>
      </c>
      <c r="AP229" t="s">
        <v>396</v>
      </c>
      <c r="AX229" t="s">
        <v>4067</v>
      </c>
      <c r="BA229" t="s">
        <v>74</v>
      </c>
      <c r="BB229" t="s">
        <v>2125</v>
      </c>
      <c r="BC229">
        <v>0</v>
      </c>
      <c r="BF229" t="s">
        <v>87</v>
      </c>
      <c r="BG229" s="6" t="s">
        <v>2128</v>
      </c>
      <c r="BH229" t="s">
        <v>2120</v>
      </c>
      <c r="BI229" t="s">
        <v>74</v>
      </c>
      <c r="BJ229" t="s">
        <v>89</v>
      </c>
      <c r="BK229" t="s">
        <v>90</v>
      </c>
      <c r="BL229" t="s">
        <v>234</v>
      </c>
      <c r="BM229">
        <v>2</v>
      </c>
      <c r="BN229">
        <v>-7.8307000000000002</v>
      </c>
      <c r="BO229">
        <v>110.88200000000001</v>
      </c>
      <c r="BQ229">
        <v>45</v>
      </c>
      <c r="BR229">
        <v>150</v>
      </c>
      <c r="BS229">
        <v>0</v>
      </c>
      <c r="BT229">
        <v>0</v>
      </c>
      <c r="BU229">
        <v>6</v>
      </c>
    </row>
    <row r="230" spans="1:73" x14ac:dyDescent="0.3">
      <c r="A230">
        <v>390</v>
      </c>
      <c r="B230" t="s">
        <v>1486</v>
      </c>
      <c r="C230">
        <v>3795</v>
      </c>
      <c r="D230" t="s">
        <v>117</v>
      </c>
      <c r="E230" t="str">
        <f>SUBSTITUTE(D230,"P","Perempuan")</f>
        <v>Perempuan</v>
      </c>
      <c r="F230" t="s">
        <v>3580</v>
      </c>
      <c r="G230" t="s">
        <v>63</v>
      </c>
      <c r="H230" t="str">
        <f>PROPER(G230)</f>
        <v>Wonogiri</v>
      </c>
      <c r="I230" t="str">
        <f>H230&amp;","</f>
        <v>Wonogiri,</v>
      </c>
      <c r="J230" t="s">
        <v>3581</v>
      </c>
      <c r="K230" s="6" t="s">
        <v>3582</v>
      </c>
      <c r="L230" t="s">
        <v>66</v>
      </c>
      <c r="M230" t="s">
        <v>270</v>
      </c>
      <c r="N230">
        <v>2</v>
      </c>
      <c r="O230">
        <v>7</v>
      </c>
      <c r="P230" t="s">
        <v>270</v>
      </c>
      <c r="Q230" t="str">
        <f>PROPER(P230)</f>
        <v>Gemawang</v>
      </c>
      <c r="R230" t="s">
        <v>240</v>
      </c>
      <c r="S230" t="str">
        <f>PROPER(R230)</f>
        <v>Bulusari</v>
      </c>
      <c r="T230" t="s">
        <v>69</v>
      </c>
      <c r="U230">
        <v>57694</v>
      </c>
      <c r="V230" t="s">
        <v>70</v>
      </c>
      <c r="W230" t="s">
        <v>101</v>
      </c>
      <c r="Y230" t="s">
        <v>3583</v>
      </c>
      <c r="Z230" t="s">
        <v>3584</v>
      </c>
      <c r="AB230" t="s">
        <v>74</v>
      </c>
      <c r="AC230" t="s">
        <v>3585</v>
      </c>
      <c r="AD230" t="s">
        <v>3586</v>
      </c>
      <c r="AE230" t="str">
        <f>PROPER(AD230)</f>
        <v>Warto</v>
      </c>
      <c r="AF230">
        <v>1961</v>
      </c>
      <c r="AG230" t="s">
        <v>77</v>
      </c>
      <c r="AH230" t="s">
        <v>82</v>
      </c>
      <c r="AI230" t="s">
        <v>79</v>
      </c>
      <c r="AJ230" s="6" t="s">
        <v>3587</v>
      </c>
      <c r="AK230" t="s">
        <v>3588</v>
      </c>
      <c r="AL230" t="str">
        <f>PROPER(AK230)</f>
        <v>Sajemi</v>
      </c>
      <c r="AM230">
        <v>1972</v>
      </c>
      <c r="AN230" t="s">
        <v>77</v>
      </c>
      <c r="AO230" t="s">
        <v>653</v>
      </c>
      <c r="AP230" t="s">
        <v>79</v>
      </c>
      <c r="AQ230" s="6" t="s">
        <v>3589</v>
      </c>
      <c r="AT230" t="s">
        <v>166</v>
      </c>
      <c r="AX230" t="s">
        <v>198</v>
      </c>
      <c r="BA230" t="s">
        <v>74</v>
      </c>
      <c r="BB230" t="s">
        <v>3585</v>
      </c>
      <c r="BC230">
        <v>0</v>
      </c>
      <c r="BE230" t="s">
        <v>3590</v>
      </c>
      <c r="BF230" t="s">
        <v>87</v>
      </c>
      <c r="BG230" s="6" t="s">
        <v>3591</v>
      </c>
      <c r="BH230" t="s">
        <v>3592</v>
      </c>
      <c r="BI230" t="s">
        <v>74</v>
      </c>
      <c r="BJ230" t="s">
        <v>89</v>
      </c>
      <c r="BK230" t="s">
        <v>90</v>
      </c>
      <c r="BL230" t="s">
        <v>2450</v>
      </c>
      <c r="BM230">
        <v>3</v>
      </c>
      <c r="BN230">
        <v>-7.8397792019099999</v>
      </c>
      <c r="BO230">
        <v>111.17888804394001</v>
      </c>
      <c r="BP230" s="6" t="s">
        <v>3593</v>
      </c>
      <c r="BQ230">
        <v>55</v>
      </c>
      <c r="BR230">
        <v>147</v>
      </c>
      <c r="BS230">
        <v>57</v>
      </c>
      <c r="BT230">
        <v>2</v>
      </c>
      <c r="BU230">
        <v>2</v>
      </c>
    </row>
    <row r="231" spans="1:73" hidden="1" x14ac:dyDescent="0.3">
      <c r="A231">
        <v>225</v>
      </c>
      <c r="B231" t="s">
        <v>2143</v>
      </c>
      <c r="C231">
        <v>3981</v>
      </c>
      <c r="D231" t="s">
        <v>61</v>
      </c>
      <c r="F231" t="s">
        <v>2144</v>
      </c>
      <c r="G231" t="s">
        <v>63</v>
      </c>
      <c r="J231" t="s">
        <v>2145</v>
      </c>
      <c r="K231" s="6" t="s">
        <v>2146</v>
      </c>
      <c r="L231" t="s">
        <v>66</v>
      </c>
      <c r="M231" t="s">
        <v>393</v>
      </c>
      <c r="N231">
        <v>1</v>
      </c>
      <c r="O231">
        <v>5</v>
      </c>
      <c r="P231" t="s">
        <v>393</v>
      </c>
      <c r="R231" t="s">
        <v>393</v>
      </c>
      <c r="T231" t="s">
        <v>69</v>
      </c>
      <c r="U231">
        <v>57694</v>
      </c>
      <c r="V231" t="s">
        <v>70</v>
      </c>
      <c r="W231" t="s">
        <v>71</v>
      </c>
      <c r="Y231" t="s">
        <v>2147</v>
      </c>
      <c r="AB231" t="s">
        <v>125</v>
      </c>
      <c r="AD231" t="s">
        <v>2148</v>
      </c>
      <c r="AF231">
        <v>1973</v>
      </c>
      <c r="AG231" t="s">
        <v>77</v>
      </c>
      <c r="AH231" t="s">
        <v>229</v>
      </c>
      <c r="AI231" t="s">
        <v>79</v>
      </c>
      <c r="AK231" t="s">
        <v>5009</v>
      </c>
      <c r="AM231">
        <v>1979</v>
      </c>
      <c r="AN231" t="s">
        <v>77</v>
      </c>
      <c r="AO231" t="s">
        <v>82</v>
      </c>
      <c r="AP231" t="s">
        <v>79</v>
      </c>
      <c r="AX231" t="s">
        <v>109</v>
      </c>
      <c r="BA231" t="s">
        <v>125</v>
      </c>
      <c r="BC231">
        <v>0</v>
      </c>
      <c r="BE231" t="s">
        <v>2150</v>
      </c>
      <c r="BI231" t="s">
        <v>74</v>
      </c>
      <c r="BJ231" t="s">
        <v>150</v>
      </c>
      <c r="BK231" t="s">
        <v>90</v>
      </c>
      <c r="BL231" t="s">
        <v>114</v>
      </c>
      <c r="BM231">
        <v>1</v>
      </c>
      <c r="BN231">
        <v>-7.8266</v>
      </c>
      <c r="BO231">
        <v>111.1879</v>
      </c>
      <c r="BQ231">
        <v>48</v>
      </c>
      <c r="BR231">
        <v>154</v>
      </c>
      <c r="BS231">
        <v>50</v>
      </c>
      <c r="BT231">
        <v>3</v>
      </c>
      <c r="BU231">
        <v>3</v>
      </c>
    </row>
    <row r="232" spans="1:73" hidden="1" x14ac:dyDescent="0.3">
      <c r="A232">
        <v>226</v>
      </c>
      <c r="B232" t="s">
        <v>2151</v>
      </c>
      <c r="C232">
        <v>4030</v>
      </c>
      <c r="D232" t="s">
        <v>117</v>
      </c>
      <c r="F232" t="s">
        <v>2152</v>
      </c>
      <c r="G232" t="s">
        <v>63</v>
      </c>
      <c r="J232" t="s">
        <v>2153</v>
      </c>
      <c r="K232" s="6" t="s">
        <v>2154</v>
      </c>
      <c r="L232" t="s">
        <v>66</v>
      </c>
      <c r="M232" t="s">
        <v>422</v>
      </c>
      <c r="N232">
        <v>1</v>
      </c>
      <c r="O232">
        <v>5</v>
      </c>
      <c r="P232" t="s">
        <v>422</v>
      </c>
      <c r="R232" t="s">
        <v>347</v>
      </c>
      <c r="T232" t="s">
        <v>69</v>
      </c>
      <c r="U232">
        <v>57694</v>
      </c>
      <c r="V232" t="s">
        <v>70</v>
      </c>
      <c r="W232" t="s">
        <v>71</v>
      </c>
      <c r="Y232" t="s">
        <v>2155</v>
      </c>
      <c r="AB232" t="s">
        <v>125</v>
      </c>
      <c r="AD232" t="s">
        <v>2156</v>
      </c>
      <c r="AF232">
        <v>1968</v>
      </c>
      <c r="AG232" t="s">
        <v>77</v>
      </c>
      <c r="AH232" t="s">
        <v>82</v>
      </c>
      <c r="AI232" t="s">
        <v>396</v>
      </c>
      <c r="AJ232" s="6" t="s">
        <v>2157</v>
      </c>
      <c r="AK232" t="s">
        <v>2158</v>
      </c>
      <c r="AM232">
        <v>1980</v>
      </c>
      <c r="AN232" t="s">
        <v>162</v>
      </c>
      <c r="AO232" t="s">
        <v>653</v>
      </c>
      <c r="AP232" t="s">
        <v>396</v>
      </c>
      <c r="AQ232" s="6" t="s">
        <v>2159</v>
      </c>
      <c r="AT232" t="s">
        <v>277</v>
      </c>
      <c r="AX232" t="s">
        <v>180</v>
      </c>
      <c r="BA232" t="s">
        <v>125</v>
      </c>
      <c r="BC232">
        <v>0</v>
      </c>
      <c r="BE232" t="s">
        <v>2160</v>
      </c>
      <c r="BI232" t="s">
        <v>125</v>
      </c>
      <c r="BK232" t="s">
        <v>90</v>
      </c>
      <c r="BL232" t="s">
        <v>151</v>
      </c>
      <c r="BM232">
        <v>2</v>
      </c>
      <c r="BN232">
        <v>-7.8365984978769996</v>
      </c>
      <c r="BO232">
        <v>111.18713378906</v>
      </c>
      <c r="BP232" s="6" t="s">
        <v>2161</v>
      </c>
      <c r="BQ232">
        <v>40</v>
      </c>
      <c r="BR232">
        <v>158</v>
      </c>
      <c r="BS232">
        <v>55</v>
      </c>
      <c r="BT232">
        <v>2</v>
      </c>
      <c r="BU232">
        <v>10</v>
      </c>
    </row>
    <row r="233" spans="1:73" hidden="1" x14ac:dyDescent="0.3">
      <c r="A233">
        <v>227</v>
      </c>
      <c r="B233" t="s">
        <v>4001</v>
      </c>
      <c r="D233" t="s">
        <v>117</v>
      </c>
      <c r="F233" t="s">
        <v>3878</v>
      </c>
      <c r="G233" t="s">
        <v>95</v>
      </c>
      <c r="J233" t="s">
        <v>4633</v>
      </c>
      <c r="K233" s="6" t="s">
        <v>4634</v>
      </c>
      <c r="L233" t="s">
        <v>66</v>
      </c>
      <c r="M233" t="s">
        <v>4635</v>
      </c>
      <c r="N233">
        <v>2</v>
      </c>
      <c r="O233">
        <v>4</v>
      </c>
      <c r="P233" t="s">
        <v>1069</v>
      </c>
      <c r="R233" t="s">
        <v>776</v>
      </c>
      <c r="T233" t="s">
        <v>69</v>
      </c>
      <c r="U233">
        <v>57694</v>
      </c>
      <c r="V233" t="s">
        <v>70</v>
      </c>
      <c r="W233" t="s">
        <v>71</v>
      </c>
      <c r="Y233" t="s">
        <v>4636</v>
      </c>
      <c r="AB233" t="s">
        <v>125</v>
      </c>
      <c r="AD233" t="s">
        <v>3852</v>
      </c>
      <c r="AF233">
        <v>1982</v>
      </c>
      <c r="AH233" t="s">
        <v>105</v>
      </c>
      <c r="AI233" t="s">
        <v>366</v>
      </c>
      <c r="AJ233" s="6" t="s">
        <v>4637</v>
      </c>
      <c r="AK233" t="s">
        <v>4638</v>
      </c>
      <c r="AM233">
        <v>1985</v>
      </c>
      <c r="AO233" t="s">
        <v>147</v>
      </c>
      <c r="AP233" t="s">
        <v>128</v>
      </c>
      <c r="AQ233" s="6" t="s">
        <v>4639</v>
      </c>
      <c r="AT233" t="s">
        <v>166</v>
      </c>
      <c r="AX233" t="s">
        <v>549</v>
      </c>
      <c r="BA233" t="s">
        <v>125</v>
      </c>
      <c r="BC233">
        <v>0</v>
      </c>
      <c r="BE233" t="s">
        <v>4132</v>
      </c>
      <c r="BI233" t="s">
        <v>125</v>
      </c>
      <c r="BK233" t="s">
        <v>90</v>
      </c>
      <c r="BL233" t="s">
        <v>683</v>
      </c>
      <c r="BM233">
        <v>1</v>
      </c>
      <c r="BN233">
        <v>-7.7433111531890004</v>
      </c>
      <c r="BO233">
        <v>111.16567611694001</v>
      </c>
      <c r="BQ233">
        <v>37</v>
      </c>
      <c r="BR233">
        <v>137</v>
      </c>
      <c r="BS233">
        <v>0</v>
      </c>
      <c r="BT233">
        <v>0</v>
      </c>
      <c r="BU233">
        <v>1</v>
      </c>
    </row>
    <row r="234" spans="1:73" x14ac:dyDescent="0.3">
      <c r="A234">
        <v>402</v>
      </c>
      <c r="B234" t="s">
        <v>3688</v>
      </c>
      <c r="C234">
        <v>3796</v>
      </c>
      <c r="D234" t="s">
        <v>61</v>
      </c>
      <c r="E234" t="str">
        <f>SUBSTITUTE(D234,"L","Laki-laki")</f>
        <v>Laki-laki</v>
      </c>
      <c r="F234" t="s">
        <v>3689</v>
      </c>
      <c r="G234" t="s">
        <v>63</v>
      </c>
      <c r="H234" t="str">
        <f>PROPER(G234)</f>
        <v>Wonogiri</v>
      </c>
      <c r="I234" t="str">
        <f>H234&amp;","</f>
        <v>Wonogiri,</v>
      </c>
      <c r="J234" t="s">
        <v>3690</v>
      </c>
      <c r="K234" s="6" t="s">
        <v>3691</v>
      </c>
      <c r="L234" t="s">
        <v>66</v>
      </c>
      <c r="M234" t="s">
        <v>3692</v>
      </c>
      <c r="N234">
        <v>1</v>
      </c>
      <c r="O234">
        <v>8</v>
      </c>
      <c r="P234" t="s">
        <v>2456</v>
      </c>
      <c r="Q234" t="str">
        <f>PROPER(P234)</f>
        <v>Wonosari</v>
      </c>
      <c r="R234" t="s">
        <v>2456</v>
      </c>
      <c r="S234" t="str">
        <f>PROPER(R234)</f>
        <v>Wonosari</v>
      </c>
      <c r="T234" t="s">
        <v>69</v>
      </c>
      <c r="U234">
        <v>57694</v>
      </c>
      <c r="V234" t="s">
        <v>70</v>
      </c>
      <c r="W234" t="s">
        <v>71</v>
      </c>
      <c r="Y234" t="s">
        <v>3693</v>
      </c>
      <c r="Z234" t="s">
        <v>3694</v>
      </c>
      <c r="AB234" t="s">
        <v>74</v>
      </c>
      <c r="AC234" t="s">
        <v>3695</v>
      </c>
      <c r="AD234" t="s">
        <v>3696</v>
      </c>
      <c r="AE234" t="str">
        <f>PROPER(AD234)</f>
        <v>Sariyo</v>
      </c>
      <c r="AF234">
        <v>1963</v>
      </c>
      <c r="AG234" t="s">
        <v>77</v>
      </c>
      <c r="AH234" t="s">
        <v>82</v>
      </c>
      <c r="AI234" t="s">
        <v>79</v>
      </c>
      <c r="AJ234" s="6" t="s">
        <v>3697</v>
      </c>
      <c r="AK234" t="s">
        <v>3698</v>
      </c>
      <c r="AL234" t="str">
        <f>PROPER(AK234)</f>
        <v>Parni</v>
      </c>
      <c r="AM234">
        <v>1975</v>
      </c>
      <c r="AN234" t="s">
        <v>77</v>
      </c>
      <c r="AO234" t="s">
        <v>127</v>
      </c>
      <c r="AP234" t="s">
        <v>128</v>
      </c>
      <c r="AQ234" s="6" t="s">
        <v>3699</v>
      </c>
      <c r="AT234" t="s">
        <v>166</v>
      </c>
      <c r="AX234" t="s">
        <v>198</v>
      </c>
      <c r="BA234" t="s">
        <v>74</v>
      </c>
      <c r="BB234" t="s">
        <v>3700</v>
      </c>
      <c r="BC234">
        <v>0</v>
      </c>
      <c r="BE234" t="s">
        <v>3701</v>
      </c>
      <c r="BF234" t="s">
        <v>87</v>
      </c>
      <c r="BG234" s="6" t="s">
        <v>3702</v>
      </c>
      <c r="BH234" t="s">
        <v>3703</v>
      </c>
      <c r="BI234" t="s">
        <v>74</v>
      </c>
      <c r="BK234" t="s">
        <v>90</v>
      </c>
      <c r="BL234" t="s">
        <v>151</v>
      </c>
      <c r="BM234">
        <v>1</v>
      </c>
      <c r="BN234">
        <v>-7.8033507896380003</v>
      </c>
      <c r="BO234">
        <v>111.17125511169</v>
      </c>
      <c r="BP234" s="6" t="s">
        <v>3704</v>
      </c>
      <c r="BQ234">
        <v>48</v>
      </c>
      <c r="BR234">
        <v>169</v>
      </c>
      <c r="BS234">
        <v>56</v>
      </c>
      <c r="BT234">
        <v>2</v>
      </c>
      <c r="BU234">
        <v>3</v>
      </c>
    </row>
    <row r="235" spans="1:73" hidden="1" x14ac:dyDescent="0.3">
      <c r="A235">
        <v>229</v>
      </c>
      <c r="B235" t="s">
        <v>2174</v>
      </c>
      <c r="C235">
        <v>3961</v>
      </c>
      <c r="D235" t="s">
        <v>61</v>
      </c>
      <c r="F235" t="s">
        <v>2175</v>
      </c>
      <c r="G235" t="s">
        <v>63</v>
      </c>
      <c r="J235" t="s">
        <v>2176</v>
      </c>
      <c r="K235" s="6" t="s">
        <v>2177</v>
      </c>
      <c r="L235" t="s">
        <v>66</v>
      </c>
      <c r="M235" t="s">
        <v>648</v>
      </c>
      <c r="N235">
        <v>3</v>
      </c>
      <c r="O235">
        <v>6</v>
      </c>
      <c r="P235" t="s">
        <v>648</v>
      </c>
      <c r="R235" t="s">
        <v>648</v>
      </c>
      <c r="T235" t="s">
        <v>69</v>
      </c>
      <c r="U235">
        <v>57694</v>
      </c>
      <c r="V235" t="s">
        <v>70</v>
      </c>
      <c r="W235" t="s">
        <v>210</v>
      </c>
      <c r="Y235" t="s">
        <v>2178</v>
      </c>
      <c r="AB235" t="s">
        <v>125</v>
      </c>
      <c r="AD235" t="s">
        <v>2179</v>
      </c>
      <c r="AF235">
        <v>1970</v>
      </c>
      <c r="AG235" t="s">
        <v>77</v>
      </c>
      <c r="AH235" t="s">
        <v>229</v>
      </c>
      <c r="AI235" t="s">
        <v>396</v>
      </c>
      <c r="AJ235" s="6" t="s">
        <v>2180</v>
      </c>
      <c r="AK235" t="s">
        <v>2181</v>
      </c>
      <c r="AM235">
        <v>1972</v>
      </c>
      <c r="AN235" t="s">
        <v>77</v>
      </c>
      <c r="AO235" t="s">
        <v>82</v>
      </c>
      <c r="AP235" t="s">
        <v>79</v>
      </c>
      <c r="AQ235" s="6" t="s">
        <v>2182</v>
      </c>
      <c r="AT235" t="s">
        <v>166</v>
      </c>
      <c r="AX235" t="s">
        <v>339</v>
      </c>
      <c r="BA235" t="s">
        <v>74</v>
      </c>
      <c r="BC235">
        <v>0</v>
      </c>
      <c r="BE235" t="s">
        <v>2183</v>
      </c>
      <c r="BI235" t="s">
        <v>74</v>
      </c>
      <c r="BK235" t="s">
        <v>90</v>
      </c>
      <c r="BL235" t="s">
        <v>168</v>
      </c>
      <c r="BM235">
        <v>3</v>
      </c>
      <c r="BN235">
        <v>-7.8407080000000002</v>
      </c>
      <c r="BO235">
        <v>111.220433</v>
      </c>
      <c r="BP235" s="6" t="s">
        <v>2184</v>
      </c>
      <c r="BQ235">
        <v>35</v>
      </c>
      <c r="BR235">
        <v>143</v>
      </c>
      <c r="BS235">
        <v>53</v>
      </c>
      <c r="BT235">
        <v>2</v>
      </c>
      <c r="BU235">
        <v>2</v>
      </c>
    </row>
    <row r="236" spans="1:73" x14ac:dyDescent="0.3">
      <c r="A236">
        <v>406</v>
      </c>
      <c r="B236" t="s">
        <v>3730</v>
      </c>
      <c r="C236">
        <v>3797</v>
      </c>
      <c r="D236" t="s">
        <v>117</v>
      </c>
      <c r="E236" t="str">
        <f>SUBSTITUTE(D236,"P","Perempuan")</f>
        <v>Perempuan</v>
      </c>
      <c r="F236" t="s">
        <v>3731</v>
      </c>
      <c r="G236" t="s">
        <v>3732</v>
      </c>
      <c r="H236" t="str">
        <f>PROPER(G236)</f>
        <v>Makassar</v>
      </c>
      <c r="I236" t="str">
        <f>H236&amp;","</f>
        <v>Makassar,</v>
      </c>
      <c r="J236" t="s">
        <v>3733</v>
      </c>
      <c r="K236" s="6" t="s">
        <v>3734</v>
      </c>
      <c r="L236" t="s">
        <v>66</v>
      </c>
      <c r="M236" t="s">
        <v>3735</v>
      </c>
      <c r="N236">
        <v>1</v>
      </c>
      <c r="O236">
        <v>1</v>
      </c>
      <c r="P236" t="s">
        <v>3735</v>
      </c>
      <c r="Q236" t="str">
        <f>PROPER(P236)</f>
        <v>Kandangan</v>
      </c>
      <c r="R236" t="s">
        <v>2725</v>
      </c>
      <c r="S236" t="str">
        <f>PROPER(R236)</f>
        <v>Karang</v>
      </c>
      <c r="T236" t="s">
        <v>69</v>
      </c>
      <c r="U236">
        <v>57694</v>
      </c>
      <c r="V236" t="s">
        <v>70</v>
      </c>
      <c r="W236" t="s">
        <v>71</v>
      </c>
      <c r="Y236" t="s">
        <v>3736</v>
      </c>
      <c r="Z236" t="s">
        <v>3737</v>
      </c>
      <c r="AB236" t="s">
        <v>125</v>
      </c>
      <c r="AD236" t="s">
        <v>3738</v>
      </c>
      <c r="AE236" t="str">
        <f>PROPER(AD236)</f>
        <v>Sugeng</v>
      </c>
      <c r="AF236">
        <v>0</v>
      </c>
      <c r="AG236" t="s">
        <v>196</v>
      </c>
      <c r="AH236" t="s">
        <v>127</v>
      </c>
      <c r="AI236" t="s">
        <v>128</v>
      </c>
      <c r="AK236" t="s">
        <v>3739</v>
      </c>
      <c r="AL236" t="str">
        <f>PROPER(AK236)</f>
        <v>Sri Mulyani</v>
      </c>
      <c r="AM236">
        <v>1973</v>
      </c>
      <c r="AN236" t="s">
        <v>196</v>
      </c>
      <c r="AO236" t="s">
        <v>323</v>
      </c>
      <c r="AP236" t="s">
        <v>79</v>
      </c>
      <c r="AQ236" s="6" t="s">
        <v>3740</v>
      </c>
      <c r="AT236" t="s">
        <v>277</v>
      </c>
      <c r="AX236" t="s">
        <v>198</v>
      </c>
      <c r="BA236" t="s">
        <v>125</v>
      </c>
      <c r="BC236">
        <v>0</v>
      </c>
      <c r="BE236" t="s">
        <v>3741</v>
      </c>
      <c r="BI236" t="s">
        <v>74</v>
      </c>
      <c r="BJ236" t="s">
        <v>150</v>
      </c>
      <c r="BK236" t="s">
        <v>90</v>
      </c>
      <c r="BL236" t="s">
        <v>471</v>
      </c>
      <c r="BM236">
        <v>1</v>
      </c>
      <c r="BN236">
        <v>-7.7680594089869999</v>
      </c>
      <c r="BO236">
        <v>111.20893478393999</v>
      </c>
      <c r="BP236" s="6" t="s">
        <v>3742</v>
      </c>
      <c r="BQ236">
        <v>49</v>
      </c>
      <c r="BR236">
        <v>154</v>
      </c>
      <c r="BS236">
        <v>32</v>
      </c>
      <c r="BT236">
        <v>1</v>
      </c>
      <c r="BU236">
        <v>1</v>
      </c>
    </row>
    <row r="237" spans="1:73" hidden="1" x14ac:dyDescent="0.3">
      <c r="A237">
        <v>231</v>
      </c>
      <c r="B237" t="s">
        <v>4002</v>
      </c>
      <c r="D237" t="s">
        <v>117</v>
      </c>
      <c r="F237" t="s">
        <v>4640</v>
      </c>
      <c r="G237" t="s">
        <v>95</v>
      </c>
      <c r="J237" t="s">
        <v>4641</v>
      </c>
      <c r="K237" s="6" t="s">
        <v>4642</v>
      </c>
      <c r="L237" t="s">
        <v>66</v>
      </c>
      <c r="M237" t="s">
        <v>4643</v>
      </c>
      <c r="R237" t="s">
        <v>4644</v>
      </c>
      <c r="T237" t="s">
        <v>378</v>
      </c>
      <c r="V237" t="s">
        <v>70</v>
      </c>
      <c r="W237" t="s">
        <v>101</v>
      </c>
      <c r="AB237" t="s">
        <v>125</v>
      </c>
      <c r="AF237">
        <v>0</v>
      </c>
      <c r="AK237" t="s">
        <v>4645</v>
      </c>
      <c r="AM237">
        <v>0</v>
      </c>
      <c r="AN237" t="s">
        <v>77</v>
      </c>
      <c r="AO237" t="s">
        <v>147</v>
      </c>
      <c r="AP237" t="s">
        <v>128</v>
      </c>
      <c r="AX237" t="s">
        <v>3952</v>
      </c>
      <c r="BA237" t="s">
        <v>125</v>
      </c>
      <c r="BC237">
        <v>1</v>
      </c>
      <c r="BI237" t="s">
        <v>125</v>
      </c>
      <c r="BK237" t="s">
        <v>90</v>
      </c>
      <c r="BM237">
        <v>1</v>
      </c>
      <c r="BQ237">
        <v>41</v>
      </c>
      <c r="BR237">
        <v>152</v>
      </c>
      <c r="BS237">
        <v>0</v>
      </c>
      <c r="BT237">
        <v>3</v>
      </c>
      <c r="BU237">
        <v>0</v>
      </c>
    </row>
    <row r="238" spans="1:73" hidden="1" x14ac:dyDescent="0.3">
      <c r="A238">
        <v>232</v>
      </c>
      <c r="B238" t="s">
        <v>2195</v>
      </c>
      <c r="D238" t="s">
        <v>117</v>
      </c>
      <c r="F238" t="s">
        <v>2196</v>
      </c>
      <c r="G238" t="s">
        <v>63</v>
      </c>
      <c r="J238" t="s">
        <v>2197</v>
      </c>
      <c r="K238" s="6" t="s">
        <v>2198</v>
      </c>
      <c r="L238" t="s">
        <v>66</v>
      </c>
      <c r="M238" t="s">
        <v>2199</v>
      </c>
      <c r="N238">
        <v>2</v>
      </c>
      <c r="O238">
        <v>11</v>
      </c>
      <c r="P238" t="s">
        <v>2199</v>
      </c>
      <c r="R238" t="s">
        <v>2200</v>
      </c>
      <c r="T238" t="s">
        <v>2201</v>
      </c>
      <c r="U238">
        <v>57672</v>
      </c>
      <c r="V238" t="s">
        <v>70</v>
      </c>
      <c r="W238" t="s">
        <v>71</v>
      </c>
      <c r="Y238" t="s">
        <v>2202</v>
      </c>
      <c r="AB238" t="s">
        <v>125</v>
      </c>
      <c r="AD238" t="s">
        <v>2203</v>
      </c>
      <c r="AF238">
        <v>1963</v>
      </c>
      <c r="AG238" t="s">
        <v>77</v>
      </c>
      <c r="AH238" t="s">
        <v>82</v>
      </c>
      <c r="AI238" t="s">
        <v>396</v>
      </c>
      <c r="AK238" t="s">
        <v>483</v>
      </c>
      <c r="AM238">
        <v>1966</v>
      </c>
      <c r="AN238" t="s">
        <v>77</v>
      </c>
      <c r="AO238" t="s">
        <v>82</v>
      </c>
      <c r="AP238" t="s">
        <v>396</v>
      </c>
      <c r="AX238" t="s">
        <v>4052</v>
      </c>
      <c r="BA238" t="s">
        <v>125</v>
      </c>
      <c r="BC238">
        <v>0</v>
      </c>
      <c r="BI238" t="s">
        <v>74</v>
      </c>
      <c r="BJ238" t="s">
        <v>2204</v>
      </c>
      <c r="BK238" t="s">
        <v>90</v>
      </c>
      <c r="BL238" t="s">
        <v>575</v>
      </c>
      <c r="BM238">
        <v>5</v>
      </c>
      <c r="BN238">
        <v>-7.922453</v>
      </c>
      <c r="BO238">
        <v>111.147001</v>
      </c>
      <c r="BQ238">
        <v>27</v>
      </c>
      <c r="BR238">
        <v>140</v>
      </c>
      <c r="BS238">
        <v>52</v>
      </c>
      <c r="BT238">
        <v>4</v>
      </c>
      <c r="BU238">
        <v>5</v>
      </c>
    </row>
    <row r="239" spans="1:73" x14ac:dyDescent="0.3">
      <c r="A239">
        <v>410</v>
      </c>
      <c r="B239" t="s">
        <v>3743</v>
      </c>
      <c r="C239">
        <v>3798</v>
      </c>
      <c r="D239" t="s">
        <v>61</v>
      </c>
      <c r="E239" t="str">
        <f>SUBSTITUTE(D239,"L","Laki-laki")</f>
        <v>Laki-laki</v>
      </c>
      <c r="F239" t="s">
        <v>3744</v>
      </c>
      <c r="G239" t="s">
        <v>95</v>
      </c>
      <c r="H239" t="str">
        <f>PROPER(G239)</f>
        <v>Wonogiri</v>
      </c>
      <c r="I239" t="str">
        <f>H239&amp;","</f>
        <v>Wonogiri,</v>
      </c>
      <c r="J239" t="s">
        <v>3745</v>
      </c>
      <c r="K239" s="6" t="s">
        <v>3746</v>
      </c>
      <c r="L239" t="s">
        <v>66</v>
      </c>
      <c r="M239" t="s">
        <v>3747</v>
      </c>
      <c r="N239">
        <v>1</v>
      </c>
      <c r="O239">
        <v>2</v>
      </c>
      <c r="P239" t="s">
        <v>3747</v>
      </c>
      <c r="Q239" t="str">
        <f>PROPER(P239)</f>
        <v>Kembar</v>
      </c>
      <c r="R239" t="s">
        <v>256</v>
      </c>
      <c r="S239" t="str">
        <f>PROPER(R239)</f>
        <v>Pandan</v>
      </c>
      <c r="T239" t="s">
        <v>69</v>
      </c>
      <c r="U239">
        <v>57694</v>
      </c>
      <c r="V239" t="s">
        <v>70</v>
      </c>
      <c r="W239" t="s">
        <v>71</v>
      </c>
      <c r="Y239" t="s">
        <v>3748</v>
      </c>
      <c r="AB239" t="s">
        <v>125</v>
      </c>
      <c r="AD239" t="s">
        <v>740</v>
      </c>
      <c r="AE239" t="str">
        <f>PROPER(AD239)</f>
        <v>Suwarno</v>
      </c>
      <c r="AF239">
        <v>1970</v>
      </c>
      <c r="AG239" t="s">
        <v>162</v>
      </c>
      <c r="AH239" t="s">
        <v>82</v>
      </c>
      <c r="AI239" t="s">
        <v>79</v>
      </c>
      <c r="AJ239" s="6" t="s">
        <v>3749</v>
      </c>
      <c r="AK239" t="s">
        <v>3750</v>
      </c>
      <c r="AL239" t="str">
        <f>PROPER(AK239)</f>
        <v>Sawitri</v>
      </c>
      <c r="AM239">
        <v>1970</v>
      </c>
      <c r="AN239" t="s">
        <v>162</v>
      </c>
      <c r="AO239" t="s">
        <v>653</v>
      </c>
      <c r="AP239" t="s">
        <v>79</v>
      </c>
      <c r="AQ239" s="6" t="s">
        <v>3751</v>
      </c>
      <c r="AX239" t="s">
        <v>198</v>
      </c>
      <c r="BA239" t="s">
        <v>74</v>
      </c>
      <c r="BB239" t="s">
        <v>3752</v>
      </c>
      <c r="BC239">
        <v>0</v>
      </c>
      <c r="BE239" t="s">
        <v>3753</v>
      </c>
      <c r="BF239" t="s">
        <v>87</v>
      </c>
      <c r="BG239" s="6" t="s">
        <v>3754</v>
      </c>
      <c r="BH239" t="s">
        <v>3743</v>
      </c>
      <c r="BI239" t="s">
        <v>74</v>
      </c>
      <c r="BK239" t="s">
        <v>90</v>
      </c>
      <c r="BL239" t="s">
        <v>1219</v>
      </c>
      <c r="BM239">
        <v>1</v>
      </c>
      <c r="BN239">
        <v>-7.8513082740640003</v>
      </c>
      <c r="BO239">
        <v>111.16910934448001</v>
      </c>
      <c r="BP239" s="6" t="s">
        <v>3755</v>
      </c>
      <c r="BQ239">
        <v>65</v>
      </c>
      <c r="BR239">
        <v>16</v>
      </c>
      <c r="BS239">
        <v>57</v>
      </c>
      <c r="BT239">
        <v>5</v>
      </c>
      <c r="BU239">
        <v>3</v>
      </c>
    </row>
    <row r="240" spans="1:73" hidden="1" x14ac:dyDescent="0.3">
      <c r="A240">
        <v>234</v>
      </c>
      <c r="B240" t="s">
        <v>2219</v>
      </c>
      <c r="C240">
        <v>4009</v>
      </c>
      <c r="D240" t="s">
        <v>117</v>
      </c>
      <c r="F240" t="s">
        <v>2220</v>
      </c>
      <c r="G240" t="s">
        <v>1701</v>
      </c>
      <c r="J240" t="s">
        <v>2221</v>
      </c>
      <c r="K240" s="6" t="s">
        <v>2222</v>
      </c>
      <c r="L240" t="s">
        <v>66</v>
      </c>
      <c r="M240" t="s">
        <v>699</v>
      </c>
      <c r="N240">
        <v>1</v>
      </c>
      <c r="O240">
        <v>5</v>
      </c>
      <c r="P240" t="s">
        <v>699</v>
      </c>
      <c r="R240" t="s">
        <v>700</v>
      </c>
      <c r="T240" t="s">
        <v>701</v>
      </c>
      <c r="U240">
        <v>57693</v>
      </c>
      <c r="V240" t="s">
        <v>70</v>
      </c>
      <c r="W240" t="s">
        <v>71</v>
      </c>
      <c r="Y240" t="s">
        <v>2223</v>
      </c>
      <c r="AB240" t="s">
        <v>125</v>
      </c>
      <c r="AD240" t="s">
        <v>2224</v>
      </c>
      <c r="AF240">
        <v>1970</v>
      </c>
      <c r="AG240" t="s">
        <v>77</v>
      </c>
      <c r="AH240" t="s">
        <v>82</v>
      </c>
      <c r="AI240" t="s">
        <v>79</v>
      </c>
      <c r="AK240" t="s">
        <v>2225</v>
      </c>
      <c r="AM240">
        <v>1976</v>
      </c>
      <c r="AN240" t="s">
        <v>77</v>
      </c>
      <c r="AO240" t="s">
        <v>82</v>
      </c>
      <c r="AP240" t="s">
        <v>79</v>
      </c>
      <c r="AT240" t="s">
        <v>277</v>
      </c>
      <c r="AX240" t="s">
        <v>278</v>
      </c>
      <c r="BA240" t="s">
        <v>125</v>
      </c>
      <c r="BC240">
        <v>0</v>
      </c>
      <c r="BE240" t="s">
        <v>2226</v>
      </c>
      <c r="BI240" t="s">
        <v>74</v>
      </c>
      <c r="BJ240" t="s">
        <v>150</v>
      </c>
      <c r="BK240" t="s">
        <v>90</v>
      </c>
      <c r="BL240" t="s">
        <v>2227</v>
      </c>
      <c r="BM240">
        <v>2</v>
      </c>
      <c r="BN240">
        <v>-7.7730959999999998</v>
      </c>
      <c r="BO240">
        <v>111.114969</v>
      </c>
      <c r="BP240" s="6" t="s">
        <v>2228</v>
      </c>
      <c r="BQ240">
        <v>57</v>
      </c>
      <c r="BR240">
        <v>146</v>
      </c>
      <c r="BS240">
        <v>56</v>
      </c>
      <c r="BT240">
        <v>5</v>
      </c>
      <c r="BU240">
        <v>13</v>
      </c>
    </row>
    <row r="241" spans="1:73" x14ac:dyDescent="0.3">
      <c r="A241">
        <v>419</v>
      </c>
      <c r="B241" t="s">
        <v>3811</v>
      </c>
      <c r="C241">
        <v>3800</v>
      </c>
      <c r="D241" t="s">
        <v>117</v>
      </c>
      <c r="E241" t="str">
        <f>SUBSTITUTE(D241,"P","Perempuan")</f>
        <v>Perempuan</v>
      </c>
      <c r="F241" t="s">
        <v>3812</v>
      </c>
      <c r="G241" t="s">
        <v>95</v>
      </c>
      <c r="H241" t="str">
        <f t="shared" ref="H241:H242" si="107">PROPER(G241)</f>
        <v>Wonogiri</v>
      </c>
      <c r="I241" t="str">
        <f t="shared" ref="I241:I242" si="108">H241&amp;","</f>
        <v>Wonogiri,</v>
      </c>
      <c r="J241" t="s">
        <v>3813</v>
      </c>
      <c r="K241" s="6" t="s">
        <v>3814</v>
      </c>
      <c r="L241" t="s">
        <v>66</v>
      </c>
      <c r="M241" t="s">
        <v>1640</v>
      </c>
      <c r="N241">
        <v>1</v>
      </c>
      <c r="O241">
        <v>7</v>
      </c>
      <c r="P241" t="s">
        <v>532</v>
      </c>
      <c r="Q241" t="str">
        <f t="shared" ref="Q241:Q242" si="109">PROPER(P241)</f>
        <v>Semanding</v>
      </c>
      <c r="R241" t="s">
        <v>393</v>
      </c>
      <c r="S241" t="str">
        <f t="shared" ref="S241:S242" si="110">PROPER(R241)</f>
        <v>Sambirejo</v>
      </c>
      <c r="T241" t="s">
        <v>69</v>
      </c>
      <c r="U241">
        <v>57694</v>
      </c>
      <c r="V241" t="s">
        <v>70</v>
      </c>
      <c r="W241" t="s">
        <v>71</v>
      </c>
      <c r="X241">
        <v>0</v>
      </c>
      <c r="Y241" t="s">
        <v>3815</v>
      </c>
      <c r="Z241" t="s">
        <v>3816</v>
      </c>
      <c r="AB241" t="s">
        <v>125</v>
      </c>
      <c r="AD241" t="s">
        <v>1154</v>
      </c>
      <c r="AE241" t="str">
        <f t="shared" ref="AE241:AE242" si="111">PROPER(AD241)</f>
        <v>Paino</v>
      </c>
      <c r="AF241">
        <v>1968</v>
      </c>
      <c r="AG241" t="s">
        <v>77</v>
      </c>
      <c r="AH241" t="s">
        <v>82</v>
      </c>
      <c r="AI241" t="s">
        <v>79</v>
      </c>
      <c r="AJ241" s="6" t="s">
        <v>3817</v>
      </c>
      <c r="AK241" t="s">
        <v>3818</v>
      </c>
      <c r="AL241" t="str">
        <f t="shared" ref="AL241:AL242" si="112">PROPER(AK241)</f>
        <v>Rani</v>
      </c>
      <c r="AM241">
        <v>1969</v>
      </c>
      <c r="AN241" t="s">
        <v>77</v>
      </c>
      <c r="AO241" t="s">
        <v>82</v>
      </c>
      <c r="AP241" t="s">
        <v>79</v>
      </c>
      <c r="AQ241" s="6" t="s">
        <v>3819</v>
      </c>
      <c r="AT241" t="s">
        <v>166</v>
      </c>
      <c r="AX241" t="s">
        <v>198</v>
      </c>
      <c r="BA241" t="s">
        <v>125</v>
      </c>
      <c r="BC241">
        <v>0</v>
      </c>
      <c r="BE241" t="s">
        <v>3820</v>
      </c>
      <c r="BI241" t="s">
        <v>74</v>
      </c>
      <c r="BJ241" t="s">
        <v>150</v>
      </c>
      <c r="BK241" t="s">
        <v>90</v>
      </c>
      <c r="BL241" t="s">
        <v>513</v>
      </c>
      <c r="BM241">
        <v>2</v>
      </c>
      <c r="BN241">
        <v>-7.8255925441349996</v>
      </c>
      <c r="BO241">
        <v>111.18284299853001</v>
      </c>
      <c r="BP241" s="6" t="s">
        <v>3821</v>
      </c>
      <c r="BQ241">
        <v>42</v>
      </c>
      <c r="BR241">
        <v>150</v>
      </c>
      <c r="BS241">
        <v>55</v>
      </c>
      <c r="BT241">
        <v>2</v>
      </c>
      <c r="BU241">
        <v>5</v>
      </c>
    </row>
    <row r="242" spans="1:73" x14ac:dyDescent="0.3">
      <c r="A242">
        <v>421</v>
      </c>
      <c r="B242" t="s">
        <v>3830</v>
      </c>
      <c r="C242">
        <v>3801</v>
      </c>
      <c r="D242" t="s">
        <v>61</v>
      </c>
      <c r="E242" t="str">
        <f>SUBSTITUTE(D242,"L","Laki-laki")</f>
        <v>Laki-laki</v>
      </c>
      <c r="F242" t="s">
        <v>3831</v>
      </c>
      <c r="G242" t="s">
        <v>3832</v>
      </c>
      <c r="H242" t="str">
        <f t="shared" si="107"/>
        <v>Serang</v>
      </c>
      <c r="I242" t="str">
        <f t="shared" si="108"/>
        <v>Serang,</v>
      </c>
      <c r="J242" t="s">
        <v>3833</v>
      </c>
      <c r="K242" s="6" t="s">
        <v>3834</v>
      </c>
      <c r="L242" t="s">
        <v>66</v>
      </c>
      <c r="M242" t="s">
        <v>270</v>
      </c>
      <c r="N242">
        <v>1</v>
      </c>
      <c r="O242">
        <v>6</v>
      </c>
      <c r="P242" t="s">
        <v>240</v>
      </c>
      <c r="Q242" t="str">
        <f t="shared" si="109"/>
        <v>Bulusari</v>
      </c>
      <c r="R242" t="s">
        <v>240</v>
      </c>
      <c r="S242" t="str">
        <f t="shared" si="110"/>
        <v>Bulusari</v>
      </c>
      <c r="T242" t="s">
        <v>69</v>
      </c>
      <c r="U242">
        <v>57694</v>
      </c>
      <c r="V242" t="s">
        <v>70</v>
      </c>
      <c r="W242" t="s">
        <v>101</v>
      </c>
      <c r="Y242" t="s">
        <v>3835</v>
      </c>
      <c r="Z242" t="s">
        <v>3836</v>
      </c>
      <c r="AB242" t="s">
        <v>125</v>
      </c>
      <c r="AD242" t="s">
        <v>3837</v>
      </c>
      <c r="AE242" t="str">
        <f t="shared" si="111"/>
        <v>Subakir</v>
      </c>
      <c r="AF242">
        <v>1975</v>
      </c>
      <c r="AG242" t="s">
        <v>162</v>
      </c>
      <c r="AH242" t="s">
        <v>229</v>
      </c>
      <c r="AI242" t="s">
        <v>79</v>
      </c>
      <c r="AJ242" s="6" t="s">
        <v>3838</v>
      </c>
      <c r="AK242" t="s">
        <v>3839</v>
      </c>
      <c r="AL242" t="str">
        <f t="shared" si="112"/>
        <v>Solehah</v>
      </c>
      <c r="AM242">
        <v>1982</v>
      </c>
      <c r="AN242" t="s">
        <v>162</v>
      </c>
      <c r="AO242" t="s">
        <v>105</v>
      </c>
      <c r="AP242" t="s">
        <v>79</v>
      </c>
      <c r="AQ242" s="6" t="s">
        <v>3840</v>
      </c>
      <c r="AX242" t="s">
        <v>198</v>
      </c>
      <c r="BA242" t="s">
        <v>125</v>
      </c>
      <c r="BC242">
        <v>0</v>
      </c>
      <c r="BE242" t="s">
        <v>3841</v>
      </c>
      <c r="BI242" t="s">
        <v>74</v>
      </c>
      <c r="BJ242" t="s">
        <v>150</v>
      </c>
      <c r="BK242" t="s">
        <v>90</v>
      </c>
      <c r="BL242" t="s">
        <v>91</v>
      </c>
      <c r="BM242">
        <v>1</v>
      </c>
      <c r="BN242">
        <v>-7.8389588404530004</v>
      </c>
      <c r="BO242">
        <v>111.17905236243</v>
      </c>
      <c r="BP242" s="6" t="s">
        <v>3842</v>
      </c>
      <c r="BQ242">
        <v>43</v>
      </c>
      <c r="BR242">
        <v>161</v>
      </c>
      <c r="BS242">
        <v>22</v>
      </c>
      <c r="BT242">
        <v>2</v>
      </c>
      <c r="BU242">
        <v>2</v>
      </c>
    </row>
    <row r="243" spans="1:73" hidden="1" x14ac:dyDescent="0.3">
      <c r="A243">
        <v>237</v>
      </c>
      <c r="B243" t="s">
        <v>2259</v>
      </c>
      <c r="D243" t="s">
        <v>117</v>
      </c>
      <c r="F243" t="s">
        <v>2260</v>
      </c>
      <c r="G243" t="s">
        <v>63</v>
      </c>
      <c r="J243" t="s">
        <v>2261</v>
      </c>
      <c r="K243" s="6" t="s">
        <v>2262</v>
      </c>
      <c r="L243" t="s">
        <v>66</v>
      </c>
      <c r="M243" t="s">
        <v>1494</v>
      </c>
      <c r="N243">
        <v>3</v>
      </c>
      <c r="O243">
        <v>2</v>
      </c>
      <c r="P243" t="s">
        <v>1329</v>
      </c>
      <c r="R243" t="s">
        <v>408</v>
      </c>
      <c r="T243" t="s">
        <v>69</v>
      </c>
      <c r="U243">
        <v>57694</v>
      </c>
      <c r="V243" t="s">
        <v>70</v>
      </c>
      <c r="W243" t="s">
        <v>71</v>
      </c>
      <c r="Y243" t="s">
        <v>2263</v>
      </c>
      <c r="AB243" t="s">
        <v>125</v>
      </c>
      <c r="AD243" t="s">
        <v>2264</v>
      </c>
      <c r="AF243">
        <v>1969</v>
      </c>
      <c r="AG243" t="s">
        <v>162</v>
      </c>
      <c r="AH243" t="s">
        <v>82</v>
      </c>
      <c r="AI243" t="s">
        <v>366</v>
      </c>
      <c r="AJ243" s="6" t="s">
        <v>2265</v>
      </c>
      <c r="AK243" t="s">
        <v>2266</v>
      </c>
      <c r="AM243">
        <v>1972</v>
      </c>
      <c r="AN243" t="s">
        <v>162</v>
      </c>
      <c r="AO243" t="s">
        <v>82</v>
      </c>
      <c r="AP243" t="s">
        <v>396</v>
      </c>
      <c r="AQ243" s="6" t="s">
        <v>2267</v>
      </c>
      <c r="AX243" t="s">
        <v>4067</v>
      </c>
      <c r="BA243" t="s">
        <v>125</v>
      </c>
      <c r="BC243">
        <v>0</v>
      </c>
      <c r="BE243" t="s">
        <v>2268</v>
      </c>
      <c r="BI243" t="s">
        <v>74</v>
      </c>
      <c r="BJ243" t="s">
        <v>150</v>
      </c>
      <c r="BK243" t="s">
        <v>90</v>
      </c>
      <c r="BL243" t="s">
        <v>554</v>
      </c>
      <c r="BM243">
        <v>2</v>
      </c>
      <c r="BN243">
        <v>-7.8822159999999997</v>
      </c>
      <c r="BO243">
        <v>111.19121199999999</v>
      </c>
      <c r="BP243" s="6" t="s">
        <v>2269</v>
      </c>
      <c r="BQ243">
        <v>40</v>
      </c>
      <c r="BR243">
        <v>153</v>
      </c>
      <c r="BS243">
        <v>50</v>
      </c>
      <c r="BT243">
        <v>1</v>
      </c>
      <c r="BU243">
        <v>7</v>
      </c>
    </row>
    <row r="244" spans="1:73" hidden="1" x14ac:dyDescent="0.3">
      <c r="A244">
        <v>238</v>
      </c>
      <c r="B244" t="s">
        <v>4003</v>
      </c>
      <c r="D244" t="s">
        <v>117</v>
      </c>
      <c r="F244" t="s">
        <v>4646</v>
      </c>
      <c r="G244" t="s">
        <v>63</v>
      </c>
      <c r="J244" t="s">
        <v>4647</v>
      </c>
      <c r="K244" s="6" t="s">
        <v>4648</v>
      </c>
      <c r="L244" t="s">
        <v>66</v>
      </c>
      <c r="M244" t="s">
        <v>4649</v>
      </c>
      <c r="R244" t="s">
        <v>2960</v>
      </c>
      <c r="T244" t="s">
        <v>69</v>
      </c>
      <c r="V244" t="s">
        <v>70</v>
      </c>
      <c r="W244" t="s">
        <v>101</v>
      </c>
      <c r="AB244" t="s">
        <v>125</v>
      </c>
      <c r="AF244">
        <v>0</v>
      </c>
      <c r="AJ244" s="6" t="s">
        <v>4650</v>
      </c>
      <c r="AK244" t="s">
        <v>4651</v>
      </c>
      <c r="AM244">
        <v>0</v>
      </c>
      <c r="AO244" t="s">
        <v>653</v>
      </c>
      <c r="AP244" t="s">
        <v>79</v>
      </c>
      <c r="AQ244" s="6" t="s">
        <v>4652</v>
      </c>
      <c r="AX244" t="s">
        <v>3947</v>
      </c>
      <c r="BA244" t="s">
        <v>125</v>
      </c>
      <c r="BC244">
        <v>1</v>
      </c>
      <c r="BI244" t="s">
        <v>125</v>
      </c>
      <c r="BK244" t="s">
        <v>90</v>
      </c>
      <c r="BM244">
        <v>1</v>
      </c>
      <c r="BQ244">
        <v>45</v>
      </c>
      <c r="BR244">
        <v>160</v>
      </c>
      <c r="BS244">
        <v>0</v>
      </c>
      <c r="BT244">
        <v>2</v>
      </c>
      <c r="BU244">
        <v>0</v>
      </c>
    </row>
    <row r="245" spans="1:73" x14ac:dyDescent="0.3">
      <c r="A245">
        <v>2</v>
      </c>
      <c r="B245" t="s">
        <v>60</v>
      </c>
      <c r="C245">
        <v>3830</v>
      </c>
      <c r="D245" t="s">
        <v>61</v>
      </c>
      <c r="E245" t="str">
        <f>SUBSTITUTE(D245,"L","Laki-laki")</f>
        <v>Laki-laki</v>
      </c>
      <c r="F245" t="s">
        <v>62</v>
      </c>
      <c r="G245" t="s">
        <v>63</v>
      </c>
      <c r="H245" t="str">
        <f>PROPER(G245)</f>
        <v>Wonogiri</v>
      </c>
      <c r="I245" t="str">
        <f>H245&amp;","</f>
        <v>Wonogiri,</v>
      </c>
      <c r="J245" t="s">
        <v>64</v>
      </c>
      <c r="K245" s="6" t="s">
        <v>65</v>
      </c>
      <c r="L245" t="s">
        <v>66</v>
      </c>
      <c r="M245" t="s">
        <v>67</v>
      </c>
      <c r="N245">
        <v>3</v>
      </c>
      <c r="O245">
        <v>2</v>
      </c>
      <c r="P245" t="s">
        <v>68</v>
      </c>
      <c r="Q245" t="str">
        <f>PROPER(P245)</f>
        <v>Randusari</v>
      </c>
      <c r="R245" t="s">
        <v>68</v>
      </c>
      <c r="S245" t="str">
        <f>PROPER(R245)</f>
        <v>Randusari</v>
      </c>
      <c r="T245" t="s">
        <v>69</v>
      </c>
      <c r="U245">
        <v>57694</v>
      </c>
      <c r="V245" t="s">
        <v>70</v>
      </c>
      <c r="W245" t="s">
        <v>71</v>
      </c>
      <c r="Y245" t="s">
        <v>72</v>
      </c>
      <c r="Z245" t="s">
        <v>73</v>
      </c>
      <c r="AB245" t="s">
        <v>74</v>
      </c>
      <c r="AC245" t="s">
        <v>75</v>
      </c>
      <c r="AD245" t="s">
        <v>76</v>
      </c>
      <c r="AE245" t="str">
        <f>PROPER(AD245)</f>
        <v>Sugeng Riyadi</v>
      </c>
      <c r="AF245">
        <v>1965</v>
      </c>
      <c r="AG245" t="s">
        <v>77</v>
      </c>
      <c r="AH245" t="s">
        <v>78</v>
      </c>
      <c r="AI245" t="s">
        <v>79</v>
      </c>
      <c r="AJ245" s="6" t="s">
        <v>80</v>
      </c>
      <c r="AK245" t="s">
        <v>81</v>
      </c>
      <c r="AL245" t="str">
        <f>PROPER(AK245)</f>
        <v>Pariyem</v>
      </c>
      <c r="AM245">
        <v>1973</v>
      </c>
      <c r="AN245" t="s">
        <v>77</v>
      </c>
      <c r="AO245" t="s">
        <v>82</v>
      </c>
      <c r="AP245" t="s">
        <v>79</v>
      </c>
      <c r="AQ245" s="6" t="s">
        <v>83</v>
      </c>
      <c r="AX245" t="s">
        <v>84</v>
      </c>
      <c r="AY245" t="s">
        <v>85</v>
      </c>
      <c r="BA245" t="s">
        <v>74</v>
      </c>
      <c r="BB245" t="s">
        <v>75</v>
      </c>
      <c r="BC245">
        <v>0</v>
      </c>
      <c r="BE245" t="s">
        <v>86</v>
      </c>
      <c r="BF245" t="s">
        <v>87</v>
      </c>
      <c r="BG245" s="6" t="s">
        <v>88</v>
      </c>
      <c r="BH245" t="s">
        <v>60</v>
      </c>
      <c r="BI245" t="s">
        <v>74</v>
      </c>
      <c r="BJ245" t="s">
        <v>89</v>
      </c>
      <c r="BK245" t="s">
        <v>90</v>
      </c>
      <c r="BL245" t="s">
        <v>91</v>
      </c>
      <c r="BM245">
        <v>2</v>
      </c>
      <c r="BN245">
        <v>-7.8269000000000002</v>
      </c>
      <c r="BO245">
        <v>111.1849</v>
      </c>
      <c r="BP245" s="6" t="s">
        <v>92</v>
      </c>
      <c r="BQ245">
        <v>47</v>
      </c>
      <c r="BR245">
        <v>170</v>
      </c>
      <c r="BS245">
        <v>59</v>
      </c>
      <c r="BT245">
        <v>2</v>
      </c>
      <c r="BU245">
        <v>4</v>
      </c>
    </row>
    <row r="246" spans="1:73" hidden="1" x14ac:dyDescent="0.3">
      <c r="A246">
        <v>240</v>
      </c>
      <c r="B246" t="s">
        <v>4004</v>
      </c>
      <c r="D246" t="s">
        <v>117</v>
      </c>
      <c r="F246" t="s">
        <v>4653</v>
      </c>
      <c r="G246" t="s">
        <v>63</v>
      </c>
      <c r="J246" t="s">
        <v>4654</v>
      </c>
      <c r="K246" s="6" t="s">
        <v>4655</v>
      </c>
      <c r="L246" t="s">
        <v>66</v>
      </c>
      <c r="M246" t="s">
        <v>3173</v>
      </c>
      <c r="N246">
        <v>4</v>
      </c>
      <c r="O246">
        <v>5</v>
      </c>
      <c r="P246" t="s">
        <v>3173</v>
      </c>
      <c r="R246" t="s">
        <v>1037</v>
      </c>
      <c r="T246" t="s">
        <v>378</v>
      </c>
      <c r="U246">
        <v>57692</v>
      </c>
      <c r="V246" t="s">
        <v>70</v>
      </c>
      <c r="W246" t="s">
        <v>71</v>
      </c>
      <c r="Y246" t="s">
        <v>4656</v>
      </c>
      <c r="AB246" t="s">
        <v>125</v>
      </c>
      <c r="AD246" t="s">
        <v>4657</v>
      </c>
      <c r="AF246">
        <v>1969</v>
      </c>
      <c r="AG246" t="s">
        <v>77</v>
      </c>
      <c r="AH246" t="s">
        <v>82</v>
      </c>
      <c r="AI246" t="s">
        <v>366</v>
      </c>
      <c r="AK246" t="s">
        <v>4658</v>
      </c>
      <c r="AM246">
        <v>1978</v>
      </c>
      <c r="AN246" t="s">
        <v>77</v>
      </c>
      <c r="AO246" t="s">
        <v>82</v>
      </c>
      <c r="AP246" t="s">
        <v>396</v>
      </c>
      <c r="AX246" t="s">
        <v>3952</v>
      </c>
      <c r="BA246" t="s">
        <v>125</v>
      </c>
      <c r="BC246">
        <v>0</v>
      </c>
      <c r="BI246" t="s">
        <v>74</v>
      </c>
      <c r="BJ246" t="s">
        <v>150</v>
      </c>
      <c r="BK246" t="s">
        <v>90</v>
      </c>
      <c r="BL246" t="s">
        <v>575</v>
      </c>
      <c r="BM246">
        <v>2</v>
      </c>
      <c r="BN246">
        <v>-7.9162249999999998</v>
      </c>
      <c r="BO246">
        <v>111.159886</v>
      </c>
      <c r="BQ246">
        <v>45</v>
      </c>
      <c r="BR246">
        <v>155</v>
      </c>
      <c r="BS246">
        <v>0</v>
      </c>
      <c r="BT246">
        <v>2</v>
      </c>
      <c r="BU246">
        <v>0</v>
      </c>
    </row>
    <row r="247" spans="1:73" hidden="1" x14ac:dyDescent="0.3">
      <c r="A247">
        <v>241</v>
      </c>
      <c r="B247" t="s">
        <v>2285</v>
      </c>
      <c r="D247" t="s">
        <v>117</v>
      </c>
      <c r="F247" t="s">
        <v>2286</v>
      </c>
      <c r="G247" t="s">
        <v>1701</v>
      </c>
      <c r="J247" t="s">
        <v>2287</v>
      </c>
      <c r="K247" s="6" t="s">
        <v>2288</v>
      </c>
      <c r="L247" t="s">
        <v>66</v>
      </c>
      <c r="M247" t="s">
        <v>2289</v>
      </c>
      <c r="N247">
        <v>2</v>
      </c>
      <c r="O247">
        <v>6</v>
      </c>
      <c r="P247" t="s">
        <v>2289</v>
      </c>
      <c r="R247" t="s">
        <v>1397</v>
      </c>
      <c r="T247" t="s">
        <v>69</v>
      </c>
      <c r="U247">
        <v>57694</v>
      </c>
      <c r="V247" t="s">
        <v>70</v>
      </c>
      <c r="W247" t="s">
        <v>71</v>
      </c>
      <c r="Y247" t="s">
        <v>2290</v>
      </c>
      <c r="AB247" t="s">
        <v>74</v>
      </c>
      <c r="AC247" t="s">
        <v>2291</v>
      </c>
      <c r="AD247" t="s">
        <v>2292</v>
      </c>
      <c r="AF247">
        <v>1984</v>
      </c>
      <c r="AG247" t="s">
        <v>77</v>
      </c>
      <c r="AH247" t="s">
        <v>82</v>
      </c>
      <c r="AI247" t="s">
        <v>79</v>
      </c>
      <c r="AK247" t="s">
        <v>2293</v>
      </c>
      <c r="AM247">
        <v>1987</v>
      </c>
      <c r="AN247" t="s">
        <v>196</v>
      </c>
      <c r="AO247" t="s">
        <v>82</v>
      </c>
      <c r="AP247" t="s">
        <v>79</v>
      </c>
      <c r="AR247" t="s">
        <v>2292</v>
      </c>
      <c r="AS247">
        <v>1984</v>
      </c>
      <c r="AT247" t="s">
        <v>77</v>
      </c>
      <c r="AU247" t="s">
        <v>82</v>
      </c>
      <c r="AV247" t="s">
        <v>79</v>
      </c>
      <c r="AX247" t="s">
        <v>4067</v>
      </c>
      <c r="BA247" t="s">
        <v>74</v>
      </c>
      <c r="BB247" t="s">
        <v>2291</v>
      </c>
      <c r="BC247">
        <v>1</v>
      </c>
      <c r="BE247" t="s">
        <v>2294</v>
      </c>
      <c r="BF247" t="s">
        <v>87</v>
      </c>
      <c r="BG247" s="6" t="s">
        <v>2295</v>
      </c>
      <c r="BH247" t="s">
        <v>2285</v>
      </c>
      <c r="BI247" t="s">
        <v>74</v>
      </c>
      <c r="BJ247" t="s">
        <v>89</v>
      </c>
      <c r="BK247" t="s">
        <v>90</v>
      </c>
      <c r="BL247" t="s">
        <v>683</v>
      </c>
      <c r="BM247">
        <v>1</v>
      </c>
      <c r="BN247">
        <v>-7.8582999999999998</v>
      </c>
      <c r="BO247">
        <v>111.2569</v>
      </c>
      <c r="BQ247">
        <v>31</v>
      </c>
      <c r="BR247">
        <v>134</v>
      </c>
      <c r="BS247">
        <v>0</v>
      </c>
      <c r="BT247">
        <v>0</v>
      </c>
      <c r="BU247">
        <v>1</v>
      </c>
    </row>
    <row r="248" spans="1:73" hidden="1" x14ac:dyDescent="0.3">
      <c r="A248">
        <v>242</v>
      </c>
      <c r="B248" t="s">
        <v>3935</v>
      </c>
      <c r="D248" t="s">
        <v>117</v>
      </c>
      <c r="F248" t="s">
        <v>4659</v>
      </c>
      <c r="G248" t="s">
        <v>95</v>
      </c>
      <c r="J248" t="s">
        <v>335</v>
      </c>
      <c r="K248" s="6" t="s">
        <v>4660</v>
      </c>
      <c r="L248" t="s">
        <v>66</v>
      </c>
      <c r="M248" t="s">
        <v>392</v>
      </c>
      <c r="N248">
        <v>1</v>
      </c>
      <c r="O248">
        <v>3</v>
      </c>
      <c r="P248" t="s">
        <v>392</v>
      </c>
      <c r="R248" t="s">
        <v>157</v>
      </c>
      <c r="T248" t="s">
        <v>69</v>
      </c>
      <c r="U248">
        <v>57694</v>
      </c>
      <c r="V248" t="s">
        <v>70</v>
      </c>
      <c r="W248" t="s">
        <v>71</v>
      </c>
      <c r="Y248" t="s">
        <v>4661</v>
      </c>
      <c r="AB248" t="s">
        <v>125</v>
      </c>
      <c r="AD248" t="s">
        <v>4662</v>
      </c>
      <c r="AF248">
        <v>1982</v>
      </c>
      <c r="AG248" t="s">
        <v>196</v>
      </c>
      <c r="AH248" t="s">
        <v>105</v>
      </c>
      <c r="AI248" t="s">
        <v>366</v>
      </c>
      <c r="AK248" t="s">
        <v>4663</v>
      </c>
      <c r="AM248">
        <v>1982</v>
      </c>
      <c r="AN248" t="s">
        <v>196</v>
      </c>
      <c r="AO248" t="s">
        <v>105</v>
      </c>
      <c r="AP248" t="s">
        <v>366</v>
      </c>
      <c r="AX248" t="s">
        <v>3953</v>
      </c>
      <c r="BA248" t="s">
        <v>125</v>
      </c>
      <c r="BC248">
        <v>0</v>
      </c>
      <c r="BI248" t="s">
        <v>74</v>
      </c>
      <c r="BJ248" t="s">
        <v>4133</v>
      </c>
      <c r="BK248" t="s">
        <v>90</v>
      </c>
      <c r="BL248" t="s">
        <v>202</v>
      </c>
      <c r="BM248">
        <v>1</v>
      </c>
      <c r="BN248">
        <v>-7.8614369999999996</v>
      </c>
      <c r="BO248">
        <v>111.199941</v>
      </c>
      <c r="BP248" s="6" t="s">
        <v>4134</v>
      </c>
      <c r="BQ248">
        <v>50</v>
      </c>
      <c r="BR248">
        <v>155</v>
      </c>
      <c r="BS248">
        <v>0</v>
      </c>
      <c r="BT248">
        <v>2</v>
      </c>
      <c r="BU248">
        <v>0</v>
      </c>
    </row>
    <row r="249" spans="1:73" x14ac:dyDescent="0.3">
      <c r="A249">
        <v>6</v>
      </c>
      <c r="B249" t="s">
        <v>116</v>
      </c>
      <c r="C249">
        <v>3831</v>
      </c>
      <c r="D249" t="s">
        <v>117</v>
      </c>
      <c r="E249" t="str">
        <f>SUBSTITUTE(D249,"P","Perempuan")</f>
        <v>Perempuan</v>
      </c>
      <c r="F249" t="s">
        <v>118</v>
      </c>
      <c r="G249" t="s">
        <v>95</v>
      </c>
      <c r="H249" t="str">
        <f t="shared" ref="H249:H250" si="113">PROPER(G249)</f>
        <v>Wonogiri</v>
      </c>
      <c r="I249" t="str">
        <f t="shared" ref="I249:I250" si="114">H249&amp;","</f>
        <v>Wonogiri,</v>
      </c>
      <c r="J249" t="s">
        <v>119</v>
      </c>
      <c r="K249" s="6" t="s">
        <v>120</v>
      </c>
      <c r="L249" t="s">
        <v>66</v>
      </c>
      <c r="M249" t="s">
        <v>121</v>
      </c>
      <c r="N249">
        <v>1</v>
      </c>
      <c r="O249">
        <v>7</v>
      </c>
      <c r="P249" t="s">
        <v>121</v>
      </c>
      <c r="Q249" t="str">
        <f t="shared" ref="Q249:Q250" si="115">PROPER(P249)</f>
        <v>Deles</v>
      </c>
      <c r="R249" t="s">
        <v>122</v>
      </c>
      <c r="S249" t="str">
        <f t="shared" ref="S249:S250" si="116">PROPER(R249)</f>
        <v>Watusomo</v>
      </c>
      <c r="T249" t="s">
        <v>69</v>
      </c>
      <c r="U249">
        <v>57694</v>
      </c>
      <c r="V249" t="s">
        <v>70</v>
      </c>
      <c r="W249" t="s">
        <v>71</v>
      </c>
      <c r="Y249" t="s">
        <v>123</v>
      </c>
      <c r="Z249" t="s">
        <v>124</v>
      </c>
      <c r="AB249" t="s">
        <v>125</v>
      </c>
      <c r="AD249" t="s">
        <v>126</v>
      </c>
      <c r="AE249" t="str">
        <f t="shared" ref="AE249:AE250" si="117">PROPER(AD249)</f>
        <v>Tukijo</v>
      </c>
      <c r="AF249">
        <v>1960</v>
      </c>
      <c r="AG249" t="s">
        <v>77</v>
      </c>
      <c r="AH249" t="s">
        <v>127</v>
      </c>
      <c r="AI249" t="s">
        <v>128</v>
      </c>
      <c r="AJ249" s="6" t="s">
        <v>129</v>
      </c>
      <c r="AK249" t="s">
        <v>4995</v>
      </c>
      <c r="AL249" t="str">
        <f t="shared" ref="AL249:AL250" si="118">PROPER(AK249)</f>
        <v>Sakidi</v>
      </c>
      <c r="AM249">
        <v>1961</v>
      </c>
      <c r="AN249" t="s">
        <v>77</v>
      </c>
      <c r="AO249" t="s">
        <v>82</v>
      </c>
      <c r="AP249" t="s">
        <v>79</v>
      </c>
      <c r="AQ249" s="6" t="s">
        <v>131</v>
      </c>
      <c r="AX249" t="s">
        <v>84</v>
      </c>
      <c r="BA249" t="s">
        <v>74</v>
      </c>
      <c r="BB249" t="s">
        <v>132</v>
      </c>
      <c r="BC249">
        <v>0</v>
      </c>
      <c r="BE249" t="s">
        <v>133</v>
      </c>
      <c r="BF249" t="s">
        <v>87</v>
      </c>
      <c r="BG249" s="6" t="s">
        <v>134</v>
      </c>
      <c r="BH249" t="s">
        <v>116</v>
      </c>
      <c r="BI249" t="s">
        <v>74</v>
      </c>
      <c r="BK249" t="s">
        <v>90</v>
      </c>
      <c r="BL249" t="s">
        <v>91</v>
      </c>
      <c r="BM249">
        <v>1</v>
      </c>
      <c r="BN249">
        <v>-7.8700685264879997</v>
      </c>
      <c r="BO249">
        <v>111.17826511024001</v>
      </c>
      <c r="BP249" s="6" t="s">
        <v>135</v>
      </c>
      <c r="BQ249">
        <v>45</v>
      </c>
      <c r="BR249">
        <v>155</v>
      </c>
      <c r="BS249">
        <v>58</v>
      </c>
      <c r="BT249">
        <v>3</v>
      </c>
      <c r="BU249">
        <v>7</v>
      </c>
    </row>
    <row r="250" spans="1:73" x14ac:dyDescent="0.3">
      <c r="A250">
        <v>8</v>
      </c>
      <c r="B250" t="s">
        <v>136</v>
      </c>
      <c r="C250">
        <v>3832</v>
      </c>
      <c r="D250" t="s">
        <v>61</v>
      </c>
      <c r="E250" t="str">
        <f>SUBSTITUTE(D250,"L","Laki-laki")</f>
        <v>Laki-laki</v>
      </c>
      <c r="F250" t="s">
        <v>137</v>
      </c>
      <c r="G250" t="s">
        <v>63</v>
      </c>
      <c r="H250" t="str">
        <f t="shared" si="113"/>
        <v>Wonogiri</v>
      </c>
      <c r="I250" t="str">
        <f t="shared" si="114"/>
        <v>Wonogiri,</v>
      </c>
      <c r="J250" t="s">
        <v>138</v>
      </c>
      <c r="K250" s="6" t="s">
        <v>139</v>
      </c>
      <c r="L250" t="s">
        <v>66</v>
      </c>
      <c r="M250" t="s">
        <v>140</v>
      </c>
      <c r="N250">
        <v>2</v>
      </c>
      <c r="O250">
        <v>4</v>
      </c>
      <c r="P250" t="s">
        <v>141</v>
      </c>
      <c r="Q250" t="str">
        <f t="shared" si="115"/>
        <v>Mojodipo</v>
      </c>
      <c r="R250" t="s">
        <v>68</v>
      </c>
      <c r="S250" t="str">
        <f t="shared" si="116"/>
        <v>Randusari</v>
      </c>
      <c r="T250" t="s">
        <v>69</v>
      </c>
      <c r="U250">
        <v>57694</v>
      </c>
      <c r="V250" t="s">
        <v>70</v>
      </c>
      <c r="W250" t="s">
        <v>71</v>
      </c>
      <c r="Y250" t="s">
        <v>142</v>
      </c>
      <c r="Z250" t="s">
        <v>143</v>
      </c>
      <c r="AB250" t="s">
        <v>125</v>
      </c>
      <c r="AD250" t="s">
        <v>144</v>
      </c>
      <c r="AE250" t="str">
        <f t="shared" si="117"/>
        <v>Suyanto</v>
      </c>
      <c r="AF250">
        <v>1969</v>
      </c>
      <c r="AG250" t="s">
        <v>77</v>
      </c>
      <c r="AH250" t="s">
        <v>82</v>
      </c>
      <c r="AI250" t="s">
        <v>79</v>
      </c>
      <c r="AJ250" s="6" t="s">
        <v>145</v>
      </c>
      <c r="AK250" t="s">
        <v>146</v>
      </c>
      <c r="AL250" t="str">
        <f t="shared" si="118"/>
        <v>Saminem</v>
      </c>
      <c r="AM250">
        <v>1972</v>
      </c>
      <c r="AN250" t="s">
        <v>77</v>
      </c>
      <c r="AO250" t="s">
        <v>147</v>
      </c>
      <c r="AP250" t="s">
        <v>128</v>
      </c>
      <c r="AQ250" s="6" t="s">
        <v>148</v>
      </c>
      <c r="AX250" t="s">
        <v>84</v>
      </c>
      <c r="BA250" t="s">
        <v>125</v>
      </c>
      <c r="BC250">
        <v>0</v>
      </c>
      <c r="BE250" t="s">
        <v>149</v>
      </c>
      <c r="BI250" t="s">
        <v>74</v>
      </c>
      <c r="BJ250" t="s">
        <v>150</v>
      </c>
      <c r="BK250" t="s">
        <v>90</v>
      </c>
      <c r="BL250" t="s">
        <v>151</v>
      </c>
      <c r="BM250">
        <v>2</v>
      </c>
      <c r="BN250">
        <v>-7.8269000000000002</v>
      </c>
      <c r="BO250">
        <v>111.1849</v>
      </c>
      <c r="BP250" s="6" t="s">
        <v>152</v>
      </c>
      <c r="BQ250">
        <v>50</v>
      </c>
      <c r="BR250">
        <v>625</v>
      </c>
      <c r="BS250">
        <v>54</v>
      </c>
      <c r="BT250">
        <v>2</v>
      </c>
      <c r="BU250">
        <v>4</v>
      </c>
    </row>
    <row r="251" spans="1:73" hidden="1" x14ac:dyDescent="0.3">
      <c r="A251">
        <v>245</v>
      </c>
      <c r="B251" t="s">
        <v>4005</v>
      </c>
      <c r="D251" t="s">
        <v>117</v>
      </c>
      <c r="F251" t="s">
        <v>4664</v>
      </c>
      <c r="G251" t="s">
        <v>95</v>
      </c>
      <c r="J251" t="s">
        <v>4665</v>
      </c>
      <c r="K251" s="6" t="s">
        <v>4666</v>
      </c>
      <c r="L251" t="s">
        <v>66</v>
      </c>
      <c r="M251" t="s">
        <v>661</v>
      </c>
      <c r="N251">
        <v>1</v>
      </c>
      <c r="O251">
        <v>4</v>
      </c>
      <c r="P251" t="s">
        <v>661</v>
      </c>
      <c r="R251" t="s">
        <v>662</v>
      </c>
      <c r="T251" t="s">
        <v>69</v>
      </c>
      <c r="U251">
        <v>57694</v>
      </c>
      <c r="V251" t="s">
        <v>70</v>
      </c>
      <c r="W251" t="s">
        <v>71</v>
      </c>
      <c r="Y251" t="s">
        <v>4667</v>
      </c>
      <c r="AB251" t="s">
        <v>125</v>
      </c>
      <c r="AD251" t="s">
        <v>4668</v>
      </c>
      <c r="AF251">
        <v>1979</v>
      </c>
      <c r="AG251" t="s">
        <v>196</v>
      </c>
      <c r="AH251" t="s">
        <v>105</v>
      </c>
      <c r="AI251" t="s">
        <v>79</v>
      </c>
      <c r="AK251" t="s">
        <v>4669</v>
      </c>
      <c r="AM251">
        <v>1983</v>
      </c>
      <c r="AN251" t="s">
        <v>196</v>
      </c>
      <c r="AO251" t="s">
        <v>105</v>
      </c>
      <c r="AP251" t="s">
        <v>79</v>
      </c>
      <c r="AX251" t="s">
        <v>3953</v>
      </c>
      <c r="BA251" t="s">
        <v>125</v>
      </c>
      <c r="BC251">
        <v>0</v>
      </c>
      <c r="BI251" t="s">
        <v>74</v>
      </c>
      <c r="BJ251" t="s">
        <v>150</v>
      </c>
      <c r="BK251" t="s">
        <v>90</v>
      </c>
      <c r="BL251" t="s">
        <v>1031</v>
      </c>
      <c r="BM251">
        <v>2</v>
      </c>
      <c r="BN251">
        <v>-7.8098999999999998</v>
      </c>
      <c r="BO251">
        <v>111.17310000000001</v>
      </c>
      <c r="BQ251">
        <v>48</v>
      </c>
      <c r="BR251">
        <v>156</v>
      </c>
      <c r="BS251">
        <v>51</v>
      </c>
      <c r="BT251">
        <v>1</v>
      </c>
      <c r="BU251">
        <v>2</v>
      </c>
    </row>
    <row r="252" spans="1:73" hidden="1" x14ac:dyDescent="0.3">
      <c r="A252">
        <v>246</v>
      </c>
      <c r="B252" t="s">
        <v>2324</v>
      </c>
      <c r="C252">
        <v>4031</v>
      </c>
      <c r="D252" t="s">
        <v>117</v>
      </c>
      <c r="F252" t="s">
        <v>2325</v>
      </c>
      <c r="G252" t="s">
        <v>63</v>
      </c>
      <c r="J252" t="s">
        <v>2326</v>
      </c>
      <c r="K252" s="6" t="s">
        <v>2327</v>
      </c>
      <c r="L252" t="s">
        <v>66</v>
      </c>
      <c r="M252" t="s">
        <v>422</v>
      </c>
      <c r="N252">
        <v>1</v>
      </c>
      <c r="O252">
        <v>6</v>
      </c>
      <c r="P252" t="s">
        <v>422</v>
      </c>
      <c r="R252" t="s">
        <v>347</v>
      </c>
      <c r="T252" t="s">
        <v>69</v>
      </c>
      <c r="U252">
        <v>57694</v>
      </c>
      <c r="V252" t="s">
        <v>70</v>
      </c>
      <c r="W252" t="s">
        <v>71</v>
      </c>
      <c r="Y252" t="s">
        <v>2328</v>
      </c>
      <c r="AB252" t="s">
        <v>125</v>
      </c>
      <c r="AD252" t="s">
        <v>2329</v>
      </c>
      <c r="AF252">
        <v>1977</v>
      </c>
      <c r="AG252" t="s">
        <v>77</v>
      </c>
      <c r="AH252" t="s">
        <v>229</v>
      </c>
      <c r="AI252" t="s">
        <v>396</v>
      </c>
      <c r="AJ252" s="6" t="s">
        <v>2330</v>
      </c>
      <c r="AK252" t="s">
        <v>2331</v>
      </c>
      <c r="AM252">
        <v>1982</v>
      </c>
      <c r="AN252" t="s">
        <v>196</v>
      </c>
      <c r="AO252" t="s">
        <v>147</v>
      </c>
      <c r="AP252" t="s">
        <v>128</v>
      </c>
      <c r="AQ252" s="6" t="s">
        <v>2332</v>
      </c>
      <c r="AT252" t="s">
        <v>166</v>
      </c>
      <c r="AX252" t="s">
        <v>353</v>
      </c>
      <c r="BA252" t="s">
        <v>125</v>
      </c>
      <c r="BC252">
        <v>0</v>
      </c>
      <c r="BE252" t="s">
        <v>2333</v>
      </c>
      <c r="BI252" t="s">
        <v>125</v>
      </c>
      <c r="BK252" t="s">
        <v>90</v>
      </c>
      <c r="BL252" t="s">
        <v>168</v>
      </c>
      <c r="BM252">
        <v>1</v>
      </c>
      <c r="BN252">
        <v>-7.8441770000000002</v>
      </c>
      <c r="BO252">
        <v>111.198257</v>
      </c>
      <c r="BP252" s="6" t="s">
        <v>2334</v>
      </c>
      <c r="BQ252">
        <v>40</v>
      </c>
      <c r="BR252">
        <v>151</v>
      </c>
      <c r="BS252">
        <v>53</v>
      </c>
      <c r="BT252">
        <v>1</v>
      </c>
      <c r="BU252">
        <v>2</v>
      </c>
    </row>
    <row r="253" spans="1:73" hidden="1" x14ac:dyDescent="0.3">
      <c r="A253">
        <v>247</v>
      </c>
      <c r="B253" t="s">
        <v>3886</v>
      </c>
      <c r="D253" t="s">
        <v>117</v>
      </c>
      <c r="F253" t="s">
        <v>4670</v>
      </c>
      <c r="G253" t="s">
        <v>95</v>
      </c>
      <c r="J253" t="s">
        <v>4671</v>
      </c>
      <c r="K253" s="6" t="s">
        <v>4672</v>
      </c>
      <c r="L253" t="s">
        <v>66</v>
      </c>
      <c r="M253" t="s">
        <v>776</v>
      </c>
      <c r="N253">
        <v>4</v>
      </c>
      <c r="O253">
        <v>2</v>
      </c>
      <c r="P253" t="s">
        <v>776</v>
      </c>
      <c r="R253" t="s">
        <v>776</v>
      </c>
      <c r="T253" t="s">
        <v>69</v>
      </c>
      <c r="U253">
        <v>57694</v>
      </c>
      <c r="V253" t="s">
        <v>70</v>
      </c>
      <c r="W253" t="s">
        <v>71</v>
      </c>
      <c r="Y253" t="s">
        <v>4673</v>
      </c>
      <c r="AB253" t="s">
        <v>74</v>
      </c>
      <c r="AC253" t="s">
        <v>4135</v>
      </c>
      <c r="AD253" t="s">
        <v>4674</v>
      </c>
      <c r="AF253">
        <v>1985</v>
      </c>
      <c r="AG253" t="s">
        <v>196</v>
      </c>
      <c r="AH253" t="s">
        <v>82</v>
      </c>
      <c r="AI253" t="s">
        <v>79</v>
      </c>
      <c r="AK253" t="s">
        <v>2080</v>
      </c>
      <c r="AM253">
        <v>1990</v>
      </c>
      <c r="AN253" t="s">
        <v>196</v>
      </c>
      <c r="AO253" t="s">
        <v>82</v>
      </c>
      <c r="AP253" t="s">
        <v>79</v>
      </c>
      <c r="AX253" t="s">
        <v>549</v>
      </c>
      <c r="BA253" t="s">
        <v>74</v>
      </c>
      <c r="BB253" t="s">
        <v>4135</v>
      </c>
      <c r="BC253">
        <v>0</v>
      </c>
      <c r="BF253" t="s">
        <v>87</v>
      </c>
      <c r="BG253" s="6" t="s">
        <v>4136</v>
      </c>
      <c r="BH253" t="s">
        <v>3886</v>
      </c>
      <c r="BI253" t="s">
        <v>74</v>
      </c>
      <c r="BK253" t="s">
        <v>90</v>
      </c>
      <c r="BL253" t="s">
        <v>683</v>
      </c>
      <c r="BM253">
        <v>2</v>
      </c>
      <c r="BN253">
        <v>-7.7433111531890004</v>
      </c>
      <c r="BO253">
        <v>111.16086959838999</v>
      </c>
      <c r="BQ253">
        <v>35</v>
      </c>
      <c r="BR253">
        <v>139</v>
      </c>
      <c r="BS253">
        <v>0</v>
      </c>
      <c r="BT253">
        <v>0</v>
      </c>
      <c r="BU253">
        <v>1</v>
      </c>
    </row>
    <row r="254" spans="1:73" hidden="1" x14ac:dyDescent="0.3">
      <c r="A254">
        <v>248</v>
      </c>
      <c r="B254" t="s">
        <v>2335</v>
      </c>
      <c r="D254" t="s">
        <v>117</v>
      </c>
      <c r="F254" t="s">
        <v>2336</v>
      </c>
      <c r="G254" t="s">
        <v>63</v>
      </c>
      <c r="J254" t="s">
        <v>2337</v>
      </c>
      <c r="K254" s="6" t="s">
        <v>2338</v>
      </c>
      <c r="L254" t="s">
        <v>66</v>
      </c>
      <c r="M254" t="s">
        <v>2339</v>
      </c>
      <c r="N254">
        <v>2</v>
      </c>
      <c r="O254">
        <v>6</v>
      </c>
      <c r="P254" t="s">
        <v>2339</v>
      </c>
      <c r="R254" t="s">
        <v>2340</v>
      </c>
      <c r="T254" t="s">
        <v>69</v>
      </c>
      <c r="U254">
        <v>57694</v>
      </c>
      <c r="V254" t="s">
        <v>70</v>
      </c>
      <c r="W254" t="s">
        <v>71</v>
      </c>
      <c r="Y254" t="s">
        <v>2341</v>
      </c>
      <c r="AB254" t="s">
        <v>74</v>
      </c>
      <c r="AC254" t="s">
        <v>2342</v>
      </c>
      <c r="AD254" t="s">
        <v>2343</v>
      </c>
      <c r="AF254">
        <v>0</v>
      </c>
      <c r="AH254" t="s">
        <v>147</v>
      </c>
      <c r="AI254" t="s">
        <v>128</v>
      </c>
      <c r="AK254" t="s">
        <v>2344</v>
      </c>
      <c r="AM254">
        <v>1986</v>
      </c>
      <c r="AN254" t="s">
        <v>77</v>
      </c>
      <c r="AO254" t="s">
        <v>82</v>
      </c>
      <c r="AP254" t="s">
        <v>79</v>
      </c>
      <c r="AQ254" s="6" t="s">
        <v>2345</v>
      </c>
      <c r="AX254" t="s">
        <v>4067</v>
      </c>
      <c r="BA254" t="s">
        <v>74</v>
      </c>
      <c r="BB254" t="s">
        <v>2342</v>
      </c>
      <c r="BC254">
        <v>0</v>
      </c>
      <c r="BD254" t="s">
        <v>2346</v>
      </c>
      <c r="BE254" t="s">
        <v>2347</v>
      </c>
      <c r="BF254" t="s">
        <v>87</v>
      </c>
      <c r="BG254" s="6" t="s">
        <v>2348</v>
      </c>
      <c r="BH254" t="s">
        <v>2349</v>
      </c>
      <c r="BI254" t="s">
        <v>74</v>
      </c>
      <c r="BK254" t="s">
        <v>90</v>
      </c>
      <c r="BL254" t="s">
        <v>683</v>
      </c>
      <c r="BM254">
        <v>1</v>
      </c>
      <c r="BN254">
        <v>-7.8738000000000001</v>
      </c>
      <c r="BO254">
        <v>111.0583</v>
      </c>
      <c r="BQ254">
        <v>36</v>
      </c>
      <c r="BR254">
        <v>136</v>
      </c>
      <c r="BS254">
        <v>0</v>
      </c>
      <c r="BT254">
        <v>0</v>
      </c>
      <c r="BU254">
        <v>1</v>
      </c>
    </row>
    <row r="255" spans="1:73" hidden="1" x14ac:dyDescent="0.3">
      <c r="A255">
        <v>249</v>
      </c>
      <c r="B255" t="s">
        <v>4006</v>
      </c>
      <c r="D255" t="s">
        <v>117</v>
      </c>
      <c r="F255" t="s">
        <v>4675</v>
      </c>
      <c r="G255" t="s">
        <v>63</v>
      </c>
      <c r="J255" t="s">
        <v>4676</v>
      </c>
      <c r="K255" s="6" t="s">
        <v>4677</v>
      </c>
      <c r="L255" t="s">
        <v>66</v>
      </c>
      <c r="M255" t="s">
        <v>1494</v>
      </c>
      <c r="N255">
        <v>1</v>
      </c>
      <c r="O255">
        <v>2</v>
      </c>
      <c r="P255" t="s">
        <v>1329</v>
      </c>
      <c r="R255" t="s">
        <v>408</v>
      </c>
      <c r="T255" t="s">
        <v>69</v>
      </c>
      <c r="U255">
        <v>57694</v>
      </c>
      <c r="V255" t="s">
        <v>70</v>
      </c>
      <c r="W255" t="s">
        <v>71</v>
      </c>
      <c r="Y255" t="s">
        <v>4678</v>
      </c>
      <c r="AB255" t="s">
        <v>125</v>
      </c>
      <c r="AC255" t="s">
        <v>4137</v>
      </c>
      <c r="AD255" t="s">
        <v>4679</v>
      </c>
      <c r="AF255">
        <v>1967</v>
      </c>
      <c r="AG255" t="s">
        <v>77</v>
      </c>
      <c r="AH255" t="s">
        <v>82</v>
      </c>
      <c r="AI255" t="s">
        <v>396</v>
      </c>
      <c r="AJ255" s="6" t="s">
        <v>4680</v>
      </c>
      <c r="AK255" t="s">
        <v>1167</v>
      </c>
      <c r="AM255">
        <v>0</v>
      </c>
      <c r="AN255" t="s">
        <v>77</v>
      </c>
      <c r="AO255" t="s">
        <v>82</v>
      </c>
      <c r="AP255" t="s">
        <v>396</v>
      </c>
      <c r="AQ255" s="6" t="s">
        <v>4681</v>
      </c>
      <c r="AX255" t="s">
        <v>3953</v>
      </c>
      <c r="BA255" t="s">
        <v>74</v>
      </c>
      <c r="BB255" t="s">
        <v>4137</v>
      </c>
      <c r="BC255">
        <v>0</v>
      </c>
      <c r="BE255" t="s">
        <v>4138</v>
      </c>
      <c r="BF255" t="s">
        <v>87</v>
      </c>
      <c r="BG255" s="6" t="s">
        <v>4139</v>
      </c>
      <c r="BH255" t="s">
        <v>3936</v>
      </c>
      <c r="BI255" t="s">
        <v>74</v>
      </c>
      <c r="BK255" t="s">
        <v>90</v>
      </c>
      <c r="BL255" t="s">
        <v>896</v>
      </c>
      <c r="BM255">
        <v>6</v>
      </c>
      <c r="BN255">
        <v>-7.8810650000000004</v>
      </c>
      <c r="BO255">
        <v>111.197289</v>
      </c>
      <c r="BQ255">
        <v>39</v>
      </c>
      <c r="BR255">
        <v>155</v>
      </c>
      <c r="BS255">
        <v>0</v>
      </c>
      <c r="BT255">
        <v>2</v>
      </c>
      <c r="BU255">
        <v>0</v>
      </c>
    </row>
    <row r="256" spans="1:73" hidden="1" x14ac:dyDescent="0.3">
      <c r="A256">
        <v>250</v>
      </c>
      <c r="B256" t="s">
        <v>2350</v>
      </c>
      <c r="C256">
        <v>3982</v>
      </c>
      <c r="D256" t="s">
        <v>117</v>
      </c>
      <c r="F256" t="s">
        <v>2351</v>
      </c>
      <c r="G256" t="s">
        <v>63</v>
      </c>
      <c r="J256" t="s">
        <v>2352</v>
      </c>
      <c r="K256" s="6" t="s">
        <v>2353</v>
      </c>
      <c r="L256" t="s">
        <v>66</v>
      </c>
      <c r="M256" t="s">
        <v>2354</v>
      </c>
      <c r="N256">
        <v>1</v>
      </c>
      <c r="O256">
        <v>1</v>
      </c>
      <c r="P256" t="s">
        <v>270</v>
      </c>
      <c r="R256" t="s">
        <v>300</v>
      </c>
      <c r="T256" t="s">
        <v>301</v>
      </c>
      <c r="U256">
        <v>57697</v>
      </c>
      <c r="V256" t="s">
        <v>70</v>
      </c>
      <c r="W256" t="s">
        <v>71</v>
      </c>
      <c r="Y256" t="s">
        <v>2355</v>
      </c>
      <c r="AB256" t="s">
        <v>125</v>
      </c>
      <c r="AD256" t="s">
        <v>2356</v>
      </c>
      <c r="AF256">
        <v>1970</v>
      </c>
      <c r="AG256" t="s">
        <v>77</v>
      </c>
      <c r="AH256" t="s">
        <v>323</v>
      </c>
      <c r="AI256" t="s">
        <v>79</v>
      </c>
      <c r="AJ256" s="6" t="s">
        <v>2357</v>
      </c>
      <c r="AK256" t="s">
        <v>2358</v>
      </c>
      <c r="AM256">
        <v>1973</v>
      </c>
      <c r="AN256" t="s">
        <v>196</v>
      </c>
      <c r="AO256" t="s">
        <v>653</v>
      </c>
      <c r="AP256" t="s">
        <v>79</v>
      </c>
      <c r="AQ256" s="6" t="s">
        <v>2359</v>
      </c>
      <c r="AX256" t="s">
        <v>278</v>
      </c>
      <c r="BA256" t="s">
        <v>74</v>
      </c>
      <c r="BB256" t="s">
        <v>2360</v>
      </c>
      <c r="BC256">
        <v>0</v>
      </c>
      <c r="BE256" t="s">
        <v>2361</v>
      </c>
      <c r="BI256" t="s">
        <v>74</v>
      </c>
      <c r="BK256" t="s">
        <v>90</v>
      </c>
      <c r="BL256" t="s">
        <v>309</v>
      </c>
      <c r="BM256">
        <v>2</v>
      </c>
      <c r="BN256">
        <v>7.4747000000000003</v>
      </c>
      <c r="BO256">
        <v>111.1323</v>
      </c>
      <c r="BP256" s="6" t="s">
        <v>2362</v>
      </c>
      <c r="BQ256">
        <v>42</v>
      </c>
      <c r="BR256">
        <v>147</v>
      </c>
      <c r="BS256">
        <v>50</v>
      </c>
      <c r="BT256">
        <v>1</v>
      </c>
      <c r="BU256">
        <v>3</v>
      </c>
    </row>
    <row r="257" spans="1:73" x14ac:dyDescent="0.3">
      <c r="A257">
        <v>9</v>
      </c>
      <c r="B257" t="s">
        <v>153</v>
      </c>
      <c r="C257">
        <v>3833</v>
      </c>
      <c r="D257" t="s">
        <v>61</v>
      </c>
      <c r="E257" t="str">
        <f>SUBSTITUTE(D257,"L","Laki-laki")</f>
        <v>Laki-laki</v>
      </c>
      <c r="F257" t="s">
        <v>154</v>
      </c>
      <c r="G257" t="s">
        <v>95</v>
      </c>
      <c r="H257" t="str">
        <f>PROPER(G257)</f>
        <v>Wonogiri</v>
      </c>
      <c r="I257" t="str">
        <f>H257&amp;","</f>
        <v>Wonogiri,</v>
      </c>
      <c r="J257" t="s">
        <v>155</v>
      </c>
      <c r="K257" s="6" t="s">
        <v>156</v>
      </c>
      <c r="L257" t="s">
        <v>66</v>
      </c>
      <c r="M257" t="s">
        <v>157</v>
      </c>
      <c r="N257">
        <v>3</v>
      </c>
      <c r="O257">
        <v>6</v>
      </c>
      <c r="P257" t="s">
        <v>157</v>
      </c>
      <c r="Q257" t="str">
        <f>PROPER(P257)</f>
        <v>Sambirejo</v>
      </c>
      <c r="R257" t="s">
        <v>157</v>
      </c>
      <c r="S257" t="str">
        <f>PROPER(R257)</f>
        <v>Sambirejo</v>
      </c>
      <c r="T257" t="s">
        <v>69</v>
      </c>
      <c r="U257">
        <v>57694</v>
      </c>
      <c r="V257" t="s">
        <v>70</v>
      </c>
      <c r="W257" t="s">
        <v>158</v>
      </c>
      <c r="X257">
        <v>0</v>
      </c>
      <c r="Y257" t="s">
        <v>159</v>
      </c>
      <c r="Z257" t="s">
        <v>160</v>
      </c>
      <c r="AB257" t="s">
        <v>125</v>
      </c>
      <c r="AD257" t="s">
        <v>161</v>
      </c>
      <c r="AE257" t="str">
        <f>PROPER(AD257)</f>
        <v>Suminto</v>
      </c>
      <c r="AF257">
        <v>1967</v>
      </c>
      <c r="AG257" t="s">
        <v>162</v>
      </c>
      <c r="AH257" t="s">
        <v>78</v>
      </c>
      <c r="AI257" t="s">
        <v>79</v>
      </c>
      <c r="AJ257" s="6" t="s">
        <v>163</v>
      </c>
      <c r="AK257" t="s">
        <v>164</v>
      </c>
      <c r="AL257" t="str">
        <f>PROPER(AK257)</f>
        <v>Jumiyem</v>
      </c>
      <c r="AM257">
        <v>1968</v>
      </c>
      <c r="AN257" t="s">
        <v>77</v>
      </c>
      <c r="AO257" t="s">
        <v>147</v>
      </c>
      <c r="AP257" t="s">
        <v>128</v>
      </c>
      <c r="AQ257" s="6" t="s">
        <v>165</v>
      </c>
      <c r="AT257" t="s">
        <v>166</v>
      </c>
      <c r="AX257" t="s">
        <v>84</v>
      </c>
      <c r="BA257" t="s">
        <v>125</v>
      </c>
      <c r="BC257">
        <v>0</v>
      </c>
      <c r="BE257" t="s">
        <v>167</v>
      </c>
      <c r="BI257" t="s">
        <v>74</v>
      </c>
      <c r="BJ257" t="s">
        <v>150</v>
      </c>
      <c r="BK257" t="s">
        <v>90</v>
      </c>
      <c r="BL257" t="s">
        <v>168</v>
      </c>
      <c r="BM257">
        <v>2</v>
      </c>
      <c r="BN257">
        <v>-7.853237</v>
      </c>
      <c r="BO257">
        <v>111.202411</v>
      </c>
      <c r="BP257" s="6" t="s">
        <v>169</v>
      </c>
      <c r="BQ257">
        <v>40</v>
      </c>
      <c r="BR257">
        <v>160</v>
      </c>
      <c r="BS257">
        <v>54</v>
      </c>
      <c r="BT257">
        <v>2</v>
      </c>
      <c r="BU257">
        <v>5</v>
      </c>
    </row>
    <row r="258" spans="1:73" hidden="1" x14ac:dyDescent="0.3">
      <c r="A258">
        <v>252</v>
      </c>
      <c r="B258" t="s">
        <v>2378</v>
      </c>
      <c r="C258">
        <v>4052</v>
      </c>
      <c r="D258" t="s">
        <v>117</v>
      </c>
      <c r="F258" t="s">
        <v>2379</v>
      </c>
      <c r="G258" t="s">
        <v>95</v>
      </c>
      <c r="J258" t="s">
        <v>2380</v>
      </c>
      <c r="K258" s="6" t="s">
        <v>2381</v>
      </c>
      <c r="L258" t="s">
        <v>66</v>
      </c>
      <c r="M258" t="s">
        <v>2382</v>
      </c>
      <c r="N258">
        <v>2</v>
      </c>
      <c r="O258">
        <v>1</v>
      </c>
      <c r="P258" t="s">
        <v>2382</v>
      </c>
      <c r="R258" t="s">
        <v>1852</v>
      </c>
      <c r="T258" t="s">
        <v>69</v>
      </c>
      <c r="U258">
        <v>57694</v>
      </c>
      <c r="V258" t="s">
        <v>70</v>
      </c>
      <c r="W258" t="s">
        <v>101</v>
      </c>
      <c r="Y258" t="s">
        <v>2383</v>
      </c>
      <c r="AB258" t="s">
        <v>125</v>
      </c>
      <c r="AD258" t="s">
        <v>2113</v>
      </c>
      <c r="AF258">
        <v>1963</v>
      </c>
      <c r="AG258" t="s">
        <v>196</v>
      </c>
      <c r="AH258" t="s">
        <v>105</v>
      </c>
      <c r="AI258" t="s">
        <v>396</v>
      </c>
      <c r="AJ258" s="6" t="s">
        <v>2384</v>
      </c>
      <c r="AK258" t="s">
        <v>2385</v>
      </c>
      <c r="AM258">
        <v>1975</v>
      </c>
      <c r="AN258" t="s">
        <v>196</v>
      </c>
      <c r="AO258" t="s">
        <v>147</v>
      </c>
      <c r="AP258" t="s">
        <v>128</v>
      </c>
      <c r="AQ258" s="6" t="s">
        <v>2386</v>
      </c>
      <c r="AX258" t="s">
        <v>353</v>
      </c>
      <c r="BA258" t="s">
        <v>125</v>
      </c>
      <c r="BC258">
        <v>0</v>
      </c>
      <c r="BE258" t="s">
        <v>2387</v>
      </c>
      <c r="BI258" t="s">
        <v>74</v>
      </c>
      <c r="BJ258" t="s">
        <v>150</v>
      </c>
      <c r="BK258" t="s">
        <v>90</v>
      </c>
      <c r="BL258" t="s">
        <v>91</v>
      </c>
      <c r="BM258">
        <v>2</v>
      </c>
      <c r="BN258">
        <v>-7.8270079891869999</v>
      </c>
      <c r="BO258">
        <v>111.17190938624</v>
      </c>
      <c r="BP258" s="6" t="s">
        <v>2388</v>
      </c>
      <c r="BQ258">
        <v>30</v>
      </c>
      <c r="BR258">
        <v>142</v>
      </c>
      <c r="BS258">
        <v>51</v>
      </c>
      <c r="BT258">
        <v>2</v>
      </c>
      <c r="BU258">
        <v>2</v>
      </c>
    </row>
    <row r="259" spans="1:73" hidden="1" x14ac:dyDescent="0.3">
      <c r="A259">
        <v>253</v>
      </c>
      <c r="B259" t="s">
        <v>2389</v>
      </c>
      <c r="D259" t="s">
        <v>117</v>
      </c>
      <c r="F259" t="s">
        <v>2390</v>
      </c>
      <c r="G259" t="s">
        <v>63</v>
      </c>
      <c r="J259" t="s">
        <v>2391</v>
      </c>
      <c r="K259" s="6" t="s">
        <v>2392</v>
      </c>
      <c r="L259" t="s">
        <v>66</v>
      </c>
      <c r="M259" t="s">
        <v>2393</v>
      </c>
      <c r="N259">
        <v>1</v>
      </c>
      <c r="O259">
        <v>2</v>
      </c>
      <c r="P259" t="s">
        <v>2393</v>
      </c>
      <c r="R259" t="s">
        <v>492</v>
      </c>
      <c r="T259" t="s">
        <v>69</v>
      </c>
      <c r="U259">
        <v>57694</v>
      </c>
      <c r="V259" t="s">
        <v>70</v>
      </c>
      <c r="W259" t="s">
        <v>71</v>
      </c>
      <c r="Y259" t="s">
        <v>2394</v>
      </c>
      <c r="AB259" t="s">
        <v>125</v>
      </c>
      <c r="AD259" t="s">
        <v>2395</v>
      </c>
      <c r="AF259">
        <v>1965</v>
      </c>
      <c r="AG259" t="s">
        <v>77</v>
      </c>
      <c r="AH259" t="s">
        <v>105</v>
      </c>
      <c r="AI259" t="s">
        <v>396</v>
      </c>
      <c r="AJ259" s="6" t="s">
        <v>2396</v>
      </c>
      <c r="AK259" t="s">
        <v>2397</v>
      </c>
      <c r="AM259">
        <v>1973</v>
      </c>
      <c r="AN259" t="s">
        <v>77</v>
      </c>
      <c r="AO259" t="s">
        <v>105</v>
      </c>
      <c r="AP259" t="s">
        <v>396</v>
      </c>
      <c r="AQ259" s="6" t="s">
        <v>2398</v>
      </c>
      <c r="AR259" t="s">
        <v>2395</v>
      </c>
      <c r="AS259">
        <v>1965</v>
      </c>
      <c r="AT259" t="s">
        <v>77</v>
      </c>
      <c r="AU259" t="s">
        <v>105</v>
      </c>
      <c r="AV259" t="s">
        <v>396</v>
      </c>
      <c r="AW259" s="6" t="s">
        <v>2396</v>
      </c>
      <c r="AX259" t="s">
        <v>4067</v>
      </c>
      <c r="BA259" t="s">
        <v>125</v>
      </c>
      <c r="BC259">
        <v>1</v>
      </c>
      <c r="BE259" t="s">
        <v>2399</v>
      </c>
      <c r="BI259" t="s">
        <v>74</v>
      </c>
      <c r="BJ259" t="s">
        <v>150</v>
      </c>
      <c r="BK259" t="s">
        <v>90</v>
      </c>
      <c r="BL259" t="s">
        <v>1031</v>
      </c>
      <c r="BM259">
        <v>2</v>
      </c>
      <c r="BN259">
        <v>0</v>
      </c>
      <c r="BO259">
        <v>0</v>
      </c>
      <c r="BQ259">
        <v>43</v>
      </c>
      <c r="BR259">
        <v>152</v>
      </c>
      <c r="BS259">
        <v>55</v>
      </c>
      <c r="BT259">
        <v>0</v>
      </c>
      <c r="BU259">
        <v>4</v>
      </c>
    </row>
    <row r="260" spans="1:73" x14ac:dyDescent="0.3">
      <c r="A260">
        <v>19</v>
      </c>
      <c r="B260" t="s">
        <v>295</v>
      </c>
      <c r="C260">
        <v>3835</v>
      </c>
      <c r="D260" t="s">
        <v>61</v>
      </c>
      <c r="E260" t="str">
        <f>SUBSTITUTE(D260,"L","Laki-laki")</f>
        <v>Laki-laki</v>
      </c>
      <c r="F260" t="s">
        <v>296</v>
      </c>
      <c r="G260" t="s">
        <v>63</v>
      </c>
      <c r="H260" t="str">
        <f>PROPER(G260)</f>
        <v>Wonogiri</v>
      </c>
      <c r="I260" t="str">
        <f>H260&amp;","</f>
        <v>Wonogiri,</v>
      </c>
      <c r="J260" t="s">
        <v>297</v>
      </c>
      <c r="K260" s="6" t="s">
        <v>298</v>
      </c>
      <c r="L260" t="s">
        <v>66</v>
      </c>
      <c r="M260" t="s">
        <v>299</v>
      </c>
      <c r="N260">
        <v>2</v>
      </c>
      <c r="O260">
        <v>5</v>
      </c>
      <c r="P260" t="s">
        <v>299</v>
      </c>
      <c r="Q260" t="str">
        <f>PROPER(P260)</f>
        <v>Nadi Kidul</v>
      </c>
      <c r="R260" t="s">
        <v>300</v>
      </c>
      <c r="S260" t="str">
        <f>PROPER(R260)</f>
        <v>Nadi</v>
      </c>
      <c r="T260" t="s">
        <v>301</v>
      </c>
      <c r="U260">
        <v>57697</v>
      </c>
      <c r="V260" t="s">
        <v>70</v>
      </c>
      <c r="W260" t="s">
        <v>210</v>
      </c>
      <c r="Y260" t="s">
        <v>302</v>
      </c>
      <c r="Z260" t="s">
        <v>303</v>
      </c>
      <c r="AB260" t="s">
        <v>125</v>
      </c>
      <c r="AD260" t="s">
        <v>304</v>
      </c>
      <c r="AE260" t="str">
        <f>PROPER(AD260)</f>
        <v>Sutristianto</v>
      </c>
      <c r="AF260">
        <v>1969</v>
      </c>
      <c r="AG260" t="s">
        <v>77</v>
      </c>
      <c r="AH260" t="s">
        <v>82</v>
      </c>
      <c r="AI260" t="s">
        <v>79</v>
      </c>
      <c r="AJ260" s="6" t="s">
        <v>305</v>
      </c>
      <c r="AK260" t="s">
        <v>306</v>
      </c>
      <c r="AL260" t="str">
        <f>PROPER(AK260)</f>
        <v>Sriani</v>
      </c>
      <c r="AM260">
        <v>1971</v>
      </c>
      <c r="AN260" t="s">
        <v>77</v>
      </c>
      <c r="AO260" t="s">
        <v>82</v>
      </c>
      <c r="AP260" t="s">
        <v>79</v>
      </c>
      <c r="AQ260" s="6" t="s">
        <v>307</v>
      </c>
      <c r="AT260" t="s">
        <v>166</v>
      </c>
      <c r="AX260" t="s">
        <v>84</v>
      </c>
      <c r="BA260" t="s">
        <v>125</v>
      </c>
      <c r="BC260">
        <v>0</v>
      </c>
      <c r="BE260" t="s">
        <v>308</v>
      </c>
      <c r="BI260" t="s">
        <v>74</v>
      </c>
      <c r="BJ260" t="s">
        <v>150</v>
      </c>
      <c r="BK260" t="s">
        <v>90</v>
      </c>
      <c r="BL260" t="s">
        <v>309</v>
      </c>
      <c r="BM260">
        <v>2</v>
      </c>
      <c r="BN260">
        <v>7.4823000000000004</v>
      </c>
      <c r="BO260">
        <v>111.1317</v>
      </c>
      <c r="BP260" s="6" t="s">
        <v>310</v>
      </c>
      <c r="BQ260">
        <v>50</v>
      </c>
      <c r="BR260">
        <v>16</v>
      </c>
      <c r="BS260">
        <v>51</v>
      </c>
      <c r="BT260">
        <v>2</v>
      </c>
      <c r="BU260">
        <v>4</v>
      </c>
    </row>
    <row r="261" spans="1:73" hidden="1" x14ac:dyDescent="0.3">
      <c r="A261">
        <v>255</v>
      </c>
      <c r="B261" t="s">
        <v>2411</v>
      </c>
      <c r="C261">
        <v>4053</v>
      </c>
      <c r="D261" t="s">
        <v>117</v>
      </c>
      <c r="F261" t="s">
        <v>2412</v>
      </c>
      <c r="G261" t="s">
        <v>63</v>
      </c>
      <c r="J261" t="s">
        <v>2413</v>
      </c>
      <c r="K261" s="6" t="s">
        <v>2414</v>
      </c>
      <c r="L261" t="s">
        <v>66</v>
      </c>
      <c r="M261" t="s">
        <v>803</v>
      </c>
      <c r="N261">
        <v>2</v>
      </c>
      <c r="O261">
        <v>2</v>
      </c>
      <c r="P261" t="s">
        <v>803</v>
      </c>
      <c r="R261" t="s">
        <v>225</v>
      </c>
      <c r="T261" t="s">
        <v>69</v>
      </c>
      <c r="U261">
        <v>57694</v>
      </c>
      <c r="V261" t="s">
        <v>70</v>
      </c>
      <c r="W261" t="s">
        <v>71</v>
      </c>
      <c r="AB261" t="s">
        <v>125</v>
      </c>
      <c r="AD261" t="s">
        <v>2415</v>
      </c>
      <c r="AF261">
        <v>1952</v>
      </c>
      <c r="AG261" t="s">
        <v>77</v>
      </c>
      <c r="AH261" t="s">
        <v>229</v>
      </c>
      <c r="AI261" t="s">
        <v>79</v>
      </c>
      <c r="AJ261" s="6" t="s">
        <v>2416</v>
      </c>
      <c r="AK261" t="s">
        <v>2417</v>
      </c>
      <c r="AM261">
        <v>1955</v>
      </c>
      <c r="AN261" t="s">
        <v>77</v>
      </c>
      <c r="AO261" t="s">
        <v>323</v>
      </c>
      <c r="AP261" t="s">
        <v>79</v>
      </c>
      <c r="AQ261" s="6" t="s">
        <v>2418</v>
      </c>
      <c r="AT261" t="s">
        <v>277</v>
      </c>
      <c r="AX261" t="s">
        <v>180</v>
      </c>
      <c r="BA261" t="s">
        <v>125</v>
      </c>
      <c r="BC261">
        <v>0</v>
      </c>
      <c r="BE261" t="s">
        <v>2419</v>
      </c>
      <c r="BI261" t="s">
        <v>74</v>
      </c>
      <c r="BJ261" t="s">
        <v>150</v>
      </c>
      <c r="BK261" t="s">
        <v>90</v>
      </c>
      <c r="BL261" t="s">
        <v>151</v>
      </c>
      <c r="BM261">
        <v>1</v>
      </c>
      <c r="BN261">
        <v>-7.8165311443809999</v>
      </c>
      <c r="BO261">
        <v>111.18953704834</v>
      </c>
      <c r="BP261" s="6" t="s">
        <v>2420</v>
      </c>
      <c r="BQ261">
        <v>45</v>
      </c>
      <c r="BR261">
        <v>163</v>
      </c>
      <c r="BS261">
        <v>43</v>
      </c>
      <c r="BT261">
        <v>6</v>
      </c>
      <c r="BU261">
        <v>4</v>
      </c>
    </row>
    <row r="262" spans="1:73" hidden="1" x14ac:dyDescent="0.3">
      <c r="A262">
        <v>256</v>
      </c>
      <c r="B262" t="s">
        <v>2421</v>
      </c>
      <c r="C262">
        <v>3983</v>
      </c>
      <c r="D262" t="s">
        <v>117</v>
      </c>
      <c r="F262" t="s">
        <v>2422</v>
      </c>
      <c r="G262" t="s">
        <v>63</v>
      </c>
      <c r="J262" t="s">
        <v>697</v>
      </c>
      <c r="K262" s="6" t="s">
        <v>2423</v>
      </c>
      <c r="L262" t="s">
        <v>66</v>
      </c>
      <c r="M262" t="s">
        <v>1411</v>
      </c>
      <c r="N262">
        <v>3</v>
      </c>
      <c r="O262">
        <v>3</v>
      </c>
      <c r="P262" t="s">
        <v>1411</v>
      </c>
      <c r="R262" t="s">
        <v>1411</v>
      </c>
      <c r="T262" t="s">
        <v>69</v>
      </c>
      <c r="U262">
        <v>57694</v>
      </c>
      <c r="V262" t="s">
        <v>70</v>
      </c>
      <c r="W262" t="s">
        <v>71</v>
      </c>
      <c r="Y262" t="s">
        <v>2424</v>
      </c>
      <c r="AB262" t="s">
        <v>125</v>
      </c>
      <c r="AD262" t="s">
        <v>2425</v>
      </c>
      <c r="AF262">
        <v>1969</v>
      </c>
      <c r="AG262" t="s">
        <v>77</v>
      </c>
      <c r="AH262" t="s">
        <v>82</v>
      </c>
      <c r="AI262" t="s">
        <v>79</v>
      </c>
      <c r="AK262" t="s">
        <v>2426</v>
      </c>
      <c r="AM262">
        <v>1976</v>
      </c>
      <c r="AN262" t="s">
        <v>196</v>
      </c>
      <c r="AO262" t="s">
        <v>82</v>
      </c>
      <c r="AP262" t="s">
        <v>79</v>
      </c>
      <c r="AX262" t="s">
        <v>278</v>
      </c>
      <c r="BA262" t="s">
        <v>125</v>
      </c>
      <c r="BC262">
        <v>0</v>
      </c>
      <c r="BE262" t="s">
        <v>2427</v>
      </c>
      <c r="BI262" t="s">
        <v>74</v>
      </c>
      <c r="BJ262" t="s">
        <v>150</v>
      </c>
      <c r="BK262" t="s">
        <v>90</v>
      </c>
      <c r="BL262" t="s">
        <v>151</v>
      </c>
      <c r="BM262">
        <v>1</v>
      </c>
      <c r="BN262">
        <v>-7.8155858573439998</v>
      </c>
      <c r="BO262">
        <v>111.18909788114</v>
      </c>
      <c r="BP262" s="6" t="s">
        <v>2428</v>
      </c>
      <c r="BQ262">
        <v>40</v>
      </c>
      <c r="BR262">
        <v>148</v>
      </c>
      <c r="BS262">
        <v>52</v>
      </c>
      <c r="BT262">
        <v>1</v>
      </c>
      <c r="BU262">
        <v>1</v>
      </c>
    </row>
    <row r="263" spans="1:73" x14ac:dyDescent="0.3">
      <c r="A263">
        <v>25</v>
      </c>
      <c r="B263" t="s">
        <v>372</v>
      </c>
      <c r="C263">
        <v>3836</v>
      </c>
      <c r="D263" t="s">
        <v>61</v>
      </c>
      <c r="E263" t="str">
        <f t="shared" ref="E263:E264" si="119">SUBSTITUTE(D263,"L","Laki-laki")</f>
        <v>Laki-laki</v>
      </c>
      <c r="F263" t="s">
        <v>373</v>
      </c>
      <c r="G263" t="s">
        <v>95</v>
      </c>
      <c r="H263" t="str">
        <f t="shared" ref="H263:H264" si="120">PROPER(G263)</f>
        <v>Wonogiri</v>
      </c>
      <c r="I263" t="str">
        <f t="shared" ref="I263:I264" si="121">H263&amp;","</f>
        <v>Wonogiri,</v>
      </c>
      <c r="J263" t="s">
        <v>374</v>
      </c>
      <c r="K263" s="6" t="s">
        <v>375</v>
      </c>
      <c r="L263" t="s">
        <v>66</v>
      </c>
      <c r="M263" t="s">
        <v>376</v>
      </c>
      <c r="N263">
        <v>1</v>
      </c>
      <c r="O263">
        <v>3</v>
      </c>
      <c r="P263" t="s">
        <v>376</v>
      </c>
      <c r="Q263" t="str">
        <f t="shared" ref="Q263:Q264" si="122">PROPER(P263)</f>
        <v>Guno Lor</v>
      </c>
      <c r="R263" t="s">
        <v>377</v>
      </c>
      <c r="S263" t="str">
        <f t="shared" ref="S263:S264" si="123">PROPER(R263)</f>
        <v>Guno</v>
      </c>
      <c r="T263" t="s">
        <v>378</v>
      </c>
      <c r="U263">
        <v>57690</v>
      </c>
      <c r="V263" t="s">
        <v>70</v>
      </c>
      <c r="W263" t="s">
        <v>210</v>
      </c>
      <c r="Y263" t="s">
        <v>379</v>
      </c>
      <c r="Z263" t="s">
        <v>380</v>
      </c>
      <c r="AB263" t="s">
        <v>125</v>
      </c>
      <c r="AD263" t="s">
        <v>381</v>
      </c>
      <c r="AE263" t="str">
        <f t="shared" ref="AE263:AE264" si="124">PROPER(AD263)</f>
        <v>Parmo</v>
      </c>
      <c r="AF263">
        <v>1975</v>
      </c>
      <c r="AG263" t="s">
        <v>77</v>
      </c>
      <c r="AH263" t="s">
        <v>78</v>
      </c>
      <c r="AI263" t="s">
        <v>79</v>
      </c>
      <c r="AJ263" s="6" t="s">
        <v>382</v>
      </c>
      <c r="AK263" t="s">
        <v>383</v>
      </c>
      <c r="AL263" t="str">
        <f t="shared" ref="AL263:AL264" si="125">PROPER(AK263)</f>
        <v>Parmini</v>
      </c>
      <c r="AM263">
        <v>1982</v>
      </c>
      <c r="AN263" t="s">
        <v>196</v>
      </c>
      <c r="AO263" t="s">
        <v>78</v>
      </c>
      <c r="AP263" t="s">
        <v>79</v>
      </c>
      <c r="AQ263" s="6" t="s">
        <v>384</v>
      </c>
      <c r="AX263" t="s">
        <v>84</v>
      </c>
      <c r="BA263" t="s">
        <v>125</v>
      </c>
      <c r="BC263">
        <v>1</v>
      </c>
      <c r="BE263" t="s">
        <v>385</v>
      </c>
      <c r="BI263" t="s">
        <v>74</v>
      </c>
      <c r="BJ263" t="s">
        <v>150</v>
      </c>
      <c r="BK263" t="s">
        <v>90</v>
      </c>
      <c r="BL263" t="s">
        <v>386</v>
      </c>
      <c r="BM263">
        <v>1</v>
      </c>
      <c r="BQ263">
        <v>54</v>
      </c>
      <c r="BR263">
        <v>170</v>
      </c>
      <c r="BS263">
        <v>54</v>
      </c>
      <c r="BT263">
        <v>1</v>
      </c>
      <c r="BU263">
        <v>2</v>
      </c>
    </row>
    <row r="264" spans="1:73" x14ac:dyDescent="0.3">
      <c r="A264">
        <v>40</v>
      </c>
      <c r="B264" t="s">
        <v>487</v>
      </c>
      <c r="C264">
        <v>3837</v>
      </c>
      <c r="D264" t="s">
        <v>61</v>
      </c>
      <c r="E264" t="str">
        <f t="shared" si="119"/>
        <v>Laki-laki</v>
      </c>
      <c r="F264" t="s">
        <v>488</v>
      </c>
      <c r="G264" t="s">
        <v>63</v>
      </c>
      <c r="H264" t="str">
        <f t="shared" si="120"/>
        <v>Wonogiri</v>
      </c>
      <c r="I264" t="str">
        <f t="shared" si="121"/>
        <v>Wonogiri,</v>
      </c>
      <c r="J264" t="s">
        <v>489</v>
      </c>
      <c r="K264" s="6" t="s">
        <v>490</v>
      </c>
      <c r="L264" t="s">
        <v>66</v>
      </c>
      <c r="M264" t="s">
        <v>491</v>
      </c>
      <c r="N264">
        <v>2</v>
      </c>
      <c r="O264">
        <v>2</v>
      </c>
      <c r="P264" t="s">
        <v>492</v>
      </c>
      <c r="Q264" t="str">
        <f t="shared" si="122"/>
        <v>Karang</v>
      </c>
      <c r="R264" t="s">
        <v>492</v>
      </c>
      <c r="S264" t="str">
        <f t="shared" si="123"/>
        <v>Karang</v>
      </c>
      <c r="T264" t="s">
        <v>69</v>
      </c>
      <c r="U264">
        <v>57694</v>
      </c>
      <c r="V264" t="s">
        <v>70</v>
      </c>
      <c r="W264" t="s">
        <v>71</v>
      </c>
      <c r="Y264" t="s">
        <v>493</v>
      </c>
      <c r="Z264" t="s">
        <v>494</v>
      </c>
      <c r="AB264" t="s">
        <v>125</v>
      </c>
      <c r="AD264" t="s">
        <v>495</v>
      </c>
      <c r="AE264" t="str">
        <f t="shared" si="124"/>
        <v>Suwanto</v>
      </c>
      <c r="AF264">
        <v>1980</v>
      </c>
      <c r="AG264" t="s">
        <v>77</v>
      </c>
      <c r="AH264" t="s">
        <v>78</v>
      </c>
      <c r="AI264" t="s">
        <v>79</v>
      </c>
      <c r="AJ264" s="6" t="s">
        <v>496</v>
      </c>
      <c r="AK264" t="s">
        <v>497</v>
      </c>
      <c r="AL264" t="str">
        <f t="shared" si="125"/>
        <v>Sri Djamiyati</v>
      </c>
      <c r="AM264">
        <v>1981</v>
      </c>
      <c r="AN264" t="s">
        <v>162</v>
      </c>
      <c r="AO264" t="s">
        <v>105</v>
      </c>
      <c r="AP264" t="s">
        <v>79</v>
      </c>
      <c r="AQ264" s="6" t="s">
        <v>498</v>
      </c>
      <c r="AT264" t="s">
        <v>166</v>
      </c>
      <c r="AX264" t="s">
        <v>84</v>
      </c>
      <c r="BA264" t="s">
        <v>125</v>
      </c>
      <c r="BC264">
        <v>0</v>
      </c>
      <c r="BE264" t="s">
        <v>499</v>
      </c>
      <c r="BI264" t="s">
        <v>74</v>
      </c>
      <c r="BJ264" t="s">
        <v>150</v>
      </c>
      <c r="BK264" t="s">
        <v>90</v>
      </c>
      <c r="BL264" t="s">
        <v>500</v>
      </c>
      <c r="BM264">
        <v>1</v>
      </c>
      <c r="BN264">
        <v>-7.7924337000000001</v>
      </c>
      <c r="BO264">
        <v>111.17866530000001</v>
      </c>
      <c r="BP264" s="6" t="s">
        <v>501</v>
      </c>
      <c r="BQ264">
        <v>39</v>
      </c>
      <c r="BR264">
        <v>158</v>
      </c>
      <c r="BS264">
        <v>54</v>
      </c>
      <c r="BT264">
        <v>1</v>
      </c>
      <c r="BU264">
        <v>3</v>
      </c>
    </row>
    <row r="265" spans="1:73" hidden="1" x14ac:dyDescent="0.3">
      <c r="A265">
        <v>259</v>
      </c>
      <c r="B265" t="s">
        <v>4007</v>
      </c>
      <c r="D265" t="s">
        <v>61</v>
      </c>
      <c r="F265" t="s">
        <v>3887</v>
      </c>
      <c r="G265" t="s">
        <v>63</v>
      </c>
      <c r="J265" t="s">
        <v>4682</v>
      </c>
      <c r="K265" s="6" t="s">
        <v>4683</v>
      </c>
      <c r="L265" t="s">
        <v>66</v>
      </c>
      <c r="M265" t="s">
        <v>3336</v>
      </c>
      <c r="N265">
        <v>1</v>
      </c>
      <c r="O265">
        <v>1</v>
      </c>
      <c r="P265" t="s">
        <v>3337</v>
      </c>
      <c r="R265" t="s">
        <v>3337</v>
      </c>
      <c r="T265" t="s">
        <v>301</v>
      </c>
      <c r="U265">
        <v>57697</v>
      </c>
      <c r="V265" t="s">
        <v>70</v>
      </c>
      <c r="W265" t="s">
        <v>210</v>
      </c>
      <c r="Y265" t="s">
        <v>4684</v>
      </c>
      <c r="Z265" t="s">
        <v>4685</v>
      </c>
      <c r="AB265" t="s">
        <v>125</v>
      </c>
      <c r="AD265" t="s">
        <v>4686</v>
      </c>
      <c r="AF265">
        <v>1980</v>
      </c>
      <c r="AG265" t="s">
        <v>196</v>
      </c>
      <c r="AH265" t="s">
        <v>82</v>
      </c>
      <c r="AI265" t="s">
        <v>366</v>
      </c>
      <c r="AK265" t="s">
        <v>3888</v>
      </c>
      <c r="AM265">
        <v>1983</v>
      </c>
      <c r="AN265" t="s">
        <v>162</v>
      </c>
      <c r="AO265" t="s">
        <v>82</v>
      </c>
      <c r="AP265" t="s">
        <v>79</v>
      </c>
      <c r="AX265" t="s">
        <v>549</v>
      </c>
      <c r="BA265" t="s">
        <v>125</v>
      </c>
      <c r="BC265">
        <v>0</v>
      </c>
      <c r="BI265" t="s">
        <v>125</v>
      </c>
      <c r="BK265" t="s">
        <v>90</v>
      </c>
      <c r="BL265" t="s">
        <v>4070</v>
      </c>
      <c r="BM265">
        <v>1</v>
      </c>
      <c r="BN265">
        <v>-7.1549699999999996</v>
      </c>
      <c r="BO265">
        <v>111.236912</v>
      </c>
      <c r="BQ265">
        <v>39</v>
      </c>
      <c r="BR265">
        <v>156</v>
      </c>
      <c r="BS265">
        <v>0</v>
      </c>
      <c r="BT265">
        <v>2</v>
      </c>
      <c r="BU265">
        <v>9</v>
      </c>
    </row>
    <row r="266" spans="1:73" hidden="1" x14ac:dyDescent="0.3">
      <c r="A266">
        <v>260</v>
      </c>
      <c r="B266" t="s">
        <v>2452</v>
      </c>
      <c r="C266">
        <v>3962</v>
      </c>
      <c r="D266" t="s">
        <v>61</v>
      </c>
      <c r="F266" t="s">
        <v>2453</v>
      </c>
      <c r="G266" t="s">
        <v>63</v>
      </c>
      <c r="J266" t="s">
        <v>2454</v>
      </c>
      <c r="K266" s="6" t="s">
        <v>2455</v>
      </c>
      <c r="L266" t="s">
        <v>66</v>
      </c>
      <c r="M266" t="s">
        <v>2456</v>
      </c>
      <c r="N266">
        <v>2</v>
      </c>
      <c r="O266">
        <v>8</v>
      </c>
      <c r="P266" t="s">
        <v>2456</v>
      </c>
      <c r="R266" t="s">
        <v>464</v>
      </c>
      <c r="T266" t="s">
        <v>69</v>
      </c>
      <c r="U266">
        <v>57694</v>
      </c>
      <c r="V266" t="s">
        <v>70</v>
      </c>
      <c r="W266" t="s">
        <v>71</v>
      </c>
      <c r="Y266" t="s">
        <v>2457</v>
      </c>
      <c r="AB266" t="s">
        <v>125</v>
      </c>
      <c r="AD266" t="s">
        <v>2458</v>
      </c>
      <c r="AF266">
        <v>1968</v>
      </c>
      <c r="AG266" t="s">
        <v>162</v>
      </c>
      <c r="AH266" t="s">
        <v>127</v>
      </c>
      <c r="AI266" t="s">
        <v>128</v>
      </c>
      <c r="AK266" t="s">
        <v>834</v>
      </c>
      <c r="AM266">
        <v>1971</v>
      </c>
      <c r="AN266" t="s">
        <v>196</v>
      </c>
      <c r="AO266" t="s">
        <v>147</v>
      </c>
      <c r="AP266" t="s">
        <v>128</v>
      </c>
      <c r="AX266" t="s">
        <v>339</v>
      </c>
      <c r="BA266" t="s">
        <v>125</v>
      </c>
      <c r="BC266">
        <v>0</v>
      </c>
      <c r="BE266" t="s">
        <v>2459</v>
      </c>
      <c r="BI266" t="s">
        <v>74</v>
      </c>
      <c r="BJ266" t="s">
        <v>150</v>
      </c>
      <c r="BK266" t="s">
        <v>90</v>
      </c>
      <c r="BL266" t="s">
        <v>151</v>
      </c>
      <c r="BM266">
        <v>2</v>
      </c>
      <c r="BN266">
        <v>-7.8127896666009997</v>
      </c>
      <c r="BO266">
        <v>111.17091178894</v>
      </c>
      <c r="BP266" s="6" t="s">
        <v>2460</v>
      </c>
      <c r="BQ266">
        <v>45</v>
      </c>
      <c r="BR266">
        <v>160</v>
      </c>
      <c r="BS266">
        <v>49</v>
      </c>
      <c r="BT266">
        <v>3</v>
      </c>
      <c r="BU266">
        <v>4</v>
      </c>
    </row>
    <row r="267" spans="1:73" hidden="1" x14ac:dyDescent="0.3">
      <c r="A267">
        <v>261</v>
      </c>
      <c r="B267" t="s">
        <v>2461</v>
      </c>
      <c r="C267">
        <v>3984</v>
      </c>
      <c r="D267" t="s">
        <v>61</v>
      </c>
      <c r="F267" t="s">
        <v>2462</v>
      </c>
      <c r="G267" t="s">
        <v>95</v>
      </c>
      <c r="J267" t="s">
        <v>2463</v>
      </c>
      <c r="K267" s="6" t="s">
        <v>2464</v>
      </c>
      <c r="L267" t="s">
        <v>66</v>
      </c>
      <c r="M267" t="s">
        <v>392</v>
      </c>
      <c r="N267">
        <v>3</v>
      </c>
      <c r="O267">
        <v>3</v>
      </c>
      <c r="P267" t="s">
        <v>392</v>
      </c>
      <c r="R267" t="s">
        <v>157</v>
      </c>
      <c r="T267" t="s">
        <v>69</v>
      </c>
      <c r="U267">
        <v>57694</v>
      </c>
      <c r="V267" t="s">
        <v>70</v>
      </c>
      <c r="W267" t="s">
        <v>71</v>
      </c>
      <c r="X267">
        <v>0</v>
      </c>
      <c r="Y267" t="s">
        <v>2465</v>
      </c>
      <c r="AB267" t="s">
        <v>125</v>
      </c>
      <c r="AD267" t="s">
        <v>2466</v>
      </c>
      <c r="AF267">
        <v>1971</v>
      </c>
      <c r="AG267" t="s">
        <v>196</v>
      </c>
      <c r="AH267" t="s">
        <v>82</v>
      </c>
      <c r="AI267" t="s">
        <v>79</v>
      </c>
      <c r="AK267" t="s">
        <v>2467</v>
      </c>
      <c r="AM267">
        <v>1972</v>
      </c>
      <c r="AN267" t="s">
        <v>196</v>
      </c>
      <c r="AO267" t="s">
        <v>82</v>
      </c>
      <c r="AP267" t="s">
        <v>79</v>
      </c>
      <c r="AT267" t="s">
        <v>166</v>
      </c>
      <c r="AX267" t="s">
        <v>339</v>
      </c>
      <c r="BA267" t="s">
        <v>125</v>
      </c>
      <c r="BC267">
        <v>0</v>
      </c>
      <c r="BE267" t="s">
        <v>2468</v>
      </c>
      <c r="BI267" t="s">
        <v>74</v>
      </c>
      <c r="BJ267" t="s">
        <v>150</v>
      </c>
      <c r="BK267" t="s">
        <v>90</v>
      </c>
      <c r="BL267" t="s">
        <v>416</v>
      </c>
      <c r="BM267">
        <v>1</v>
      </c>
      <c r="BN267">
        <v>-7.8570049839629998</v>
      </c>
      <c r="BO267">
        <v>111.18807792664001</v>
      </c>
      <c r="BP267" s="6" t="s">
        <v>2469</v>
      </c>
      <c r="BQ267">
        <v>50</v>
      </c>
      <c r="BR267">
        <v>154</v>
      </c>
      <c r="BS267">
        <v>50</v>
      </c>
      <c r="BT267">
        <v>3</v>
      </c>
      <c r="BU267">
        <v>10</v>
      </c>
    </row>
    <row r="268" spans="1:73" hidden="1" x14ac:dyDescent="0.3">
      <c r="A268">
        <v>262</v>
      </c>
      <c r="B268" t="s">
        <v>3889</v>
      </c>
      <c r="D268" t="s">
        <v>61</v>
      </c>
      <c r="F268" t="s">
        <v>3890</v>
      </c>
      <c r="G268" t="s">
        <v>95</v>
      </c>
      <c r="J268" t="s">
        <v>2097</v>
      </c>
      <c r="K268" s="6" t="s">
        <v>4687</v>
      </c>
      <c r="L268" t="s">
        <v>66</v>
      </c>
      <c r="M268" t="s">
        <v>4688</v>
      </c>
      <c r="N268">
        <v>3</v>
      </c>
      <c r="O268">
        <v>5</v>
      </c>
      <c r="P268" t="s">
        <v>4688</v>
      </c>
      <c r="R268" t="s">
        <v>4689</v>
      </c>
      <c r="T268" t="s">
        <v>4690</v>
      </c>
      <c r="U268">
        <v>50519</v>
      </c>
      <c r="V268" t="s">
        <v>70</v>
      </c>
      <c r="W268" t="s">
        <v>210</v>
      </c>
      <c r="Y268" t="s">
        <v>4691</v>
      </c>
      <c r="AB268" t="s">
        <v>125</v>
      </c>
      <c r="AD268" t="s">
        <v>3891</v>
      </c>
      <c r="AF268">
        <v>1972</v>
      </c>
      <c r="AG268" t="s">
        <v>162</v>
      </c>
      <c r="AH268" t="s">
        <v>653</v>
      </c>
      <c r="AI268" t="s">
        <v>396</v>
      </c>
      <c r="AJ268" s="6" t="s">
        <v>4692</v>
      </c>
      <c r="AK268" t="s">
        <v>4693</v>
      </c>
      <c r="AM268">
        <v>1978</v>
      </c>
      <c r="AN268" t="s">
        <v>162</v>
      </c>
      <c r="AO268" t="s">
        <v>653</v>
      </c>
      <c r="AP268" t="s">
        <v>396</v>
      </c>
      <c r="AQ268" s="6" t="s">
        <v>4694</v>
      </c>
      <c r="AX268" t="s">
        <v>549</v>
      </c>
      <c r="BA268" t="s">
        <v>125</v>
      </c>
      <c r="BC268">
        <v>0</v>
      </c>
      <c r="BE268" t="s">
        <v>4140</v>
      </c>
      <c r="BI268" t="s">
        <v>74</v>
      </c>
      <c r="BJ268" t="s">
        <v>150</v>
      </c>
      <c r="BK268" t="s">
        <v>90</v>
      </c>
      <c r="BL268" t="s">
        <v>3343</v>
      </c>
      <c r="BM268">
        <v>2</v>
      </c>
      <c r="BN268">
        <v>-7.1567999999999996</v>
      </c>
      <c r="BO268">
        <v>110.4224</v>
      </c>
      <c r="BP268" s="6" t="s">
        <v>4141</v>
      </c>
      <c r="BQ268">
        <v>48</v>
      </c>
      <c r="BR268">
        <v>155</v>
      </c>
      <c r="BS268">
        <v>0</v>
      </c>
      <c r="BT268">
        <v>2</v>
      </c>
      <c r="BU268">
        <v>0</v>
      </c>
    </row>
    <row r="269" spans="1:73" x14ac:dyDescent="0.3">
      <c r="A269">
        <v>42</v>
      </c>
      <c r="B269" t="s">
        <v>515</v>
      </c>
      <c r="C269">
        <v>3838</v>
      </c>
      <c r="D269" t="s">
        <v>117</v>
      </c>
      <c r="E269" t="str">
        <f t="shared" ref="E269:E271" si="126">SUBSTITUTE(D269,"P","Perempuan")</f>
        <v>Perempuan</v>
      </c>
      <c r="F269" t="s">
        <v>516</v>
      </c>
      <c r="G269" t="s">
        <v>95</v>
      </c>
      <c r="H269" t="str">
        <f t="shared" ref="H269:H273" si="127">PROPER(G269)</f>
        <v>Wonogiri</v>
      </c>
      <c r="I269" t="str">
        <f t="shared" ref="I269:I273" si="128">H269&amp;","</f>
        <v>Wonogiri,</v>
      </c>
      <c r="J269" t="s">
        <v>517</v>
      </c>
      <c r="K269" s="6" t="s">
        <v>518</v>
      </c>
      <c r="L269" t="s">
        <v>66</v>
      </c>
      <c r="M269" t="s">
        <v>519</v>
      </c>
      <c r="N269">
        <v>3</v>
      </c>
      <c r="O269">
        <v>1</v>
      </c>
      <c r="P269" t="s">
        <v>519</v>
      </c>
      <c r="Q269" t="str">
        <f t="shared" ref="Q269:Q273" si="129">PROPER(P269)</f>
        <v>Watusomo</v>
      </c>
      <c r="R269" t="s">
        <v>122</v>
      </c>
      <c r="S269" t="str">
        <f t="shared" ref="S269:S273" si="130">PROPER(R269)</f>
        <v>Watusomo</v>
      </c>
      <c r="T269" t="s">
        <v>69</v>
      </c>
      <c r="U269">
        <v>57694</v>
      </c>
      <c r="V269" t="s">
        <v>70</v>
      </c>
      <c r="W269" t="s">
        <v>101</v>
      </c>
      <c r="Y269" t="s">
        <v>520</v>
      </c>
      <c r="Z269" t="s">
        <v>521</v>
      </c>
      <c r="AB269" t="s">
        <v>125</v>
      </c>
      <c r="AD269" t="s">
        <v>522</v>
      </c>
      <c r="AE269" t="str">
        <f t="shared" ref="AE269:AE273" si="131">PROPER(AD269)</f>
        <v>Suwarjono</v>
      </c>
      <c r="AF269">
        <v>1973</v>
      </c>
      <c r="AG269" t="s">
        <v>196</v>
      </c>
      <c r="AH269" t="s">
        <v>78</v>
      </c>
      <c r="AI269" t="s">
        <v>79</v>
      </c>
      <c r="AJ269" s="6" t="s">
        <v>523</v>
      </c>
      <c r="AK269" t="s">
        <v>524</v>
      </c>
      <c r="AL269" t="str">
        <f t="shared" ref="AL269:AL273" si="132">PROPER(AK269)</f>
        <v>Karsini</v>
      </c>
      <c r="AM269">
        <v>1974</v>
      </c>
      <c r="AN269" t="s">
        <v>196</v>
      </c>
      <c r="AO269" t="s">
        <v>147</v>
      </c>
      <c r="AP269" t="s">
        <v>128</v>
      </c>
      <c r="AQ269" s="6" t="s">
        <v>525</v>
      </c>
      <c r="AX269" t="s">
        <v>84</v>
      </c>
      <c r="BA269" t="s">
        <v>125</v>
      </c>
      <c r="BC269">
        <v>0</v>
      </c>
      <c r="BE269" t="s">
        <v>526</v>
      </c>
      <c r="BI269" t="s">
        <v>74</v>
      </c>
      <c r="BJ269" t="s">
        <v>150</v>
      </c>
      <c r="BK269" t="s">
        <v>90</v>
      </c>
      <c r="BL269" t="s">
        <v>91</v>
      </c>
      <c r="BM269">
        <v>2</v>
      </c>
      <c r="BN269">
        <v>-7.8755952740220003</v>
      </c>
      <c r="BO269">
        <v>111.19048564225</v>
      </c>
      <c r="BP269" s="6" t="s">
        <v>527</v>
      </c>
      <c r="BQ269">
        <v>59</v>
      </c>
      <c r="BR269">
        <v>154</v>
      </c>
      <c r="BS269">
        <v>59</v>
      </c>
      <c r="BT269">
        <v>3</v>
      </c>
      <c r="BU269">
        <v>7</v>
      </c>
    </row>
    <row r="270" spans="1:73" x14ac:dyDescent="0.3">
      <c r="A270">
        <v>64</v>
      </c>
      <c r="B270" t="s">
        <v>695</v>
      </c>
      <c r="C270">
        <v>3839</v>
      </c>
      <c r="D270" t="s">
        <v>117</v>
      </c>
      <c r="E270" t="str">
        <f t="shared" si="126"/>
        <v>Perempuan</v>
      </c>
      <c r="F270" t="s">
        <v>696</v>
      </c>
      <c r="G270" t="s">
        <v>63</v>
      </c>
      <c r="H270" t="str">
        <f t="shared" si="127"/>
        <v>Wonogiri</v>
      </c>
      <c r="I270" t="str">
        <f t="shared" si="128"/>
        <v>Wonogiri,</v>
      </c>
      <c r="J270" t="s">
        <v>697</v>
      </c>
      <c r="K270" s="6" t="s">
        <v>698</v>
      </c>
      <c r="L270" t="s">
        <v>66</v>
      </c>
      <c r="M270" t="s">
        <v>699</v>
      </c>
      <c r="N270">
        <v>1</v>
      </c>
      <c r="O270">
        <v>2</v>
      </c>
      <c r="P270" t="s">
        <v>699</v>
      </c>
      <c r="Q270" t="str">
        <f t="shared" si="129"/>
        <v>Ngleses</v>
      </c>
      <c r="R270" t="s">
        <v>700</v>
      </c>
      <c r="S270" t="str">
        <f t="shared" si="130"/>
        <v>Mangunharjo</v>
      </c>
      <c r="T270" t="s">
        <v>701</v>
      </c>
      <c r="U270">
        <v>57693</v>
      </c>
      <c r="V270" t="s">
        <v>70</v>
      </c>
      <c r="W270" t="s">
        <v>71</v>
      </c>
      <c r="Y270" t="s">
        <v>702</v>
      </c>
      <c r="Z270" t="s">
        <v>703</v>
      </c>
      <c r="AB270" t="s">
        <v>125</v>
      </c>
      <c r="AD270" t="s">
        <v>704</v>
      </c>
      <c r="AE270" t="str">
        <f t="shared" si="131"/>
        <v>Sartono</v>
      </c>
      <c r="AF270">
        <v>1982</v>
      </c>
      <c r="AG270" t="s">
        <v>166</v>
      </c>
      <c r="AH270" t="s">
        <v>78</v>
      </c>
      <c r="AI270" t="s">
        <v>79</v>
      </c>
      <c r="AJ270" s="6" t="s">
        <v>705</v>
      </c>
      <c r="AK270" t="s">
        <v>706</v>
      </c>
      <c r="AL270" t="str">
        <f t="shared" si="132"/>
        <v>Tutik</v>
      </c>
      <c r="AM270">
        <v>1980</v>
      </c>
      <c r="AN270" t="s">
        <v>77</v>
      </c>
      <c r="AO270" t="s">
        <v>323</v>
      </c>
      <c r="AP270" t="s">
        <v>79</v>
      </c>
      <c r="AQ270" s="6" t="s">
        <v>707</v>
      </c>
      <c r="AT270" t="s">
        <v>277</v>
      </c>
      <c r="AX270" t="s">
        <v>84</v>
      </c>
      <c r="BA270" t="s">
        <v>125</v>
      </c>
      <c r="BC270">
        <v>0</v>
      </c>
      <c r="BE270" t="s">
        <v>708</v>
      </c>
      <c r="BI270" t="s">
        <v>74</v>
      </c>
      <c r="BJ270" t="s">
        <v>150</v>
      </c>
      <c r="BK270" t="s">
        <v>90</v>
      </c>
      <c r="BL270" t="s">
        <v>709</v>
      </c>
      <c r="BM270">
        <v>1</v>
      </c>
      <c r="BN270">
        <v>-7.7790454999999996</v>
      </c>
      <c r="BO270">
        <v>111.106976116</v>
      </c>
      <c r="BP270" s="6" t="s">
        <v>710</v>
      </c>
      <c r="BQ270">
        <v>40</v>
      </c>
      <c r="BR270">
        <v>164</v>
      </c>
      <c r="BS270">
        <v>50</v>
      </c>
      <c r="BT270">
        <v>1</v>
      </c>
      <c r="BU270">
        <v>13</v>
      </c>
    </row>
    <row r="271" spans="1:73" x14ac:dyDescent="0.3">
      <c r="A271">
        <v>76</v>
      </c>
      <c r="B271" t="s">
        <v>812</v>
      </c>
      <c r="C271">
        <v>3840</v>
      </c>
      <c r="D271" t="s">
        <v>117</v>
      </c>
      <c r="E271" t="str">
        <f t="shared" si="126"/>
        <v>Perempuan</v>
      </c>
      <c r="F271" t="s">
        <v>813</v>
      </c>
      <c r="G271" t="s">
        <v>95</v>
      </c>
      <c r="H271" t="str">
        <f t="shared" si="127"/>
        <v>Wonogiri</v>
      </c>
      <c r="I271" t="str">
        <f t="shared" si="128"/>
        <v>Wonogiri,</v>
      </c>
      <c r="J271" t="s">
        <v>814</v>
      </c>
      <c r="K271" s="6" t="s">
        <v>815</v>
      </c>
      <c r="L271" t="s">
        <v>66</v>
      </c>
      <c r="M271" t="s">
        <v>816</v>
      </c>
      <c r="N271">
        <v>2</v>
      </c>
      <c r="O271">
        <v>7</v>
      </c>
      <c r="P271" t="s">
        <v>121</v>
      </c>
      <c r="Q271" t="str">
        <f t="shared" si="129"/>
        <v>Deles</v>
      </c>
      <c r="R271" t="s">
        <v>122</v>
      </c>
      <c r="S271" t="str">
        <f t="shared" si="130"/>
        <v>Watusomo</v>
      </c>
      <c r="T271" t="s">
        <v>69</v>
      </c>
      <c r="U271">
        <v>57694</v>
      </c>
      <c r="V271" t="s">
        <v>70</v>
      </c>
      <c r="W271" t="s">
        <v>71</v>
      </c>
      <c r="Y271" t="s">
        <v>817</v>
      </c>
      <c r="Z271" t="s">
        <v>818</v>
      </c>
      <c r="AB271" t="s">
        <v>74</v>
      </c>
      <c r="AC271" t="s">
        <v>819</v>
      </c>
      <c r="AD271" t="s">
        <v>820</v>
      </c>
      <c r="AE271" t="str">
        <f t="shared" si="131"/>
        <v>Timan</v>
      </c>
      <c r="AF271">
        <v>1976</v>
      </c>
      <c r="AG271" t="s">
        <v>77</v>
      </c>
      <c r="AH271" t="s">
        <v>82</v>
      </c>
      <c r="AI271" t="s">
        <v>79</v>
      </c>
      <c r="AJ271" s="6" t="s">
        <v>821</v>
      </c>
      <c r="AK271" t="s">
        <v>822</v>
      </c>
      <c r="AL271" t="str">
        <f t="shared" si="132"/>
        <v>Welas</v>
      </c>
      <c r="AM271">
        <v>1979</v>
      </c>
      <c r="AN271" t="s">
        <v>77</v>
      </c>
      <c r="AO271" t="s">
        <v>147</v>
      </c>
      <c r="AP271" t="s">
        <v>128</v>
      </c>
      <c r="AQ271" s="6" t="s">
        <v>823</v>
      </c>
      <c r="AT271" t="s">
        <v>166</v>
      </c>
      <c r="AX271" t="s">
        <v>84</v>
      </c>
      <c r="BA271" t="s">
        <v>125</v>
      </c>
      <c r="BC271">
        <v>0</v>
      </c>
      <c r="BE271" t="s">
        <v>824</v>
      </c>
      <c r="BI271" t="s">
        <v>74</v>
      </c>
      <c r="BJ271" t="s">
        <v>89</v>
      </c>
      <c r="BK271" t="s">
        <v>90</v>
      </c>
      <c r="BL271" t="s">
        <v>416</v>
      </c>
      <c r="BM271">
        <v>2</v>
      </c>
      <c r="BN271">
        <v>-7.8724999999999996</v>
      </c>
      <c r="BO271">
        <v>111.16840000000001</v>
      </c>
      <c r="BP271" s="6" t="s">
        <v>825</v>
      </c>
      <c r="BQ271">
        <v>50</v>
      </c>
      <c r="BR271">
        <v>160</v>
      </c>
      <c r="BS271">
        <v>58</v>
      </c>
      <c r="BT271">
        <v>3</v>
      </c>
      <c r="BU271">
        <v>7</v>
      </c>
    </row>
    <row r="272" spans="1:73" x14ac:dyDescent="0.3">
      <c r="A272">
        <v>131</v>
      </c>
      <c r="B272" t="s">
        <v>1379</v>
      </c>
      <c r="C272">
        <v>3841</v>
      </c>
      <c r="D272" t="s">
        <v>61</v>
      </c>
      <c r="E272" t="str">
        <f t="shared" ref="E272:E273" si="133">SUBSTITUTE(D272,"L","Laki-laki")</f>
        <v>Laki-laki</v>
      </c>
      <c r="F272" t="s">
        <v>1380</v>
      </c>
      <c r="G272" t="s">
        <v>95</v>
      </c>
      <c r="H272" t="str">
        <f t="shared" si="127"/>
        <v>Wonogiri</v>
      </c>
      <c r="I272" t="str">
        <f t="shared" si="128"/>
        <v>Wonogiri,</v>
      </c>
      <c r="J272" t="s">
        <v>1381</v>
      </c>
      <c r="K272" s="6" t="s">
        <v>1382</v>
      </c>
      <c r="L272" t="s">
        <v>66</v>
      </c>
      <c r="M272" t="s">
        <v>532</v>
      </c>
      <c r="N272">
        <v>2</v>
      </c>
      <c r="O272">
        <v>8</v>
      </c>
      <c r="P272" t="s">
        <v>532</v>
      </c>
      <c r="Q272" t="str">
        <f t="shared" si="129"/>
        <v>Semanding</v>
      </c>
      <c r="R272" t="s">
        <v>157</v>
      </c>
      <c r="S272" t="str">
        <f t="shared" si="130"/>
        <v>Sambirejo</v>
      </c>
      <c r="T272" t="s">
        <v>69</v>
      </c>
      <c r="U272">
        <v>57694</v>
      </c>
      <c r="V272" t="s">
        <v>70</v>
      </c>
      <c r="W272" t="s">
        <v>71</v>
      </c>
      <c r="Y272" t="s">
        <v>1383</v>
      </c>
      <c r="Z272" t="s">
        <v>1384</v>
      </c>
      <c r="AB272" t="s">
        <v>74</v>
      </c>
      <c r="AC272" t="s">
        <v>1385</v>
      </c>
      <c r="AD272" t="s">
        <v>1386</v>
      </c>
      <c r="AE272" t="str">
        <f t="shared" si="131"/>
        <v>Slamet</v>
      </c>
      <c r="AF272">
        <v>1962</v>
      </c>
      <c r="AG272" t="s">
        <v>77</v>
      </c>
      <c r="AH272" t="s">
        <v>82</v>
      </c>
      <c r="AI272" t="s">
        <v>79</v>
      </c>
      <c r="AJ272" s="6" t="s">
        <v>1387</v>
      </c>
      <c r="AK272" t="s">
        <v>1388</v>
      </c>
      <c r="AL272" t="str">
        <f t="shared" si="132"/>
        <v>Lamiyem</v>
      </c>
      <c r="AM272">
        <v>1969</v>
      </c>
      <c r="AN272" t="s">
        <v>77</v>
      </c>
      <c r="AO272" t="s">
        <v>82</v>
      </c>
      <c r="AP272" t="s">
        <v>79</v>
      </c>
      <c r="AQ272" s="6" t="s">
        <v>1389</v>
      </c>
      <c r="AT272" t="s">
        <v>166</v>
      </c>
      <c r="AX272" t="s">
        <v>84</v>
      </c>
      <c r="BA272" t="s">
        <v>74</v>
      </c>
      <c r="BB272" t="s">
        <v>1385</v>
      </c>
      <c r="BC272">
        <v>0</v>
      </c>
      <c r="BE272" t="s">
        <v>1390</v>
      </c>
      <c r="BF272" t="s">
        <v>87</v>
      </c>
      <c r="BG272" s="6" t="s">
        <v>1391</v>
      </c>
      <c r="BH272" t="s">
        <v>1379</v>
      </c>
      <c r="BI272" t="s">
        <v>74</v>
      </c>
      <c r="BJ272" t="s">
        <v>89</v>
      </c>
      <c r="BK272" t="s">
        <v>90</v>
      </c>
      <c r="BL272" t="s">
        <v>151</v>
      </c>
      <c r="BM272">
        <v>6</v>
      </c>
      <c r="BN272">
        <v>-7.8519884823380002</v>
      </c>
      <c r="BO272">
        <v>111.18498802185</v>
      </c>
      <c r="BP272" s="6" t="s">
        <v>1392</v>
      </c>
      <c r="BQ272">
        <v>45</v>
      </c>
      <c r="BR272">
        <v>155</v>
      </c>
      <c r="BS272">
        <v>54</v>
      </c>
      <c r="BT272">
        <v>6</v>
      </c>
      <c r="BU272">
        <v>5</v>
      </c>
    </row>
    <row r="273" spans="1:73" x14ac:dyDescent="0.3">
      <c r="A273">
        <v>141</v>
      </c>
      <c r="B273" t="s">
        <v>1451</v>
      </c>
      <c r="C273">
        <v>3842</v>
      </c>
      <c r="D273" t="s">
        <v>61</v>
      </c>
      <c r="E273" t="str">
        <f t="shared" si="133"/>
        <v>Laki-laki</v>
      </c>
      <c r="F273" t="s">
        <v>1452</v>
      </c>
      <c r="G273" t="s">
        <v>63</v>
      </c>
      <c r="H273" t="str">
        <f t="shared" si="127"/>
        <v>Wonogiri</v>
      </c>
      <c r="I273" t="str">
        <f t="shared" si="128"/>
        <v>Wonogiri,</v>
      </c>
      <c r="J273" t="s">
        <v>138</v>
      </c>
      <c r="K273" s="6" t="s">
        <v>1453</v>
      </c>
      <c r="L273" t="s">
        <v>66</v>
      </c>
      <c r="M273" t="s">
        <v>1294</v>
      </c>
      <c r="N273">
        <v>2</v>
      </c>
      <c r="O273">
        <v>1</v>
      </c>
      <c r="P273" t="s">
        <v>1294</v>
      </c>
      <c r="Q273" t="str">
        <f t="shared" si="129"/>
        <v>Guno</v>
      </c>
      <c r="R273" t="s">
        <v>1294</v>
      </c>
      <c r="S273" t="str">
        <f t="shared" si="130"/>
        <v>Guno</v>
      </c>
      <c r="T273" t="s">
        <v>378</v>
      </c>
      <c r="U273">
        <v>57692</v>
      </c>
      <c r="V273" t="s">
        <v>70</v>
      </c>
      <c r="W273" t="s">
        <v>71</v>
      </c>
      <c r="Y273" t="s">
        <v>1454</v>
      </c>
      <c r="Z273" t="s">
        <v>1455</v>
      </c>
      <c r="AB273" t="s">
        <v>125</v>
      </c>
      <c r="AD273" t="s">
        <v>1456</v>
      </c>
      <c r="AE273" t="str">
        <f t="shared" si="131"/>
        <v>Warsito</v>
      </c>
      <c r="AF273">
        <v>1978</v>
      </c>
      <c r="AG273" t="s">
        <v>196</v>
      </c>
      <c r="AH273" t="s">
        <v>229</v>
      </c>
      <c r="AI273" t="s">
        <v>79</v>
      </c>
      <c r="AJ273" s="6" t="s">
        <v>1457</v>
      </c>
      <c r="AK273" t="s">
        <v>1458</v>
      </c>
      <c r="AL273" t="str">
        <f t="shared" si="132"/>
        <v>Yatni</v>
      </c>
      <c r="AM273">
        <v>1981</v>
      </c>
      <c r="AN273" t="s">
        <v>196</v>
      </c>
      <c r="AO273" t="s">
        <v>82</v>
      </c>
      <c r="AP273" t="s">
        <v>79</v>
      </c>
      <c r="AQ273" s="6" t="s">
        <v>1459</v>
      </c>
      <c r="AX273" t="s">
        <v>84</v>
      </c>
      <c r="BA273" t="s">
        <v>125</v>
      </c>
      <c r="BC273">
        <v>0</v>
      </c>
      <c r="BE273" t="s">
        <v>1460</v>
      </c>
      <c r="BI273" t="s">
        <v>74</v>
      </c>
      <c r="BJ273" t="s">
        <v>150</v>
      </c>
      <c r="BK273" t="s">
        <v>90</v>
      </c>
      <c r="BL273" t="s">
        <v>1300</v>
      </c>
      <c r="BM273">
        <v>1</v>
      </c>
      <c r="BN273">
        <v>-7.8898999999999999</v>
      </c>
      <c r="BO273">
        <v>111.1259</v>
      </c>
      <c r="BP273" s="6" t="s">
        <v>1461</v>
      </c>
      <c r="BQ273">
        <v>55</v>
      </c>
      <c r="BR273">
        <v>170</v>
      </c>
      <c r="BS273">
        <v>55</v>
      </c>
      <c r="BT273">
        <v>2</v>
      </c>
      <c r="BU273">
        <v>10</v>
      </c>
    </row>
    <row r="274" spans="1:73" hidden="1" x14ac:dyDescent="0.3">
      <c r="A274">
        <v>268</v>
      </c>
      <c r="B274" t="s">
        <v>4008</v>
      </c>
      <c r="D274" t="s">
        <v>117</v>
      </c>
      <c r="F274" t="s">
        <v>3937</v>
      </c>
      <c r="G274" t="s">
        <v>63</v>
      </c>
      <c r="J274" t="s">
        <v>2735</v>
      </c>
      <c r="K274" s="6" t="s">
        <v>4695</v>
      </c>
      <c r="L274" t="s">
        <v>66</v>
      </c>
      <c r="M274" t="s">
        <v>1494</v>
      </c>
      <c r="N274">
        <v>4</v>
      </c>
      <c r="O274">
        <v>1</v>
      </c>
      <c r="P274" t="s">
        <v>407</v>
      </c>
      <c r="R274" t="s">
        <v>408</v>
      </c>
      <c r="T274" t="s">
        <v>69</v>
      </c>
      <c r="U274">
        <v>57694</v>
      </c>
      <c r="V274" t="s">
        <v>70</v>
      </c>
      <c r="W274" t="s">
        <v>71</v>
      </c>
      <c r="Y274" t="s">
        <v>4696</v>
      </c>
      <c r="AB274" t="s">
        <v>74</v>
      </c>
      <c r="AC274" t="s">
        <v>4697</v>
      </c>
      <c r="AD274" t="s">
        <v>1297</v>
      </c>
      <c r="AF274">
        <v>1969</v>
      </c>
      <c r="AG274" t="s">
        <v>77</v>
      </c>
      <c r="AH274" t="s">
        <v>82</v>
      </c>
      <c r="AI274" t="s">
        <v>396</v>
      </c>
      <c r="AJ274" s="6" t="s">
        <v>4698</v>
      </c>
      <c r="AK274" t="s">
        <v>2266</v>
      </c>
      <c r="AM274">
        <v>0</v>
      </c>
      <c r="AN274" t="s">
        <v>77</v>
      </c>
      <c r="AO274" t="s">
        <v>82</v>
      </c>
      <c r="AP274" t="s">
        <v>396</v>
      </c>
      <c r="AQ274" s="6" t="s">
        <v>4698</v>
      </c>
      <c r="AX274" t="s">
        <v>3953</v>
      </c>
      <c r="BA274" t="s">
        <v>125</v>
      </c>
      <c r="BC274">
        <v>0</v>
      </c>
      <c r="BE274" t="s">
        <v>4142</v>
      </c>
      <c r="BI274" t="s">
        <v>125</v>
      </c>
      <c r="BJ274" t="s">
        <v>150</v>
      </c>
      <c r="BK274" t="s">
        <v>90</v>
      </c>
      <c r="BL274" t="s">
        <v>896</v>
      </c>
      <c r="BM274">
        <v>2</v>
      </c>
      <c r="BN274">
        <v>-7.8844960000000004</v>
      </c>
      <c r="BO274">
        <v>111.198579</v>
      </c>
      <c r="BQ274">
        <v>47</v>
      </c>
      <c r="BR274">
        <v>155</v>
      </c>
      <c r="BS274">
        <v>0</v>
      </c>
      <c r="BT274">
        <v>2</v>
      </c>
      <c r="BU274">
        <v>0</v>
      </c>
    </row>
    <row r="275" spans="1:73" x14ac:dyDescent="0.3">
      <c r="A275">
        <v>169</v>
      </c>
      <c r="B275" t="s">
        <v>1678</v>
      </c>
      <c r="C275">
        <v>3843</v>
      </c>
      <c r="D275" t="s">
        <v>61</v>
      </c>
      <c r="E275" t="str">
        <f>SUBSTITUTE(D275,"L","Laki-laki")</f>
        <v>Laki-laki</v>
      </c>
      <c r="F275" t="s">
        <v>1679</v>
      </c>
      <c r="G275" t="s">
        <v>95</v>
      </c>
      <c r="H275" t="str">
        <f>PROPER(G275)</f>
        <v>Wonogiri</v>
      </c>
      <c r="I275" t="str">
        <f>H275&amp;","</f>
        <v>Wonogiri,</v>
      </c>
      <c r="J275" t="s">
        <v>1680</v>
      </c>
      <c r="K275" s="6" t="s">
        <v>1681</v>
      </c>
      <c r="L275" t="s">
        <v>66</v>
      </c>
      <c r="M275" t="s">
        <v>376</v>
      </c>
      <c r="N275">
        <v>1</v>
      </c>
      <c r="O275">
        <v>2</v>
      </c>
      <c r="P275" t="s">
        <v>376</v>
      </c>
      <c r="Q275" t="str">
        <f>PROPER(P275)</f>
        <v>Guno Lor</v>
      </c>
      <c r="R275" t="s">
        <v>377</v>
      </c>
      <c r="S275" t="str">
        <f>PROPER(R275)</f>
        <v>Guno</v>
      </c>
      <c r="T275" t="s">
        <v>378</v>
      </c>
      <c r="U275">
        <v>57692</v>
      </c>
      <c r="V275" t="s">
        <v>70</v>
      </c>
      <c r="W275" t="s">
        <v>210</v>
      </c>
      <c r="Y275" t="s">
        <v>1682</v>
      </c>
      <c r="Z275" t="s">
        <v>1683</v>
      </c>
      <c r="AB275" t="s">
        <v>125</v>
      </c>
      <c r="AD275" t="s">
        <v>1684</v>
      </c>
      <c r="AE275" t="str">
        <f>PROPER(AD275)</f>
        <v>Widodo</v>
      </c>
      <c r="AF275">
        <v>1976</v>
      </c>
      <c r="AG275" t="s">
        <v>196</v>
      </c>
      <c r="AH275" t="s">
        <v>78</v>
      </c>
      <c r="AI275" t="s">
        <v>79</v>
      </c>
      <c r="AJ275" s="6" t="s">
        <v>1685</v>
      </c>
      <c r="AK275" t="s">
        <v>1686</v>
      </c>
      <c r="AL275" t="str">
        <f>PROPER(AK275)</f>
        <v>Sartini</v>
      </c>
      <c r="AM275">
        <v>1975</v>
      </c>
      <c r="AN275" t="s">
        <v>77</v>
      </c>
      <c r="AO275" t="s">
        <v>78</v>
      </c>
      <c r="AP275" t="s">
        <v>79</v>
      </c>
      <c r="AQ275" s="6" t="s">
        <v>1687</v>
      </c>
      <c r="AX275" t="s">
        <v>84</v>
      </c>
      <c r="BA275" t="s">
        <v>125</v>
      </c>
      <c r="BC275">
        <v>1</v>
      </c>
      <c r="BE275" t="s">
        <v>1688</v>
      </c>
      <c r="BI275" t="s">
        <v>74</v>
      </c>
      <c r="BJ275" t="s">
        <v>150</v>
      </c>
      <c r="BK275" t="s">
        <v>90</v>
      </c>
      <c r="BL275" t="s">
        <v>386</v>
      </c>
      <c r="BM275">
        <v>1</v>
      </c>
      <c r="BP275" s="6" t="s">
        <v>1689</v>
      </c>
      <c r="BQ275">
        <v>35</v>
      </c>
      <c r="BR275">
        <v>144</v>
      </c>
      <c r="BS275">
        <v>54</v>
      </c>
      <c r="BT275">
        <v>2</v>
      </c>
      <c r="BU275">
        <v>10</v>
      </c>
    </row>
    <row r="276" spans="1:73" hidden="1" x14ac:dyDescent="0.3">
      <c r="A276">
        <v>270</v>
      </c>
      <c r="B276" t="s">
        <v>2552</v>
      </c>
      <c r="D276" t="s">
        <v>117</v>
      </c>
      <c r="F276" t="s">
        <v>2553</v>
      </c>
      <c r="G276" t="s">
        <v>63</v>
      </c>
      <c r="J276" t="s">
        <v>2554</v>
      </c>
      <c r="K276" s="6" t="s">
        <v>2555</v>
      </c>
      <c r="L276" t="s">
        <v>66</v>
      </c>
      <c r="M276" t="s">
        <v>2556</v>
      </c>
      <c r="N276">
        <v>3</v>
      </c>
      <c r="O276">
        <v>2</v>
      </c>
      <c r="P276" t="s">
        <v>2556</v>
      </c>
      <c r="R276" t="s">
        <v>1037</v>
      </c>
      <c r="T276" t="s">
        <v>378</v>
      </c>
      <c r="U276">
        <v>57692</v>
      </c>
      <c r="V276" t="s">
        <v>70</v>
      </c>
      <c r="W276" t="s">
        <v>71</v>
      </c>
      <c r="Y276" t="s">
        <v>2557</v>
      </c>
      <c r="AB276" t="s">
        <v>125</v>
      </c>
      <c r="AD276" t="s">
        <v>1297</v>
      </c>
      <c r="AF276">
        <v>1972</v>
      </c>
      <c r="AG276" t="s">
        <v>77</v>
      </c>
      <c r="AH276" t="s">
        <v>229</v>
      </c>
      <c r="AI276" t="s">
        <v>366</v>
      </c>
      <c r="AK276" t="s">
        <v>2558</v>
      </c>
      <c r="AM276">
        <v>1982</v>
      </c>
      <c r="AN276" t="s">
        <v>77</v>
      </c>
      <c r="AO276" t="s">
        <v>82</v>
      </c>
      <c r="AP276" t="s">
        <v>396</v>
      </c>
      <c r="AX276" t="s">
        <v>4052</v>
      </c>
      <c r="BA276" t="s">
        <v>125</v>
      </c>
      <c r="BC276">
        <v>0</v>
      </c>
      <c r="BI276" t="s">
        <v>74</v>
      </c>
      <c r="BJ276" t="s">
        <v>150</v>
      </c>
      <c r="BK276" t="s">
        <v>90</v>
      </c>
      <c r="BL276" t="s">
        <v>575</v>
      </c>
      <c r="BM276">
        <v>1</v>
      </c>
      <c r="BN276">
        <v>-7.9215520000000001</v>
      </c>
      <c r="BO276">
        <v>111.14984</v>
      </c>
      <c r="BQ276">
        <v>42</v>
      </c>
      <c r="BR276">
        <v>155</v>
      </c>
      <c r="BS276">
        <v>45</v>
      </c>
      <c r="BT276">
        <v>1</v>
      </c>
      <c r="BU276">
        <v>4</v>
      </c>
    </row>
    <row r="277" spans="1:73" hidden="1" x14ac:dyDescent="0.3">
      <c r="A277">
        <v>271</v>
      </c>
      <c r="B277" t="s">
        <v>4009</v>
      </c>
      <c r="D277" t="s">
        <v>117</v>
      </c>
      <c r="F277" t="s">
        <v>4699</v>
      </c>
      <c r="G277" t="s">
        <v>63</v>
      </c>
      <c r="J277" t="s">
        <v>4700</v>
      </c>
      <c r="K277" s="6" t="s">
        <v>4701</v>
      </c>
      <c r="L277" t="s">
        <v>66</v>
      </c>
      <c r="M277" t="s">
        <v>2704</v>
      </c>
      <c r="N277">
        <v>1</v>
      </c>
      <c r="O277">
        <v>6</v>
      </c>
      <c r="P277" t="s">
        <v>2704</v>
      </c>
      <c r="R277" t="s">
        <v>492</v>
      </c>
      <c r="T277" t="s">
        <v>69</v>
      </c>
      <c r="U277">
        <v>57694</v>
      </c>
      <c r="V277" t="s">
        <v>70</v>
      </c>
      <c r="W277" t="s">
        <v>71</v>
      </c>
      <c r="Y277" t="s">
        <v>4702</v>
      </c>
      <c r="AB277" t="s">
        <v>125</v>
      </c>
      <c r="AD277" t="s">
        <v>3879</v>
      </c>
      <c r="AF277">
        <v>1976</v>
      </c>
      <c r="AG277" t="s">
        <v>77</v>
      </c>
      <c r="AH277" t="s">
        <v>82</v>
      </c>
      <c r="AI277" t="s">
        <v>396</v>
      </c>
      <c r="AK277" t="s">
        <v>4703</v>
      </c>
      <c r="AM277">
        <v>1986</v>
      </c>
      <c r="AN277" t="s">
        <v>77</v>
      </c>
      <c r="AO277" t="s">
        <v>82</v>
      </c>
      <c r="AP277" t="s">
        <v>396</v>
      </c>
      <c r="AX277" t="s">
        <v>3953</v>
      </c>
      <c r="BA277" t="s">
        <v>125</v>
      </c>
      <c r="BC277">
        <v>0</v>
      </c>
      <c r="BE277" t="s">
        <v>4143</v>
      </c>
      <c r="BI277" t="s">
        <v>74</v>
      </c>
      <c r="BJ277" t="s">
        <v>150</v>
      </c>
      <c r="BK277" t="s">
        <v>90</v>
      </c>
      <c r="BL277" t="s">
        <v>1031</v>
      </c>
      <c r="BM277">
        <v>1</v>
      </c>
      <c r="BN277">
        <v>-7.7880560000000001</v>
      </c>
      <c r="BO277">
        <v>111.173192</v>
      </c>
      <c r="BQ277">
        <v>41</v>
      </c>
      <c r="BR277">
        <v>155</v>
      </c>
      <c r="BS277">
        <v>40</v>
      </c>
      <c r="BT277">
        <v>2</v>
      </c>
      <c r="BU277">
        <v>4</v>
      </c>
    </row>
    <row r="278" spans="1:73" hidden="1" x14ac:dyDescent="0.3">
      <c r="A278">
        <v>272</v>
      </c>
      <c r="B278" t="s">
        <v>4010</v>
      </c>
      <c r="D278" t="s">
        <v>117</v>
      </c>
      <c r="F278" t="s">
        <v>4704</v>
      </c>
      <c r="G278" t="s">
        <v>95</v>
      </c>
      <c r="J278" t="s">
        <v>3644</v>
      </c>
      <c r="K278" s="6" t="s">
        <v>4705</v>
      </c>
      <c r="L278" t="s">
        <v>66</v>
      </c>
      <c r="M278" t="s">
        <v>661</v>
      </c>
      <c r="N278">
        <v>1</v>
      </c>
      <c r="O278">
        <v>3</v>
      </c>
      <c r="P278" t="s">
        <v>661</v>
      </c>
      <c r="R278" t="s">
        <v>662</v>
      </c>
      <c r="T278" t="s">
        <v>69</v>
      </c>
      <c r="U278">
        <v>57694</v>
      </c>
      <c r="V278" t="s">
        <v>70</v>
      </c>
      <c r="W278" t="s">
        <v>71</v>
      </c>
      <c r="Y278" t="s">
        <v>4706</v>
      </c>
      <c r="AB278" t="s">
        <v>74</v>
      </c>
      <c r="AC278" t="s">
        <v>4707</v>
      </c>
      <c r="AD278" t="s">
        <v>975</v>
      </c>
      <c r="AF278">
        <v>1970</v>
      </c>
      <c r="AG278" t="s">
        <v>196</v>
      </c>
      <c r="AH278" t="s">
        <v>82</v>
      </c>
      <c r="AI278" t="s">
        <v>79</v>
      </c>
      <c r="AK278" t="s">
        <v>4708</v>
      </c>
      <c r="AM278">
        <v>1967</v>
      </c>
      <c r="AN278" t="s">
        <v>77</v>
      </c>
      <c r="AO278" t="s">
        <v>147</v>
      </c>
      <c r="AP278" t="s">
        <v>128</v>
      </c>
      <c r="AX278" t="s">
        <v>3947</v>
      </c>
      <c r="BA278" t="s">
        <v>74</v>
      </c>
      <c r="BB278" t="s">
        <v>4144</v>
      </c>
      <c r="BC278">
        <v>0</v>
      </c>
      <c r="BF278" t="s">
        <v>87</v>
      </c>
      <c r="BG278" s="6" t="s">
        <v>4145</v>
      </c>
      <c r="BH278" t="s">
        <v>4010</v>
      </c>
      <c r="BI278" t="s">
        <v>74</v>
      </c>
      <c r="BK278" t="s">
        <v>90</v>
      </c>
      <c r="BL278" t="s">
        <v>1031</v>
      </c>
      <c r="BM278">
        <v>2</v>
      </c>
      <c r="BN278">
        <v>-7.8098999999999998</v>
      </c>
      <c r="BO278">
        <v>111.17310000000001</v>
      </c>
      <c r="BQ278">
        <v>70</v>
      </c>
      <c r="BR278">
        <v>156</v>
      </c>
      <c r="BS278">
        <v>52</v>
      </c>
      <c r="BT278">
        <v>2</v>
      </c>
      <c r="BU278">
        <v>2</v>
      </c>
    </row>
    <row r="279" spans="1:73" hidden="1" x14ac:dyDescent="0.3">
      <c r="A279">
        <v>273</v>
      </c>
      <c r="B279" t="s">
        <v>2559</v>
      </c>
      <c r="C279">
        <v>3963</v>
      </c>
      <c r="D279" t="s">
        <v>61</v>
      </c>
      <c r="F279" t="s">
        <v>2560</v>
      </c>
      <c r="G279" t="s">
        <v>63</v>
      </c>
      <c r="J279" t="s">
        <v>2380</v>
      </c>
      <c r="K279" s="6" t="s">
        <v>2561</v>
      </c>
      <c r="L279" t="s">
        <v>66</v>
      </c>
      <c r="M279" t="s">
        <v>1932</v>
      </c>
      <c r="N279">
        <v>3</v>
      </c>
      <c r="O279">
        <v>2</v>
      </c>
      <c r="P279" t="s">
        <v>1933</v>
      </c>
      <c r="R279" t="s">
        <v>1467</v>
      </c>
      <c r="T279" t="s">
        <v>378</v>
      </c>
      <c r="U279">
        <v>57692</v>
      </c>
      <c r="V279" t="s">
        <v>70</v>
      </c>
      <c r="W279" t="s">
        <v>71</v>
      </c>
      <c r="Y279" t="s">
        <v>2562</v>
      </c>
      <c r="AB279" t="s">
        <v>125</v>
      </c>
      <c r="AD279" t="s">
        <v>2563</v>
      </c>
      <c r="AF279">
        <v>1977</v>
      </c>
      <c r="AG279" t="s">
        <v>162</v>
      </c>
      <c r="AH279" t="s">
        <v>229</v>
      </c>
      <c r="AI279" t="s">
        <v>79</v>
      </c>
      <c r="AJ279" s="6" t="s">
        <v>2564</v>
      </c>
      <c r="AK279" t="s">
        <v>2565</v>
      </c>
      <c r="AM279">
        <v>1979</v>
      </c>
      <c r="AN279" t="s">
        <v>196</v>
      </c>
      <c r="AO279" t="s">
        <v>147</v>
      </c>
      <c r="AP279" t="s">
        <v>128</v>
      </c>
      <c r="AQ279" s="6" t="s">
        <v>2566</v>
      </c>
      <c r="AX279" t="s">
        <v>339</v>
      </c>
      <c r="BA279" t="s">
        <v>125</v>
      </c>
      <c r="BC279">
        <v>0</v>
      </c>
      <c r="BE279" t="s">
        <v>2567</v>
      </c>
      <c r="BI279" t="s">
        <v>74</v>
      </c>
      <c r="BJ279" t="s">
        <v>150</v>
      </c>
      <c r="BK279" t="s">
        <v>90</v>
      </c>
      <c r="BL279" t="s">
        <v>91</v>
      </c>
      <c r="BM279">
        <v>1</v>
      </c>
      <c r="BN279">
        <v>-7.8869326820239998</v>
      </c>
      <c r="BO279">
        <v>111.15735054016</v>
      </c>
      <c r="BP279" s="6" t="s">
        <v>2568</v>
      </c>
      <c r="BQ279">
        <v>41</v>
      </c>
      <c r="BR279">
        <v>170</v>
      </c>
      <c r="BS279">
        <v>55</v>
      </c>
      <c r="BT279">
        <v>4</v>
      </c>
      <c r="BU279">
        <v>4</v>
      </c>
    </row>
    <row r="280" spans="1:73" x14ac:dyDescent="0.3">
      <c r="A280">
        <v>187</v>
      </c>
      <c r="B280" t="s">
        <v>1797</v>
      </c>
      <c r="C280">
        <v>3814</v>
      </c>
      <c r="D280" t="s">
        <v>61</v>
      </c>
      <c r="E280" t="str">
        <f>SUBSTITUTE(D280,"L","Laki-laki")</f>
        <v>Laki-laki</v>
      </c>
      <c r="F280" t="s">
        <v>1798</v>
      </c>
      <c r="G280" t="s">
        <v>95</v>
      </c>
      <c r="H280" t="str">
        <f>PROPER(G280)</f>
        <v>Wonogiri</v>
      </c>
      <c r="I280" t="str">
        <f>H280&amp;","</f>
        <v>Wonogiri,</v>
      </c>
      <c r="J280" t="s">
        <v>1799</v>
      </c>
      <c r="K280" s="6" t="s">
        <v>1800</v>
      </c>
      <c r="L280" t="s">
        <v>66</v>
      </c>
      <c r="M280" t="s">
        <v>422</v>
      </c>
      <c r="N280">
        <v>1</v>
      </c>
      <c r="O280">
        <v>6</v>
      </c>
      <c r="P280" t="s">
        <v>422</v>
      </c>
      <c r="Q280" t="str">
        <f>PROPER(P280)</f>
        <v>Jati</v>
      </c>
      <c r="R280" t="s">
        <v>347</v>
      </c>
      <c r="S280" t="str">
        <f>PROPER(R280)</f>
        <v>Made</v>
      </c>
      <c r="T280" t="s">
        <v>69</v>
      </c>
      <c r="U280">
        <v>57694</v>
      </c>
      <c r="V280" t="s">
        <v>70</v>
      </c>
      <c r="W280" t="s">
        <v>101</v>
      </c>
      <c r="Y280" t="s">
        <v>1801</v>
      </c>
      <c r="Z280" t="s">
        <v>1802</v>
      </c>
      <c r="AB280" t="s">
        <v>125</v>
      </c>
      <c r="AD280" t="s">
        <v>1803</v>
      </c>
      <c r="AE280" t="str">
        <f>PROPER(AD280)</f>
        <v>Ali Hamzah</v>
      </c>
      <c r="AF280">
        <v>1977</v>
      </c>
      <c r="AG280" t="s">
        <v>196</v>
      </c>
      <c r="AH280" t="s">
        <v>78</v>
      </c>
      <c r="AI280" t="s">
        <v>79</v>
      </c>
      <c r="AJ280" s="6" t="s">
        <v>1804</v>
      </c>
      <c r="AK280" t="s">
        <v>1805</v>
      </c>
      <c r="AL280" t="str">
        <f>PROPER(AK280)</f>
        <v>Maryani</v>
      </c>
      <c r="AM280">
        <v>1979</v>
      </c>
      <c r="AN280" t="s">
        <v>162</v>
      </c>
      <c r="AO280" t="s">
        <v>147</v>
      </c>
      <c r="AP280" t="s">
        <v>128</v>
      </c>
      <c r="AQ280" s="6" t="s">
        <v>1806</v>
      </c>
      <c r="AX280" t="s">
        <v>84</v>
      </c>
      <c r="BA280" t="s">
        <v>125</v>
      </c>
      <c r="BC280">
        <v>0</v>
      </c>
      <c r="BE280" t="s">
        <v>1807</v>
      </c>
      <c r="BI280" t="s">
        <v>74</v>
      </c>
      <c r="BJ280" t="s">
        <v>150</v>
      </c>
      <c r="BK280" t="s">
        <v>90</v>
      </c>
      <c r="BL280" t="s">
        <v>202</v>
      </c>
      <c r="BM280">
        <v>1</v>
      </c>
      <c r="BN280">
        <v>-7.8403890000000001</v>
      </c>
      <c r="BO280">
        <v>111.197619</v>
      </c>
      <c r="BP280" s="6" t="s">
        <v>1808</v>
      </c>
      <c r="BQ280">
        <v>42</v>
      </c>
      <c r="BR280">
        <v>165</v>
      </c>
      <c r="BS280">
        <v>53</v>
      </c>
      <c r="BT280">
        <v>2</v>
      </c>
      <c r="BU280">
        <v>5</v>
      </c>
    </row>
    <row r="281" spans="1:73" hidden="1" x14ac:dyDescent="0.3">
      <c r="A281">
        <v>275</v>
      </c>
      <c r="B281" t="s">
        <v>4011</v>
      </c>
      <c r="D281" t="s">
        <v>61</v>
      </c>
      <c r="F281" t="s">
        <v>4709</v>
      </c>
      <c r="G281" t="s">
        <v>1967</v>
      </c>
      <c r="J281" t="s">
        <v>4710</v>
      </c>
      <c r="K281" s="6" t="s">
        <v>4711</v>
      </c>
      <c r="L281" t="s">
        <v>66</v>
      </c>
      <c r="M281" t="s">
        <v>4712</v>
      </c>
      <c r="N281">
        <v>11</v>
      </c>
      <c r="O281">
        <v>4</v>
      </c>
      <c r="R281" t="s">
        <v>4713</v>
      </c>
      <c r="T281" t="s">
        <v>4714</v>
      </c>
      <c r="U281">
        <v>12238</v>
      </c>
      <c r="V281" t="s">
        <v>70</v>
      </c>
      <c r="W281" t="s">
        <v>71</v>
      </c>
      <c r="Y281" t="s">
        <v>4715</v>
      </c>
      <c r="AB281" t="s">
        <v>125</v>
      </c>
      <c r="AD281" t="s">
        <v>4716</v>
      </c>
      <c r="AF281">
        <v>1981</v>
      </c>
      <c r="AH281" t="s">
        <v>105</v>
      </c>
      <c r="AI281" t="s">
        <v>366</v>
      </c>
      <c r="AK281" t="s">
        <v>4717</v>
      </c>
      <c r="AM281">
        <v>1981</v>
      </c>
      <c r="AO281" t="s">
        <v>147</v>
      </c>
      <c r="AP281" t="s">
        <v>128</v>
      </c>
      <c r="AX281" t="s">
        <v>549</v>
      </c>
      <c r="BA281" t="s">
        <v>125</v>
      </c>
      <c r="BC281">
        <v>0</v>
      </c>
      <c r="BI281" t="s">
        <v>125</v>
      </c>
      <c r="BK281" t="s">
        <v>90</v>
      </c>
      <c r="BL281" t="s">
        <v>4146</v>
      </c>
      <c r="BM281">
        <v>1</v>
      </c>
      <c r="BN281">
        <v>-6.2529479694120003</v>
      </c>
      <c r="BO281">
        <v>106.78617462516</v>
      </c>
      <c r="BQ281">
        <v>47</v>
      </c>
      <c r="BR281">
        <v>157</v>
      </c>
      <c r="BS281">
        <v>0</v>
      </c>
      <c r="BT281">
        <v>2</v>
      </c>
      <c r="BU281">
        <v>1</v>
      </c>
    </row>
    <row r="282" spans="1:73" x14ac:dyDescent="0.3">
      <c r="A282">
        <v>195</v>
      </c>
      <c r="B282" t="s">
        <v>1877</v>
      </c>
      <c r="C282">
        <v>3844</v>
      </c>
      <c r="D282" t="s">
        <v>61</v>
      </c>
      <c r="E282" t="str">
        <f>SUBSTITUTE(D282,"L","Laki-laki")</f>
        <v>Laki-laki</v>
      </c>
      <c r="F282" t="s">
        <v>1878</v>
      </c>
      <c r="G282" t="s">
        <v>63</v>
      </c>
      <c r="H282" t="str">
        <f>PROPER(G282)</f>
        <v>Wonogiri</v>
      </c>
      <c r="I282" t="str">
        <f>H282&amp;","</f>
        <v>Wonogiri,</v>
      </c>
      <c r="J282" t="s">
        <v>1879</v>
      </c>
      <c r="K282" s="6" t="s">
        <v>1880</v>
      </c>
      <c r="L282" t="s">
        <v>66</v>
      </c>
      <c r="M282" t="s">
        <v>1881</v>
      </c>
      <c r="N282">
        <v>1</v>
      </c>
      <c r="O282">
        <v>7</v>
      </c>
      <c r="P282" t="s">
        <v>1881</v>
      </c>
      <c r="Q282" t="str">
        <f>PROPER(P282)</f>
        <v>Tahunan</v>
      </c>
      <c r="R282" t="s">
        <v>393</v>
      </c>
      <c r="S282" t="str">
        <f>PROPER(R282)</f>
        <v>Sambirejo</v>
      </c>
      <c r="T282" t="s">
        <v>363</v>
      </c>
      <c r="U282">
        <v>57691</v>
      </c>
      <c r="V282" t="s">
        <v>70</v>
      </c>
      <c r="W282" t="s">
        <v>101</v>
      </c>
      <c r="Y282" t="s">
        <v>1882</v>
      </c>
      <c r="Z282" t="s">
        <v>1883</v>
      </c>
      <c r="AB282" t="s">
        <v>125</v>
      </c>
      <c r="AD282" t="s">
        <v>1884</v>
      </c>
      <c r="AE282" t="str">
        <f>PROPER(AD282)</f>
        <v>Senen</v>
      </c>
      <c r="AF282">
        <v>1961</v>
      </c>
      <c r="AG282" t="s">
        <v>77</v>
      </c>
      <c r="AH282" t="s">
        <v>229</v>
      </c>
      <c r="AI282" t="s">
        <v>79</v>
      </c>
      <c r="AJ282" s="6" t="s">
        <v>1885</v>
      </c>
      <c r="AK282" t="s">
        <v>1886</v>
      </c>
      <c r="AL282" t="str">
        <f>PROPER(AK282)</f>
        <v>Emi</v>
      </c>
      <c r="AM282">
        <v>1969</v>
      </c>
      <c r="AN282" t="s">
        <v>77</v>
      </c>
      <c r="AO282" t="s">
        <v>147</v>
      </c>
      <c r="AP282" t="s">
        <v>128</v>
      </c>
      <c r="AQ282" s="6" t="s">
        <v>1887</v>
      </c>
      <c r="AX282" t="s">
        <v>84</v>
      </c>
      <c r="BA282" t="s">
        <v>125</v>
      </c>
      <c r="BC282">
        <v>0</v>
      </c>
      <c r="BE282" t="s">
        <v>1888</v>
      </c>
      <c r="BI282" t="s">
        <v>74</v>
      </c>
      <c r="BJ282" t="s">
        <v>150</v>
      </c>
      <c r="BK282" t="s">
        <v>90</v>
      </c>
      <c r="BL282" t="s">
        <v>1889</v>
      </c>
      <c r="BM282">
        <v>3</v>
      </c>
      <c r="BN282">
        <v>-7.8346670999999999</v>
      </c>
      <c r="BO282">
        <v>111.162012</v>
      </c>
      <c r="BP282" s="6" t="s">
        <v>1890</v>
      </c>
      <c r="BQ282">
        <v>47</v>
      </c>
      <c r="BR282">
        <v>165</v>
      </c>
      <c r="BS282">
        <v>30</v>
      </c>
      <c r="BT282">
        <v>2</v>
      </c>
      <c r="BU282">
        <v>5</v>
      </c>
    </row>
    <row r="283" spans="1:73" hidden="1" x14ac:dyDescent="0.3">
      <c r="A283">
        <v>277</v>
      </c>
      <c r="B283" t="s">
        <v>2598</v>
      </c>
      <c r="D283" t="s">
        <v>117</v>
      </c>
      <c r="F283" t="s">
        <v>2599</v>
      </c>
      <c r="G283" t="s">
        <v>63</v>
      </c>
      <c r="J283" t="s">
        <v>2600</v>
      </c>
      <c r="K283" s="6" t="s">
        <v>2601</v>
      </c>
      <c r="L283" t="s">
        <v>66</v>
      </c>
      <c r="M283" t="s">
        <v>2602</v>
      </c>
      <c r="N283">
        <v>2</v>
      </c>
      <c r="O283">
        <v>9</v>
      </c>
      <c r="P283" t="s">
        <v>2602</v>
      </c>
      <c r="R283" t="s">
        <v>2603</v>
      </c>
      <c r="T283" t="s">
        <v>2604</v>
      </c>
      <c r="U283">
        <v>57677</v>
      </c>
      <c r="V283" t="s">
        <v>70</v>
      </c>
      <c r="W283" t="s">
        <v>71</v>
      </c>
      <c r="Y283" t="s">
        <v>2605</v>
      </c>
      <c r="AB283" t="s">
        <v>125</v>
      </c>
      <c r="AD283" t="s">
        <v>2606</v>
      </c>
      <c r="AF283">
        <v>1985</v>
      </c>
      <c r="AG283" t="s">
        <v>196</v>
      </c>
      <c r="AH283" t="s">
        <v>82</v>
      </c>
      <c r="AI283" t="s">
        <v>396</v>
      </c>
      <c r="AJ283" s="6" t="s">
        <v>2607</v>
      </c>
      <c r="AK283" t="s">
        <v>2608</v>
      </c>
      <c r="AM283">
        <v>1987</v>
      </c>
      <c r="AN283" t="s">
        <v>162</v>
      </c>
      <c r="AO283" t="s">
        <v>105</v>
      </c>
      <c r="AP283" t="s">
        <v>396</v>
      </c>
      <c r="AQ283" s="6" t="s">
        <v>2609</v>
      </c>
      <c r="AR283" t="s">
        <v>2606</v>
      </c>
      <c r="AS283">
        <v>1985</v>
      </c>
      <c r="AT283" t="s">
        <v>196</v>
      </c>
      <c r="AX283" t="s">
        <v>4067</v>
      </c>
      <c r="BA283" t="s">
        <v>125</v>
      </c>
      <c r="BC283">
        <v>1</v>
      </c>
      <c r="BE283" t="s">
        <v>2610</v>
      </c>
      <c r="BI283" t="s">
        <v>74</v>
      </c>
      <c r="BJ283" t="s">
        <v>150</v>
      </c>
      <c r="BK283" t="s">
        <v>90</v>
      </c>
      <c r="BL283" t="s">
        <v>2611</v>
      </c>
      <c r="BM283">
        <v>2</v>
      </c>
      <c r="BN283">
        <v>-7.8516000000000004</v>
      </c>
      <c r="BO283">
        <v>110.80459999999999</v>
      </c>
      <c r="BP283" s="6" t="s">
        <v>2612</v>
      </c>
      <c r="BQ283">
        <v>38</v>
      </c>
      <c r="BR283">
        <v>143</v>
      </c>
      <c r="BS283">
        <v>51</v>
      </c>
      <c r="BT283">
        <v>1</v>
      </c>
      <c r="BU283">
        <v>1</v>
      </c>
    </row>
    <row r="284" spans="1:73" hidden="1" x14ac:dyDescent="0.3">
      <c r="A284">
        <v>278</v>
      </c>
      <c r="B284" t="s">
        <v>4012</v>
      </c>
      <c r="D284" t="s">
        <v>117</v>
      </c>
      <c r="F284" t="s">
        <v>4718</v>
      </c>
      <c r="G284" t="s">
        <v>95</v>
      </c>
      <c r="J284" t="s">
        <v>4719</v>
      </c>
      <c r="K284" s="6" t="s">
        <v>4720</v>
      </c>
      <c r="L284" t="s">
        <v>66</v>
      </c>
      <c r="M284" t="s">
        <v>4721</v>
      </c>
      <c r="R284" t="s">
        <v>100</v>
      </c>
      <c r="T284" t="s">
        <v>69</v>
      </c>
      <c r="V284" t="s">
        <v>70</v>
      </c>
      <c r="W284" t="s">
        <v>101</v>
      </c>
      <c r="AB284" t="s">
        <v>125</v>
      </c>
      <c r="AF284">
        <v>0</v>
      </c>
      <c r="AK284" t="s">
        <v>2080</v>
      </c>
      <c r="AM284">
        <v>0</v>
      </c>
      <c r="AN284" t="s">
        <v>196</v>
      </c>
      <c r="AO284" t="s">
        <v>147</v>
      </c>
      <c r="AP284" t="s">
        <v>128</v>
      </c>
      <c r="AX284" t="s">
        <v>3952</v>
      </c>
      <c r="BA284" t="s">
        <v>125</v>
      </c>
      <c r="BC284">
        <v>1</v>
      </c>
      <c r="BI284" t="s">
        <v>125</v>
      </c>
      <c r="BK284" t="s">
        <v>90</v>
      </c>
      <c r="BM284">
        <v>1</v>
      </c>
      <c r="BQ284">
        <v>40</v>
      </c>
      <c r="BR284">
        <v>145</v>
      </c>
      <c r="BS284">
        <v>0</v>
      </c>
      <c r="BT284">
        <v>2</v>
      </c>
      <c r="BU284">
        <v>0</v>
      </c>
    </row>
    <row r="285" spans="1:73" hidden="1" x14ac:dyDescent="0.3">
      <c r="A285">
        <v>279</v>
      </c>
      <c r="B285" t="s">
        <v>2613</v>
      </c>
      <c r="D285" t="s">
        <v>117</v>
      </c>
      <c r="F285" t="s">
        <v>2614</v>
      </c>
      <c r="G285" t="s">
        <v>95</v>
      </c>
      <c r="J285" t="s">
        <v>2615</v>
      </c>
      <c r="K285" s="6" t="s">
        <v>2616</v>
      </c>
      <c r="L285" t="s">
        <v>66</v>
      </c>
      <c r="M285" t="s">
        <v>974</v>
      </c>
      <c r="N285">
        <v>2</v>
      </c>
      <c r="O285">
        <v>3</v>
      </c>
      <c r="P285" t="s">
        <v>974</v>
      </c>
      <c r="R285" t="s">
        <v>100</v>
      </c>
      <c r="T285" t="s">
        <v>69</v>
      </c>
      <c r="U285">
        <v>57694</v>
      </c>
      <c r="V285" t="s">
        <v>70</v>
      </c>
      <c r="W285" t="s">
        <v>71</v>
      </c>
      <c r="Y285" t="s">
        <v>2617</v>
      </c>
      <c r="AB285" t="s">
        <v>125</v>
      </c>
      <c r="AD285" t="s">
        <v>1270</v>
      </c>
      <c r="AF285">
        <v>1977</v>
      </c>
      <c r="AG285" t="s">
        <v>77</v>
      </c>
      <c r="AH285" t="s">
        <v>82</v>
      </c>
      <c r="AI285" t="s">
        <v>396</v>
      </c>
      <c r="AK285" t="s">
        <v>2024</v>
      </c>
      <c r="AM285">
        <v>1980</v>
      </c>
      <c r="AN285" t="s">
        <v>77</v>
      </c>
      <c r="AO285" t="s">
        <v>82</v>
      </c>
      <c r="AP285" t="s">
        <v>396</v>
      </c>
      <c r="AX285" t="s">
        <v>4067</v>
      </c>
      <c r="BA285" t="s">
        <v>74</v>
      </c>
      <c r="BB285" t="s">
        <v>2618</v>
      </c>
      <c r="BC285">
        <v>0</v>
      </c>
      <c r="BD285" t="s">
        <v>2619</v>
      </c>
      <c r="BF285" t="s">
        <v>87</v>
      </c>
      <c r="BG285" s="6" t="s">
        <v>2620</v>
      </c>
      <c r="BH285" t="s">
        <v>2613</v>
      </c>
      <c r="BI285" t="s">
        <v>74</v>
      </c>
      <c r="BK285" t="s">
        <v>90</v>
      </c>
      <c r="BL285" t="s">
        <v>234</v>
      </c>
      <c r="BM285">
        <v>2</v>
      </c>
      <c r="BN285">
        <v>-7.8307000000000002</v>
      </c>
      <c r="BO285">
        <v>110.88200000000001</v>
      </c>
      <c r="BQ285">
        <v>40</v>
      </c>
      <c r="BR285">
        <v>149</v>
      </c>
      <c r="BS285">
        <v>0</v>
      </c>
      <c r="BT285">
        <v>0</v>
      </c>
      <c r="BU285">
        <v>6</v>
      </c>
    </row>
    <row r="286" spans="1:73" hidden="1" x14ac:dyDescent="0.3">
      <c r="A286">
        <v>280</v>
      </c>
      <c r="B286" t="s">
        <v>2621</v>
      </c>
      <c r="C286">
        <v>4033</v>
      </c>
      <c r="D286" t="s">
        <v>117</v>
      </c>
      <c r="F286" t="s">
        <v>2622</v>
      </c>
      <c r="G286" t="s">
        <v>95</v>
      </c>
      <c r="J286" t="s">
        <v>1192</v>
      </c>
      <c r="K286" s="6" t="s">
        <v>2623</v>
      </c>
      <c r="L286" t="s">
        <v>66</v>
      </c>
      <c r="M286" t="s">
        <v>2624</v>
      </c>
      <c r="N286">
        <v>1</v>
      </c>
      <c r="O286">
        <v>1</v>
      </c>
      <c r="P286" t="s">
        <v>2625</v>
      </c>
      <c r="R286" t="s">
        <v>2626</v>
      </c>
      <c r="T286" t="s">
        <v>2627</v>
      </c>
      <c r="U286">
        <v>63472</v>
      </c>
      <c r="V286" t="s">
        <v>2628</v>
      </c>
      <c r="W286" t="s">
        <v>71</v>
      </c>
      <c r="X286">
        <v>0</v>
      </c>
      <c r="Y286" t="s">
        <v>2629</v>
      </c>
      <c r="AB286" t="s">
        <v>125</v>
      </c>
      <c r="AD286" t="s">
        <v>2630</v>
      </c>
      <c r="AF286">
        <v>1978</v>
      </c>
      <c r="AG286" t="s">
        <v>77</v>
      </c>
      <c r="AH286" t="s">
        <v>78</v>
      </c>
      <c r="AI286" t="s">
        <v>79</v>
      </c>
      <c r="AJ286" s="6" t="s">
        <v>2631</v>
      </c>
      <c r="AK286" t="s">
        <v>2632</v>
      </c>
      <c r="AM286">
        <v>1979</v>
      </c>
      <c r="AN286" t="s">
        <v>196</v>
      </c>
      <c r="AO286" t="s">
        <v>82</v>
      </c>
      <c r="AP286" t="s">
        <v>79</v>
      </c>
      <c r="AQ286" s="6" t="s">
        <v>2633</v>
      </c>
      <c r="AR286" t="s">
        <v>2634</v>
      </c>
      <c r="AT286" t="s">
        <v>277</v>
      </c>
      <c r="AX286" t="s">
        <v>180</v>
      </c>
      <c r="BA286" t="s">
        <v>125</v>
      </c>
      <c r="BC286">
        <v>1</v>
      </c>
      <c r="BE286" t="s">
        <v>2635</v>
      </c>
      <c r="BI286" t="s">
        <v>74</v>
      </c>
      <c r="BJ286" t="s">
        <v>150</v>
      </c>
      <c r="BK286" t="s">
        <v>90</v>
      </c>
      <c r="BL286" t="s">
        <v>2636</v>
      </c>
      <c r="BM286">
        <v>1</v>
      </c>
      <c r="BN286">
        <v>-7.9252070000000003</v>
      </c>
      <c r="BO286">
        <v>111.495052</v>
      </c>
      <c r="BP286" s="6" t="s">
        <v>2637</v>
      </c>
      <c r="BQ286">
        <v>32</v>
      </c>
      <c r="BR286">
        <v>148</v>
      </c>
      <c r="BS286">
        <v>53</v>
      </c>
      <c r="BT286">
        <v>2</v>
      </c>
      <c r="BU286">
        <v>6</v>
      </c>
    </row>
    <row r="287" spans="1:73" x14ac:dyDescent="0.3">
      <c r="A287">
        <v>203</v>
      </c>
      <c r="B287" t="s">
        <v>1942</v>
      </c>
      <c r="C287">
        <v>3845</v>
      </c>
      <c r="D287" t="s">
        <v>117</v>
      </c>
      <c r="E287" t="str">
        <f t="shared" ref="E287:E288" si="134">SUBSTITUTE(D287,"P","Perempuan")</f>
        <v>Perempuan</v>
      </c>
      <c r="F287" t="s">
        <v>1943</v>
      </c>
      <c r="G287" t="s">
        <v>63</v>
      </c>
      <c r="H287" t="str">
        <f t="shared" ref="H287:H288" si="135">PROPER(G287)</f>
        <v>Wonogiri</v>
      </c>
      <c r="I287" t="str">
        <f t="shared" ref="I287:I288" si="136">H287&amp;","</f>
        <v>Wonogiri,</v>
      </c>
      <c r="J287" t="s">
        <v>1944</v>
      </c>
      <c r="K287" s="6" t="s">
        <v>1945</v>
      </c>
      <c r="L287" t="s">
        <v>66</v>
      </c>
      <c r="M287" t="s">
        <v>463</v>
      </c>
      <c r="N287">
        <v>2</v>
      </c>
      <c r="O287">
        <v>2</v>
      </c>
      <c r="P287" t="s">
        <v>750</v>
      </c>
      <c r="Q287" t="str">
        <f t="shared" ref="Q287:Q288" si="137">PROPER(P287)</f>
        <v>Dongol</v>
      </c>
      <c r="R287" t="s">
        <v>464</v>
      </c>
      <c r="S287" t="str">
        <f t="shared" ref="S287:S288" si="138">PROPER(R287)</f>
        <v>Sedayu</v>
      </c>
      <c r="T287" t="s">
        <v>69</v>
      </c>
      <c r="U287">
        <v>57694</v>
      </c>
      <c r="V287" t="s">
        <v>70</v>
      </c>
      <c r="W287" t="s">
        <v>71</v>
      </c>
      <c r="Y287" t="s">
        <v>1946</v>
      </c>
      <c r="Z287" t="s">
        <v>1947</v>
      </c>
      <c r="AB287" t="s">
        <v>125</v>
      </c>
      <c r="AD287" t="s">
        <v>1948</v>
      </c>
      <c r="AE287" t="str">
        <f t="shared" ref="AE287:AE288" si="139">PROPER(AD287)</f>
        <v>Kasto</v>
      </c>
      <c r="AF287">
        <v>1971</v>
      </c>
      <c r="AG287" t="s">
        <v>965</v>
      </c>
      <c r="AH287" t="s">
        <v>1949</v>
      </c>
      <c r="AI287" t="s">
        <v>1609</v>
      </c>
      <c r="AJ287" s="6" t="s">
        <v>1950</v>
      </c>
      <c r="AK287" t="s">
        <v>1951</v>
      </c>
      <c r="AL287" t="str">
        <f t="shared" ref="AL287:AL288" si="140">PROPER(AK287)</f>
        <v>Sri Harwanti</v>
      </c>
      <c r="AM287">
        <v>1972</v>
      </c>
      <c r="AN287" t="s">
        <v>965</v>
      </c>
      <c r="AO287" t="s">
        <v>1949</v>
      </c>
      <c r="AP287" t="s">
        <v>366</v>
      </c>
      <c r="AQ287" s="6" t="s">
        <v>1952</v>
      </c>
      <c r="AT287" t="s">
        <v>166</v>
      </c>
      <c r="AX287" t="s">
        <v>84</v>
      </c>
      <c r="BA287" t="s">
        <v>125</v>
      </c>
      <c r="BC287">
        <v>0</v>
      </c>
      <c r="BE287" t="s">
        <v>1953</v>
      </c>
      <c r="BI287" t="s">
        <v>125</v>
      </c>
      <c r="BK287" t="s">
        <v>90</v>
      </c>
      <c r="BL287" t="s">
        <v>471</v>
      </c>
      <c r="BM287">
        <v>2</v>
      </c>
      <c r="BN287">
        <v>-7.799269047099</v>
      </c>
      <c r="BO287">
        <v>111.17237091064</v>
      </c>
      <c r="BP287" s="6" t="s">
        <v>1954</v>
      </c>
      <c r="BQ287">
        <v>38</v>
      </c>
      <c r="BR287">
        <v>15</v>
      </c>
      <c r="BS287">
        <v>56</v>
      </c>
      <c r="BT287">
        <v>2</v>
      </c>
      <c r="BU287">
        <v>2</v>
      </c>
    </row>
    <row r="288" spans="1:73" x14ac:dyDescent="0.3">
      <c r="A288">
        <v>208</v>
      </c>
      <c r="B288" t="s">
        <v>1992</v>
      </c>
      <c r="C288">
        <v>3846</v>
      </c>
      <c r="D288" t="s">
        <v>117</v>
      </c>
      <c r="E288" t="str">
        <f t="shared" si="134"/>
        <v>Perempuan</v>
      </c>
      <c r="F288" t="s">
        <v>1993</v>
      </c>
      <c r="G288" t="s">
        <v>1701</v>
      </c>
      <c r="H288" t="str">
        <f t="shared" si="135"/>
        <v>Wonogiri</v>
      </c>
      <c r="I288" t="str">
        <f t="shared" si="136"/>
        <v>Wonogiri,</v>
      </c>
      <c r="J288" t="s">
        <v>1994</v>
      </c>
      <c r="K288" s="6" t="s">
        <v>1995</v>
      </c>
      <c r="L288" t="s">
        <v>66</v>
      </c>
      <c r="M288" t="s">
        <v>1996</v>
      </c>
      <c r="N288">
        <v>2</v>
      </c>
      <c r="O288">
        <v>2</v>
      </c>
      <c r="P288" t="s">
        <v>2393</v>
      </c>
      <c r="Q288" t="str">
        <f t="shared" si="137"/>
        <v>Kandangan</v>
      </c>
      <c r="R288" t="s">
        <v>1997</v>
      </c>
      <c r="S288" t="str">
        <f t="shared" si="138"/>
        <v>Karang</v>
      </c>
      <c r="T288" t="s">
        <v>69</v>
      </c>
      <c r="U288">
        <v>57694</v>
      </c>
      <c r="V288" t="s">
        <v>70</v>
      </c>
      <c r="W288" t="s">
        <v>71</v>
      </c>
      <c r="X288">
        <v>0</v>
      </c>
      <c r="Y288" t="s">
        <v>1998</v>
      </c>
      <c r="Z288" t="s">
        <v>1999</v>
      </c>
      <c r="AB288" t="s">
        <v>125</v>
      </c>
      <c r="AD288" t="s">
        <v>2000</v>
      </c>
      <c r="AE288" t="str">
        <f t="shared" si="139"/>
        <v>Narso Basuki</v>
      </c>
      <c r="AF288">
        <v>1959</v>
      </c>
      <c r="AG288" t="s">
        <v>77</v>
      </c>
      <c r="AH288" t="s">
        <v>105</v>
      </c>
      <c r="AI288" t="s">
        <v>79</v>
      </c>
      <c r="AJ288" s="6" t="s">
        <v>2001</v>
      </c>
      <c r="AK288" t="s">
        <v>2002</v>
      </c>
      <c r="AL288" t="str">
        <f t="shared" si="140"/>
        <v>Suratmi</v>
      </c>
      <c r="AM288">
        <v>0</v>
      </c>
      <c r="AN288" t="s">
        <v>77</v>
      </c>
      <c r="AO288" t="s">
        <v>127</v>
      </c>
      <c r="AP288" t="s">
        <v>128</v>
      </c>
      <c r="AT288" t="s">
        <v>277</v>
      </c>
      <c r="AX288" t="s">
        <v>84</v>
      </c>
      <c r="BA288" t="s">
        <v>125</v>
      </c>
      <c r="BC288">
        <v>0</v>
      </c>
      <c r="BE288" t="s">
        <v>2003</v>
      </c>
      <c r="BI288" t="s">
        <v>74</v>
      </c>
      <c r="BJ288" t="s">
        <v>89</v>
      </c>
      <c r="BK288" t="s">
        <v>90</v>
      </c>
      <c r="BL288" t="s">
        <v>485</v>
      </c>
      <c r="BM288">
        <v>1</v>
      </c>
      <c r="BN288">
        <v>-7.8036000000000003</v>
      </c>
      <c r="BO288">
        <v>111.1619</v>
      </c>
      <c r="BP288" s="6" t="s">
        <v>2004</v>
      </c>
      <c r="BQ288">
        <v>42</v>
      </c>
      <c r="BR288">
        <v>154</v>
      </c>
      <c r="BS288">
        <v>40</v>
      </c>
      <c r="BT288">
        <v>2</v>
      </c>
      <c r="BU288">
        <v>3</v>
      </c>
    </row>
    <row r="289" spans="1:73" hidden="1" x14ac:dyDescent="0.3">
      <c r="A289">
        <v>283</v>
      </c>
      <c r="B289" t="s">
        <v>2664</v>
      </c>
      <c r="C289">
        <v>4054</v>
      </c>
      <c r="D289" t="s">
        <v>117</v>
      </c>
      <c r="F289" t="s">
        <v>2665</v>
      </c>
      <c r="G289" t="s">
        <v>63</v>
      </c>
      <c r="J289" t="s">
        <v>2666</v>
      </c>
      <c r="K289" s="6" t="s">
        <v>2667</v>
      </c>
      <c r="L289" t="s">
        <v>66</v>
      </c>
      <c r="M289" t="s">
        <v>422</v>
      </c>
      <c r="N289">
        <v>2</v>
      </c>
      <c r="O289">
        <v>6</v>
      </c>
      <c r="P289" t="s">
        <v>422</v>
      </c>
      <c r="R289" t="s">
        <v>347</v>
      </c>
      <c r="T289" t="s">
        <v>69</v>
      </c>
      <c r="U289">
        <v>57694</v>
      </c>
      <c r="V289" t="s">
        <v>70</v>
      </c>
      <c r="W289" t="s">
        <v>71</v>
      </c>
      <c r="Y289" t="s">
        <v>2668</v>
      </c>
      <c r="AB289" t="s">
        <v>125</v>
      </c>
      <c r="AD289" t="s">
        <v>2669</v>
      </c>
      <c r="AF289">
        <v>1967</v>
      </c>
      <c r="AG289" t="s">
        <v>77</v>
      </c>
      <c r="AH289" t="s">
        <v>1333</v>
      </c>
      <c r="AI289" t="s">
        <v>79</v>
      </c>
      <c r="AJ289" s="6" t="s">
        <v>2670</v>
      </c>
      <c r="AK289" t="s">
        <v>2671</v>
      </c>
      <c r="AM289">
        <v>1969</v>
      </c>
      <c r="AN289" t="s">
        <v>77</v>
      </c>
      <c r="AO289" t="s">
        <v>147</v>
      </c>
      <c r="AP289" t="s">
        <v>128</v>
      </c>
      <c r="AQ289" s="6" t="s">
        <v>2672</v>
      </c>
      <c r="AT289" t="s">
        <v>277</v>
      </c>
      <c r="AX289" t="s">
        <v>180</v>
      </c>
      <c r="BA289" t="s">
        <v>125</v>
      </c>
      <c r="BC289">
        <v>0</v>
      </c>
      <c r="BE289" t="s">
        <v>2673</v>
      </c>
      <c r="BI289" t="s">
        <v>74</v>
      </c>
      <c r="BJ289" t="s">
        <v>150</v>
      </c>
      <c r="BK289" t="s">
        <v>90</v>
      </c>
      <c r="BL289" t="s">
        <v>151</v>
      </c>
      <c r="BM289">
        <v>2</v>
      </c>
      <c r="BN289">
        <v>-7.8378739325910001</v>
      </c>
      <c r="BO289">
        <v>111.18576049805</v>
      </c>
      <c r="BP289" s="6" t="s">
        <v>2674</v>
      </c>
      <c r="BQ289">
        <v>45</v>
      </c>
      <c r="BR289">
        <v>155</v>
      </c>
      <c r="BS289">
        <v>51</v>
      </c>
      <c r="BT289">
        <v>2</v>
      </c>
      <c r="BU289">
        <v>2</v>
      </c>
    </row>
    <row r="290" spans="1:73" hidden="1" x14ac:dyDescent="0.3">
      <c r="A290">
        <v>284</v>
      </c>
      <c r="B290" t="s">
        <v>4013</v>
      </c>
      <c r="D290" t="s">
        <v>117</v>
      </c>
      <c r="F290" t="s">
        <v>4722</v>
      </c>
      <c r="G290" t="s">
        <v>95</v>
      </c>
      <c r="J290" t="s">
        <v>4723</v>
      </c>
      <c r="K290" s="6" t="s">
        <v>4724</v>
      </c>
      <c r="L290" t="s">
        <v>66</v>
      </c>
      <c r="M290" t="s">
        <v>4725</v>
      </c>
      <c r="N290">
        <v>2</v>
      </c>
      <c r="O290">
        <v>3</v>
      </c>
      <c r="P290" t="s">
        <v>4725</v>
      </c>
      <c r="R290" t="s">
        <v>377</v>
      </c>
      <c r="T290" t="s">
        <v>378</v>
      </c>
      <c r="U290">
        <v>57692</v>
      </c>
      <c r="V290" t="s">
        <v>4726</v>
      </c>
      <c r="W290" t="s">
        <v>71</v>
      </c>
      <c r="Y290" t="s">
        <v>4727</v>
      </c>
      <c r="AB290" t="s">
        <v>74</v>
      </c>
      <c r="AC290" t="s">
        <v>4728</v>
      </c>
      <c r="AD290" t="s">
        <v>1386</v>
      </c>
      <c r="AF290">
        <v>1975</v>
      </c>
      <c r="AG290" t="s">
        <v>77</v>
      </c>
      <c r="AH290" t="s">
        <v>105</v>
      </c>
      <c r="AI290" t="s">
        <v>366</v>
      </c>
      <c r="AJ290" s="6" t="s">
        <v>4729</v>
      </c>
      <c r="AK290" t="s">
        <v>4621</v>
      </c>
      <c r="AM290">
        <v>1979</v>
      </c>
      <c r="AN290" t="s">
        <v>77</v>
      </c>
      <c r="AO290" t="s">
        <v>147</v>
      </c>
      <c r="AP290" t="s">
        <v>128</v>
      </c>
      <c r="AQ290" s="6" t="s">
        <v>4730</v>
      </c>
      <c r="AX290" t="s">
        <v>3952</v>
      </c>
      <c r="BA290" t="s">
        <v>125</v>
      </c>
      <c r="BC290">
        <v>0</v>
      </c>
      <c r="BD290" t="s">
        <v>4147</v>
      </c>
      <c r="BE290" t="s">
        <v>4148</v>
      </c>
      <c r="BI290" t="s">
        <v>125</v>
      </c>
      <c r="BK290" t="s">
        <v>90</v>
      </c>
      <c r="BL290" t="s">
        <v>4149</v>
      </c>
      <c r="BM290">
        <v>2</v>
      </c>
      <c r="BN290">
        <v>-7.890085</v>
      </c>
      <c r="BO290">
        <v>111.150766</v>
      </c>
      <c r="BQ290">
        <v>52</v>
      </c>
      <c r="BR290">
        <v>161</v>
      </c>
      <c r="BS290">
        <v>53</v>
      </c>
      <c r="BT290">
        <v>1</v>
      </c>
      <c r="BU290">
        <v>1</v>
      </c>
    </row>
    <row r="291" spans="1:73" x14ac:dyDescent="0.3">
      <c r="A291">
        <v>233</v>
      </c>
      <c r="B291" t="s">
        <v>2205</v>
      </c>
      <c r="C291">
        <v>3847</v>
      </c>
      <c r="D291" t="s">
        <v>61</v>
      </c>
      <c r="E291" t="str">
        <f>SUBSTITUTE(D291,"L","Laki-laki")</f>
        <v>Laki-laki</v>
      </c>
      <c r="F291" t="s">
        <v>2206</v>
      </c>
      <c r="G291" t="s">
        <v>2207</v>
      </c>
      <c r="H291" t="str">
        <f t="shared" ref="H291:H292" si="141">PROPER(G291)</f>
        <v>Tangerang</v>
      </c>
      <c r="I291" t="str">
        <f t="shared" ref="I291:I292" si="142">H291&amp;","</f>
        <v>Tangerang,</v>
      </c>
      <c r="J291" t="s">
        <v>2208</v>
      </c>
      <c r="K291" s="6" t="s">
        <v>2209</v>
      </c>
      <c r="L291" t="s">
        <v>66</v>
      </c>
      <c r="M291" t="s">
        <v>2210</v>
      </c>
      <c r="N291">
        <v>1</v>
      </c>
      <c r="O291">
        <v>1</v>
      </c>
      <c r="P291" t="s">
        <v>2210</v>
      </c>
      <c r="Q291" t="str">
        <f t="shared" ref="Q291:Q292" si="143">PROPER(P291)</f>
        <v>Krandegan</v>
      </c>
      <c r="R291" t="s">
        <v>2211</v>
      </c>
      <c r="S291" t="str">
        <f t="shared" ref="S291:S292" si="144">PROPER(R291)</f>
        <v>Sidorejo</v>
      </c>
      <c r="T291" t="s">
        <v>363</v>
      </c>
      <c r="V291" t="s">
        <v>70</v>
      </c>
      <c r="W291" t="s">
        <v>71</v>
      </c>
      <c r="Y291" t="s">
        <v>2212</v>
      </c>
      <c r="Z291" t="s">
        <v>2213</v>
      </c>
      <c r="AB291" t="s">
        <v>125</v>
      </c>
      <c r="AD291" t="s">
        <v>2214</v>
      </c>
      <c r="AE291" t="str">
        <f t="shared" ref="AE291:AE292" si="145">PROPER(AD291)</f>
        <v>Ujang Suryadi Nata</v>
      </c>
      <c r="AF291">
        <v>1979</v>
      </c>
      <c r="AG291" t="s">
        <v>162</v>
      </c>
      <c r="AH291" t="s">
        <v>105</v>
      </c>
      <c r="AI291" t="s">
        <v>79</v>
      </c>
      <c r="AK291" t="s">
        <v>2215</v>
      </c>
      <c r="AL291" t="str">
        <f t="shared" ref="AL291:AL292" si="146">PROPER(AK291)</f>
        <v>Tini</v>
      </c>
      <c r="AM291">
        <v>1984</v>
      </c>
      <c r="AN291" t="s">
        <v>162</v>
      </c>
      <c r="AO291" t="s">
        <v>105</v>
      </c>
      <c r="AP291" t="s">
        <v>79</v>
      </c>
      <c r="AX291" t="s">
        <v>84</v>
      </c>
      <c r="BA291" t="s">
        <v>125</v>
      </c>
      <c r="BC291">
        <v>0</v>
      </c>
      <c r="BE291" t="s">
        <v>2216</v>
      </c>
      <c r="BI291" t="s">
        <v>74</v>
      </c>
      <c r="BJ291" t="s">
        <v>150</v>
      </c>
      <c r="BK291" t="s">
        <v>90</v>
      </c>
      <c r="BL291" t="s">
        <v>2217</v>
      </c>
      <c r="BM291">
        <v>1</v>
      </c>
      <c r="BN291">
        <v>-6.1734979000000001</v>
      </c>
      <c r="BO291">
        <v>106.5940624</v>
      </c>
      <c r="BP291" s="6" t="s">
        <v>2218</v>
      </c>
      <c r="BQ291">
        <v>43</v>
      </c>
      <c r="BR291">
        <v>166</v>
      </c>
      <c r="BS291">
        <v>24</v>
      </c>
      <c r="BT291">
        <v>2</v>
      </c>
      <c r="BU291">
        <v>6</v>
      </c>
    </row>
    <row r="292" spans="1:73" x14ac:dyDescent="0.3">
      <c r="A292">
        <v>239</v>
      </c>
      <c r="B292" t="s">
        <v>2270</v>
      </c>
      <c r="C292">
        <v>3815</v>
      </c>
      <c r="D292" t="s">
        <v>117</v>
      </c>
      <c r="E292" t="str">
        <f>SUBSTITUTE(D292,"P","Perempuan")</f>
        <v>Perempuan</v>
      </c>
      <c r="F292" t="s">
        <v>2271</v>
      </c>
      <c r="G292" t="s">
        <v>63</v>
      </c>
      <c r="H292" t="str">
        <f t="shared" si="141"/>
        <v>Wonogiri</v>
      </c>
      <c r="I292" t="str">
        <f t="shared" si="142"/>
        <v>Wonogiri,</v>
      </c>
      <c r="J292" t="s">
        <v>2272</v>
      </c>
      <c r="K292" s="6" t="s">
        <v>2273</v>
      </c>
      <c r="L292" t="s">
        <v>66</v>
      </c>
      <c r="M292" t="s">
        <v>2274</v>
      </c>
      <c r="N292">
        <v>1</v>
      </c>
      <c r="O292">
        <v>1</v>
      </c>
      <c r="P292" t="s">
        <v>2275</v>
      </c>
      <c r="Q292" t="str">
        <f t="shared" si="143"/>
        <v>Mojopahit</v>
      </c>
      <c r="R292" t="s">
        <v>240</v>
      </c>
      <c r="S292" t="str">
        <f t="shared" si="144"/>
        <v>Bulusari</v>
      </c>
      <c r="T292" t="s">
        <v>69</v>
      </c>
      <c r="U292">
        <v>57694</v>
      </c>
      <c r="V292" t="s">
        <v>70</v>
      </c>
      <c r="W292" t="s">
        <v>101</v>
      </c>
      <c r="Y292" t="s">
        <v>2276</v>
      </c>
      <c r="Z292" t="s">
        <v>2277</v>
      </c>
      <c r="AB292" t="s">
        <v>74</v>
      </c>
      <c r="AC292" t="s">
        <v>2278</v>
      </c>
      <c r="AD292" t="s">
        <v>2279</v>
      </c>
      <c r="AE292" t="str">
        <f t="shared" si="145"/>
        <v>Daliyo</v>
      </c>
      <c r="AF292">
        <v>1960</v>
      </c>
      <c r="AG292" t="s">
        <v>77</v>
      </c>
      <c r="AH292" t="s">
        <v>82</v>
      </c>
      <c r="AI292" t="s">
        <v>79</v>
      </c>
      <c r="AJ292" s="6" t="s">
        <v>2280</v>
      </c>
      <c r="AK292" t="s">
        <v>2281</v>
      </c>
      <c r="AL292" t="str">
        <f t="shared" si="146"/>
        <v>Narsi</v>
      </c>
      <c r="AM292">
        <v>1966</v>
      </c>
      <c r="AN292" t="s">
        <v>77</v>
      </c>
      <c r="AO292" t="s">
        <v>147</v>
      </c>
      <c r="AP292" t="s">
        <v>128</v>
      </c>
      <c r="AQ292" s="6" t="s">
        <v>2282</v>
      </c>
      <c r="AT292" t="s">
        <v>166</v>
      </c>
      <c r="AX292" t="s">
        <v>84</v>
      </c>
      <c r="BA292" t="s">
        <v>125</v>
      </c>
      <c r="BC292">
        <v>0</v>
      </c>
      <c r="BE292" t="s">
        <v>2283</v>
      </c>
      <c r="BI292" t="s">
        <v>74</v>
      </c>
      <c r="BJ292" t="s">
        <v>89</v>
      </c>
      <c r="BK292" t="s">
        <v>90</v>
      </c>
      <c r="BL292" t="s">
        <v>202</v>
      </c>
      <c r="BM292">
        <v>3</v>
      </c>
      <c r="BN292">
        <v>-7.8268339999999998</v>
      </c>
      <c r="BO292">
        <v>111.18479600000001</v>
      </c>
      <c r="BP292" s="6" t="s">
        <v>2284</v>
      </c>
      <c r="BQ292">
        <v>45</v>
      </c>
      <c r="BR292">
        <v>156</v>
      </c>
      <c r="BS292">
        <v>19</v>
      </c>
      <c r="BT292">
        <v>2</v>
      </c>
      <c r="BU292">
        <v>2</v>
      </c>
    </row>
    <row r="293" spans="1:73" hidden="1" x14ac:dyDescent="0.3">
      <c r="A293">
        <v>287</v>
      </c>
      <c r="B293" t="s">
        <v>2700</v>
      </c>
      <c r="D293" t="s">
        <v>117</v>
      </c>
      <c r="F293" t="s">
        <v>2701</v>
      </c>
      <c r="G293" t="s">
        <v>63</v>
      </c>
      <c r="J293" t="s">
        <v>2702</v>
      </c>
      <c r="K293" s="6" t="s">
        <v>2703</v>
      </c>
      <c r="L293" t="s">
        <v>66</v>
      </c>
      <c r="M293" t="s">
        <v>2704</v>
      </c>
      <c r="N293">
        <v>1</v>
      </c>
      <c r="O293">
        <v>6</v>
      </c>
      <c r="P293" t="s">
        <v>2704</v>
      </c>
      <c r="R293" t="s">
        <v>492</v>
      </c>
      <c r="T293" t="s">
        <v>69</v>
      </c>
      <c r="U293">
        <v>57694</v>
      </c>
      <c r="V293" t="s">
        <v>70</v>
      </c>
      <c r="W293" t="s">
        <v>71</v>
      </c>
      <c r="Y293" t="s">
        <v>2705</v>
      </c>
      <c r="AB293" t="s">
        <v>125</v>
      </c>
      <c r="AD293" t="s">
        <v>2706</v>
      </c>
      <c r="AF293">
        <v>1967</v>
      </c>
      <c r="AG293" t="s">
        <v>77</v>
      </c>
      <c r="AH293" t="s">
        <v>82</v>
      </c>
      <c r="AI293" t="s">
        <v>396</v>
      </c>
      <c r="AK293" t="s">
        <v>1298</v>
      </c>
      <c r="AM293">
        <v>1968</v>
      </c>
      <c r="AN293" t="s">
        <v>77</v>
      </c>
      <c r="AO293" t="s">
        <v>82</v>
      </c>
      <c r="AP293" t="s">
        <v>396</v>
      </c>
      <c r="AX293" t="s">
        <v>4067</v>
      </c>
      <c r="BA293" t="s">
        <v>125</v>
      </c>
      <c r="BC293">
        <v>0</v>
      </c>
      <c r="BE293" t="s">
        <v>2707</v>
      </c>
      <c r="BI293" t="s">
        <v>74</v>
      </c>
      <c r="BJ293" t="s">
        <v>150</v>
      </c>
      <c r="BK293" t="s">
        <v>90</v>
      </c>
      <c r="BL293" t="s">
        <v>1031</v>
      </c>
      <c r="BM293">
        <v>3</v>
      </c>
      <c r="BN293">
        <v>-7.7891149999999998</v>
      </c>
      <c r="BO293">
        <v>111.175195</v>
      </c>
      <c r="BQ293">
        <v>43</v>
      </c>
      <c r="BR293">
        <v>155</v>
      </c>
      <c r="BS293">
        <v>55</v>
      </c>
      <c r="BT293">
        <v>3</v>
      </c>
      <c r="BU293">
        <v>2</v>
      </c>
    </row>
    <row r="294" spans="1:73" x14ac:dyDescent="0.3">
      <c r="A294">
        <v>243</v>
      </c>
      <c r="B294" t="s">
        <v>2296</v>
      </c>
      <c r="C294">
        <v>3816</v>
      </c>
      <c r="D294" t="s">
        <v>117</v>
      </c>
      <c r="E294" t="str">
        <f>SUBSTITUTE(D294,"P","Perempuan")</f>
        <v>Perempuan</v>
      </c>
      <c r="F294" t="s">
        <v>2297</v>
      </c>
      <c r="G294" t="s">
        <v>63</v>
      </c>
      <c r="H294" t="str">
        <f>PROPER(G294)</f>
        <v>Wonogiri</v>
      </c>
      <c r="I294" t="str">
        <f>H294&amp;","</f>
        <v>Wonogiri,</v>
      </c>
      <c r="J294" t="s">
        <v>2298</v>
      </c>
      <c r="K294" s="6" t="s">
        <v>2299</v>
      </c>
      <c r="L294" t="s">
        <v>66</v>
      </c>
      <c r="M294" t="s">
        <v>936</v>
      </c>
      <c r="N294">
        <v>2</v>
      </c>
      <c r="O294">
        <v>3</v>
      </c>
      <c r="P294" t="s">
        <v>936</v>
      </c>
      <c r="Q294" t="str">
        <f>PROPER(P294)</f>
        <v>Joho</v>
      </c>
      <c r="R294" t="s">
        <v>936</v>
      </c>
      <c r="S294" t="str">
        <f>PROPER(R294)</f>
        <v>Joho</v>
      </c>
      <c r="T294" t="s">
        <v>176</v>
      </c>
      <c r="U294">
        <v>57695</v>
      </c>
      <c r="V294" t="s">
        <v>70</v>
      </c>
      <c r="W294" t="s">
        <v>71</v>
      </c>
      <c r="X294">
        <v>0</v>
      </c>
      <c r="Y294" t="s">
        <v>2300</v>
      </c>
      <c r="Z294" t="s">
        <v>2301</v>
      </c>
      <c r="AB294" t="s">
        <v>125</v>
      </c>
      <c r="AD294" t="s">
        <v>2302</v>
      </c>
      <c r="AE294" t="str">
        <f>PROPER(AD294)</f>
        <v>Didik Satriyo Turhajito</v>
      </c>
      <c r="AF294">
        <v>1973</v>
      </c>
      <c r="AG294" t="s">
        <v>162</v>
      </c>
      <c r="AH294" t="s">
        <v>78</v>
      </c>
      <c r="AI294" t="s">
        <v>79</v>
      </c>
      <c r="AK294" t="s">
        <v>2303</v>
      </c>
      <c r="AL294" t="str">
        <f>PROPER(AK294)</f>
        <v>Titin</v>
      </c>
      <c r="AM294">
        <v>1975</v>
      </c>
      <c r="AN294" t="s">
        <v>77</v>
      </c>
      <c r="AO294" t="s">
        <v>323</v>
      </c>
      <c r="AP294" t="s">
        <v>79</v>
      </c>
      <c r="AQ294" s="6" t="s">
        <v>2304</v>
      </c>
      <c r="AX294" t="s">
        <v>84</v>
      </c>
      <c r="BA294" t="s">
        <v>125</v>
      </c>
      <c r="BC294">
        <v>0</v>
      </c>
      <c r="BE294" t="s">
        <v>2305</v>
      </c>
      <c r="BI294" t="s">
        <v>74</v>
      </c>
      <c r="BJ294" t="s">
        <v>150</v>
      </c>
      <c r="BK294" t="s">
        <v>90</v>
      </c>
      <c r="BL294" t="s">
        <v>202</v>
      </c>
      <c r="BM294">
        <v>1</v>
      </c>
      <c r="BN294">
        <v>-7.8284710000000004</v>
      </c>
      <c r="BO294">
        <v>111.229136</v>
      </c>
      <c r="BP294" s="6" t="s">
        <v>2306</v>
      </c>
      <c r="BQ294">
        <v>42</v>
      </c>
      <c r="BR294">
        <v>155</v>
      </c>
      <c r="BS294">
        <v>51</v>
      </c>
      <c r="BT294">
        <v>1</v>
      </c>
      <c r="BU294">
        <v>4</v>
      </c>
    </row>
    <row r="295" spans="1:73" hidden="1" x14ac:dyDescent="0.3">
      <c r="A295">
        <v>289</v>
      </c>
      <c r="B295" t="s">
        <v>2721</v>
      </c>
      <c r="C295">
        <v>4055</v>
      </c>
      <c r="D295" t="s">
        <v>117</v>
      </c>
      <c r="F295" t="s">
        <v>2722</v>
      </c>
      <c r="G295" t="s">
        <v>63</v>
      </c>
      <c r="J295" t="s">
        <v>2723</v>
      </c>
      <c r="K295" s="6" t="s">
        <v>2724</v>
      </c>
      <c r="L295" t="s">
        <v>66</v>
      </c>
      <c r="M295" t="s">
        <v>492</v>
      </c>
      <c r="N295">
        <v>1</v>
      </c>
      <c r="O295">
        <v>8</v>
      </c>
      <c r="P295" t="s">
        <v>2725</v>
      </c>
      <c r="R295" t="s">
        <v>492</v>
      </c>
      <c r="T295" t="s">
        <v>69</v>
      </c>
      <c r="U295">
        <v>57694</v>
      </c>
      <c r="V295" t="s">
        <v>70</v>
      </c>
      <c r="W295" t="s">
        <v>71</v>
      </c>
      <c r="Y295" t="s">
        <v>2726</v>
      </c>
      <c r="AB295" t="s">
        <v>74</v>
      </c>
      <c r="AC295" t="s">
        <v>2727</v>
      </c>
      <c r="AD295" t="s">
        <v>2395</v>
      </c>
      <c r="AF295">
        <v>1972</v>
      </c>
      <c r="AG295" t="s">
        <v>196</v>
      </c>
      <c r="AH295" t="s">
        <v>82</v>
      </c>
      <c r="AI295" t="s">
        <v>79</v>
      </c>
      <c r="AJ295" s="6" t="s">
        <v>2728</v>
      </c>
      <c r="AK295" t="s">
        <v>2729</v>
      </c>
      <c r="AM295">
        <v>1977</v>
      </c>
      <c r="AN295" t="s">
        <v>77</v>
      </c>
      <c r="AO295" t="s">
        <v>82</v>
      </c>
      <c r="AP295" t="s">
        <v>79</v>
      </c>
      <c r="AQ295" s="6" t="s">
        <v>2730</v>
      </c>
      <c r="AR295" t="s">
        <v>740</v>
      </c>
      <c r="AS295">
        <v>1972</v>
      </c>
      <c r="AT295" t="s">
        <v>77</v>
      </c>
      <c r="AU295" t="s">
        <v>82</v>
      </c>
      <c r="AV295" t="s">
        <v>79</v>
      </c>
      <c r="AW295" s="6" t="s">
        <v>2728</v>
      </c>
      <c r="AX295" t="s">
        <v>353</v>
      </c>
      <c r="BA295" t="s">
        <v>74</v>
      </c>
      <c r="BC295">
        <v>1</v>
      </c>
      <c r="BE295" t="s">
        <v>2731</v>
      </c>
      <c r="BI295" t="s">
        <v>74</v>
      </c>
      <c r="BK295" t="s">
        <v>90</v>
      </c>
      <c r="BL295" t="s">
        <v>485</v>
      </c>
      <c r="BM295">
        <v>4</v>
      </c>
      <c r="BN295">
        <v>-7.8036000000000003</v>
      </c>
      <c r="BO295">
        <v>111.1619</v>
      </c>
      <c r="BP295" s="6" t="s">
        <v>2732</v>
      </c>
      <c r="BQ295">
        <v>34</v>
      </c>
      <c r="BR295">
        <v>150</v>
      </c>
      <c r="BS295">
        <v>55</v>
      </c>
      <c r="BT295">
        <v>5</v>
      </c>
      <c r="BU295">
        <v>4</v>
      </c>
    </row>
    <row r="296" spans="1:73" hidden="1" x14ac:dyDescent="0.3">
      <c r="A296">
        <v>290</v>
      </c>
      <c r="B296" t="s">
        <v>2733</v>
      </c>
      <c r="D296" t="s">
        <v>117</v>
      </c>
      <c r="F296" t="s">
        <v>2734</v>
      </c>
      <c r="G296" t="s">
        <v>63</v>
      </c>
      <c r="J296" t="s">
        <v>2735</v>
      </c>
      <c r="K296" s="6" t="s">
        <v>2736</v>
      </c>
      <c r="L296" t="s">
        <v>66</v>
      </c>
      <c r="M296" t="s">
        <v>2556</v>
      </c>
      <c r="N296">
        <v>1</v>
      </c>
      <c r="O296">
        <v>1</v>
      </c>
      <c r="P296" t="s">
        <v>2556</v>
      </c>
      <c r="R296" t="s">
        <v>1037</v>
      </c>
      <c r="T296" t="s">
        <v>378</v>
      </c>
      <c r="U296">
        <v>57692</v>
      </c>
      <c r="V296" t="s">
        <v>70</v>
      </c>
      <c r="W296" t="s">
        <v>71</v>
      </c>
      <c r="Y296" t="s">
        <v>2737</v>
      </c>
      <c r="AB296" t="s">
        <v>125</v>
      </c>
      <c r="AC296" t="s">
        <v>2738</v>
      </c>
      <c r="AD296" t="s">
        <v>2739</v>
      </c>
      <c r="AF296">
        <v>1970</v>
      </c>
      <c r="AG296" t="s">
        <v>77</v>
      </c>
      <c r="AH296" t="s">
        <v>82</v>
      </c>
      <c r="AI296" t="s">
        <v>366</v>
      </c>
      <c r="AK296" t="s">
        <v>2740</v>
      </c>
      <c r="AM296">
        <v>1975</v>
      </c>
      <c r="AN296" t="s">
        <v>77</v>
      </c>
      <c r="AO296" t="s">
        <v>82</v>
      </c>
      <c r="AP296" t="s">
        <v>396</v>
      </c>
      <c r="AX296" t="s">
        <v>4052</v>
      </c>
      <c r="BA296" t="s">
        <v>74</v>
      </c>
      <c r="BB296" t="s">
        <v>2738</v>
      </c>
      <c r="BC296">
        <v>0</v>
      </c>
      <c r="BF296" t="s">
        <v>87</v>
      </c>
      <c r="BG296" s="6" t="s">
        <v>2741</v>
      </c>
      <c r="BH296" t="s">
        <v>2742</v>
      </c>
      <c r="BI296" t="s">
        <v>74</v>
      </c>
      <c r="BK296" t="s">
        <v>90</v>
      </c>
      <c r="BL296" t="s">
        <v>575</v>
      </c>
      <c r="BM296">
        <v>1</v>
      </c>
      <c r="BN296">
        <v>-7.9186740000000002</v>
      </c>
      <c r="BO296">
        <v>111.157904</v>
      </c>
      <c r="BQ296">
        <v>30</v>
      </c>
      <c r="BR296">
        <v>155</v>
      </c>
      <c r="BS296">
        <v>52</v>
      </c>
      <c r="BT296">
        <v>1</v>
      </c>
      <c r="BU296">
        <v>4</v>
      </c>
    </row>
    <row r="297" spans="1:73" hidden="1" x14ac:dyDescent="0.3">
      <c r="A297">
        <v>291</v>
      </c>
      <c r="B297" t="s">
        <v>4014</v>
      </c>
      <c r="D297" t="s">
        <v>117</v>
      </c>
      <c r="F297" t="s">
        <v>4731</v>
      </c>
      <c r="G297" t="s">
        <v>95</v>
      </c>
      <c r="J297" t="s">
        <v>4641</v>
      </c>
      <c r="K297" s="6" t="s">
        <v>4732</v>
      </c>
      <c r="L297" t="s">
        <v>66</v>
      </c>
      <c r="M297" t="s">
        <v>208</v>
      </c>
      <c r="N297">
        <v>1</v>
      </c>
      <c r="O297">
        <v>5</v>
      </c>
      <c r="P297" t="s">
        <v>208</v>
      </c>
      <c r="R297" t="s">
        <v>209</v>
      </c>
      <c r="T297" t="s">
        <v>69</v>
      </c>
      <c r="U297">
        <v>57694</v>
      </c>
      <c r="V297" t="s">
        <v>70</v>
      </c>
      <c r="W297" t="s">
        <v>210</v>
      </c>
      <c r="Y297" t="s">
        <v>4733</v>
      </c>
      <c r="AB297" t="s">
        <v>125</v>
      </c>
      <c r="AD297" t="s">
        <v>4734</v>
      </c>
      <c r="AF297">
        <v>1973</v>
      </c>
      <c r="AG297" t="s">
        <v>77</v>
      </c>
      <c r="AH297" t="s">
        <v>82</v>
      </c>
      <c r="AI297" t="s">
        <v>396</v>
      </c>
      <c r="AJ297" s="6" t="s">
        <v>4735</v>
      </c>
      <c r="AK297" t="s">
        <v>2580</v>
      </c>
      <c r="AM297">
        <v>1974</v>
      </c>
      <c r="AN297" t="s">
        <v>77</v>
      </c>
      <c r="AO297" t="s">
        <v>82</v>
      </c>
      <c r="AP297" t="s">
        <v>396</v>
      </c>
      <c r="AQ297" s="6" t="s">
        <v>4736</v>
      </c>
      <c r="AX297" t="s">
        <v>3953</v>
      </c>
      <c r="BA297" t="s">
        <v>125</v>
      </c>
      <c r="BC297">
        <v>0</v>
      </c>
      <c r="BE297" t="s">
        <v>4150</v>
      </c>
      <c r="BI297" t="s">
        <v>74</v>
      </c>
      <c r="BJ297" t="s">
        <v>150</v>
      </c>
      <c r="BK297" t="s">
        <v>90</v>
      </c>
      <c r="BL297" t="s">
        <v>554</v>
      </c>
      <c r="BM297">
        <v>2</v>
      </c>
      <c r="BN297">
        <v>-7.8166060000000002</v>
      </c>
      <c r="BO297">
        <v>111.185739</v>
      </c>
      <c r="BP297" s="6" t="s">
        <v>4151</v>
      </c>
      <c r="BQ297">
        <v>41</v>
      </c>
      <c r="BR297">
        <v>160</v>
      </c>
      <c r="BS297">
        <v>45</v>
      </c>
      <c r="BT297">
        <v>2</v>
      </c>
      <c r="BU297">
        <v>2</v>
      </c>
    </row>
    <row r="298" spans="1:73" x14ac:dyDescent="0.3">
      <c r="A298">
        <v>258</v>
      </c>
      <c r="B298" t="s">
        <v>2440</v>
      </c>
      <c r="C298">
        <v>3817</v>
      </c>
      <c r="D298" t="s">
        <v>117</v>
      </c>
      <c r="E298" t="str">
        <f>SUBSTITUTE(D298,"P","Perempuan")</f>
        <v>Perempuan</v>
      </c>
      <c r="F298" t="s">
        <v>2441</v>
      </c>
      <c r="G298" t="s">
        <v>63</v>
      </c>
      <c r="H298" t="str">
        <f>PROPER(G298)</f>
        <v>Wonogiri</v>
      </c>
      <c r="I298" t="str">
        <f>H298&amp;","</f>
        <v>Wonogiri,</v>
      </c>
      <c r="J298" t="s">
        <v>2442</v>
      </c>
      <c r="K298" s="6" t="s">
        <v>2443</v>
      </c>
      <c r="L298" t="s">
        <v>66</v>
      </c>
      <c r="M298" t="s">
        <v>270</v>
      </c>
      <c r="N298">
        <v>2</v>
      </c>
      <c r="O298">
        <v>6</v>
      </c>
      <c r="P298" t="s">
        <v>270</v>
      </c>
      <c r="Q298" t="str">
        <f>PROPER(P298)</f>
        <v>Gemawang</v>
      </c>
      <c r="R298" t="s">
        <v>240</v>
      </c>
      <c r="S298" t="str">
        <f>PROPER(R298)</f>
        <v>Bulusari</v>
      </c>
      <c r="T298" t="s">
        <v>69</v>
      </c>
      <c r="U298">
        <v>57694</v>
      </c>
      <c r="V298" t="s">
        <v>70</v>
      </c>
      <c r="W298" t="s">
        <v>101</v>
      </c>
      <c r="Y298" t="s">
        <v>2444</v>
      </c>
      <c r="Z298" t="s">
        <v>2445</v>
      </c>
      <c r="AB298" t="s">
        <v>125</v>
      </c>
      <c r="AD298" t="s">
        <v>2446</v>
      </c>
      <c r="AE298" t="str">
        <f>PROPER(AD298)</f>
        <v>Tarjo</v>
      </c>
      <c r="AF298">
        <v>1953</v>
      </c>
      <c r="AG298" t="s">
        <v>77</v>
      </c>
      <c r="AH298" t="s">
        <v>82</v>
      </c>
      <c r="AI298" t="s">
        <v>79</v>
      </c>
      <c r="AJ298" s="6" t="s">
        <v>2447</v>
      </c>
      <c r="AK298" t="s">
        <v>1782</v>
      </c>
      <c r="AL298" t="str">
        <f>PROPER(AK298)</f>
        <v>Tamiyem</v>
      </c>
      <c r="AM298">
        <v>1964</v>
      </c>
      <c r="AN298" t="s">
        <v>77</v>
      </c>
      <c r="AO298" t="s">
        <v>653</v>
      </c>
      <c r="AP298" t="s">
        <v>79</v>
      </c>
      <c r="AQ298" s="6" t="s">
        <v>2448</v>
      </c>
      <c r="AT298" t="s">
        <v>166</v>
      </c>
      <c r="AX298" t="s">
        <v>84</v>
      </c>
      <c r="BA298" t="s">
        <v>125</v>
      </c>
      <c r="BC298">
        <v>0</v>
      </c>
      <c r="BE298" t="s">
        <v>2449</v>
      </c>
      <c r="BI298" t="s">
        <v>74</v>
      </c>
      <c r="BJ298" t="s">
        <v>150</v>
      </c>
      <c r="BK298" t="s">
        <v>90</v>
      </c>
      <c r="BL298" t="s">
        <v>2450</v>
      </c>
      <c r="BM298">
        <v>2</v>
      </c>
      <c r="BN298">
        <v>-7.839162342821</v>
      </c>
      <c r="BO298">
        <v>111.17928088322</v>
      </c>
      <c r="BP298" s="6" t="s">
        <v>2451</v>
      </c>
      <c r="BQ298">
        <v>45</v>
      </c>
      <c r="BR298">
        <v>145</v>
      </c>
      <c r="BS298">
        <v>48</v>
      </c>
      <c r="BT298">
        <v>3</v>
      </c>
      <c r="BU298">
        <v>3</v>
      </c>
    </row>
    <row r="299" spans="1:73" hidden="1" x14ac:dyDescent="0.3">
      <c r="A299">
        <v>293</v>
      </c>
      <c r="B299" t="s">
        <v>2756</v>
      </c>
      <c r="D299" t="s">
        <v>117</v>
      </c>
      <c r="F299" t="s">
        <v>2757</v>
      </c>
      <c r="G299" t="s">
        <v>63</v>
      </c>
      <c r="J299" t="s">
        <v>1201</v>
      </c>
      <c r="K299" s="6" t="s">
        <v>2758</v>
      </c>
      <c r="L299" t="s">
        <v>66</v>
      </c>
      <c r="M299" t="s">
        <v>1037</v>
      </c>
      <c r="N299">
        <v>5</v>
      </c>
      <c r="O299">
        <v>8</v>
      </c>
      <c r="P299" t="s">
        <v>1037</v>
      </c>
      <c r="R299" t="s">
        <v>1037</v>
      </c>
      <c r="T299" t="s">
        <v>378</v>
      </c>
      <c r="U299">
        <v>57681</v>
      </c>
      <c r="V299" t="s">
        <v>70</v>
      </c>
      <c r="W299" t="s">
        <v>71</v>
      </c>
      <c r="Y299" t="s">
        <v>2759</v>
      </c>
      <c r="AB299" t="s">
        <v>74</v>
      </c>
      <c r="AC299" t="s">
        <v>2760</v>
      </c>
      <c r="AD299" t="s">
        <v>2761</v>
      </c>
      <c r="AF299">
        <v>1984</v>
      </c>
      <c r="AG299" t="s">
        <v>77</v>
      </c>
      <c r="AH299" t="s">
        <v>82</v>
      </c>
      <c r="AI299" t="s">
        <v>366</v>
      </c>
      <c r="AK299" t="s">
        <v>2762</v>
      </c>
      <c r="AM299">
        <v>1982</v>
      </c>
      <c r="AN299" t="s">
        <v>77</v>
      </c>
      <c r="AO299" t="s">
        <v>82</v>
      </c>
      <c r="AP299" t="s">
        <v>79</v>
      </c>
      <c r="AX299" t="s">
        <v>4052</v>
      </c>
      <c r="BA299" t="s">
        <v>74</v>
      </c>
      <c r="BB299" t="s">
        <v>2760</v>
      </c>
      <c r="BC299">
        <v>0</v>
      </c>
      <c r="BF299" t="s">
        <v>87</v>
      </c>
      <c r="BG299" s="6" t="s">
        <v>2763</v>
      </c>
      <c r="BH299" t="s">
        <v>2764</v>
      </c>
      <c r="BI299" t="s">
        <v>74</v>
      </c>
      <c r="BK299" t="s">
        <v>90</v>
      </c>
      <c r="BL299" t="s">
        <v>575</v>
      </c>
      <c r="BM299">
        <v>1</v>
      </c>
      <c r="BN299">
        <v>-7.9222970000000004</v>
      </c>
      <c r="BO299">
        <v>111.165761</v>
      </c>
      <c r="BQ299">
        <v>37</v>
      </c>
      <c r="BR299">
        <v>150</v>
      </c>
      <c r="BS299">
        <v>52</v>
      </c>
      <c r="BT299">
        <v>4</v>
      </c>
      <c r="BU299">
        <v>4</v>
      </c>
    </row>
    <row r="300" spans="1:73" hidden="1" x14ac:dyDescent="0.3">
      <c r="A300">
        <v>294</v>
      </c>
      <c r="B300" t="s">
        <v>2765</v>
      </c>
      <c r="C300">
        <v>4010</v>
      </c>
      <c r="D300" t="s">
        <v>117</v>
      </c>
      <c r="F300" t="s">
        <v>2766</v>
      </c>
      <c r="G300" t="s">
        <v>63</v>
      </c>
      <c r="J300" t="s">
        <v>2767</v>
      </c>
      <c r="K300" s="6" t="s">
        <v>2768</v>
      </c>
      <c r="L300" t="s">
        <v>66</v>
      </c>
      <c r="M300" t="s">
        <v>67</v>
      </c>
      <c r="N300">
        <v>1</v>
      </c>
      <c r="O300">
        <v>2</v>
      </c>
      <c r="P300" t="s">
        <v>68</v>
      </c>
      <c r="R300" t="s">
        <v>68</v>
      </c>
      <c r="T300" t="s">
        <v>69</v>
      </c>
      <c r="U300">
        <v>57694</v>
      </c>
      <c r="V300" t="s">
        <v>70</v>
      </c>
      <c r="W300" t="s">
        <v>71</v>
      </c>
      <c r="Y300" t="s">
        <v>2769</v>
      </c>
      <c r="AB300" t="s">
        <v>125</v>
      </c>
      <c r="AD300" t="s">
        <v>2770</v>
      </c>
      <c r="AF300">
        <v>1969</v>
      </c>
      <c r="AG300" t="s">
        <v>77</v>
      </c>
      <c r="AH300" t="s">
        <v>82</v>
      </c>
      <c r="AI300" t="s">
        <v>79</v>
      </c>
      <c r="AK300" t="s">
        <v>1924</v>
      </c>
      <c r="AM300">
        <v>1968</v>
      </c>
      <c r="AN300" t="s">
        <v>77</v>
      </c>
      <c r="AO300" t="s">
        <v>147</v>
      </c>
      <c r="AP300" t="s">
        <v>128</v>
      </c>
      <c r="AX300" t="s">
        <v>339</v>
      </c>
      <c r="BA300" t="s">
        <v>125</v>
      </c>
      <c r="BC300">
        <v>0</v>
      </c>
      <c r="BE300" t="s">
        <v>2771</v>
      </c>
      <c r="BI300" t="s">
        <v>74</v>
      </c>
      <c r="BJ300" t="s">
        <v>150</v>
      </c>
      <c r="BK300" t="s">
        <v>90</v>
      </c>
      <c r="BL300" t="s">
        <v>151</v>
      </c>
      <c r="BM300">
        <v>1</v>
      </c>
      <c r="BN300">
        <v>-7.7942518506639997</v>
      </c>
      <c r="BO300">
        <v>111.18232727051</v>
      </c>
      <c r="BP300" s="6" t="s">
        <v>2772</v>
      </c>
      <c r="BQ300">
        <v>45</v>
      </c>
      <c r="BR300">
        <v>154</v>
      </c>
      <c r="BS300">
        <v>45</v>
      </c>
      <c r="BT300">
        <v>1</v>
      </c>
      <c r="BU300">
        <v>5</v>
      </c>
    </row>
    <row r="301" spans="1:73" x14ac:dyDescent="0.3">
      <c r="A301">
        <v>263</v>
      </c>
      <c r="B301" t="s">
        <v>2470</v>
      </c>
      <c r="C301">
        <v>3848</v>
      </c>
      <c r="D301" t="s">
        <v>61</v>
      </c>
      <c r="E301" t="str">
        <f>SUBSTITUTE(D301,"L","Laki-laki")</f>
        <v>Laki-laki</v>
      </c>
      <c r="F301" t="s">
        <v>2471</v>
      </c>
      <c r="G301" t="s">
        <v>63</v>
      </c>
      <c r="H301" t="str">
        <f t="shared" ref="H301:H303" si="147">PROPER(G301)</f>
        <v>Wonogiri</v>
      </c>
      <c r="I301" t="str">
        <f t="shared" ref="I301:I303" si="148">H301&amp;","</f>
        <v>Wonogiri,</v>
      </c>
      <c r="J301" t="s">
        <v>2472</v>
      </c>
      <c r="K301" s="6" t="s">
        <v>2473</v>
      </c>
      <c r="L301" t="s">
        <v>66</v>
      </c>
      <c r="M301" t="s">
        <v>270</v>
      </c>
      <c r="N301">
        <v>1</v>
      </c>
      <c r="O301">
        <v>1</v>
      </c>
      <c r="P301" t="s">
        <v>270</v>
      </c>
      <c r="Q301" t="str">
        <f t="shared" ref="Q301:Q303" si="149">PROPER(P301)</f>
        <v>Gemawang</v>
      </c>
      <c r="R301" t="s">
        <v>300</v>
      </c>
      <c r="S301" t="str">
        <f t="shared" ref="S301:S303" si="150">PROPER(R301)</f>
        <v>Nadi</v>
      </c>
      <c r="T301" t="s">
        <v>301</v>
      </c>
      <c r="U301">
        <v>57697</v>
      </c>
      <c r="V301" t="s">
        <v>70</v>
      </c>
      <c r="W301" t="s">
        <v>210</v>
      </c>
      <c r="Y301" t="s">
        <v>2474</v>
      </c>
      <c r="Z301" t="s">
        <v>2475</v>
      </c>
      <c r="AB301" t="s">
        <v>125</v>
      </c>
      <c r="AD301" t="s">
        <v>2476</v>
      </c>
      <c r="AE301" t="str">
        <f t="shared" ref="AE301:AE303" si="151">PROPER(AD301)</f>
        <v>Sugiyanto</v>
      </c>
      <c r="AF301">
        <v>1976</v>
      </c>
      <c r="AG301" t="s">
        <v>77</v>
      </c>
      <c r="AH301" t="s">
        <v>82</v>
      </c>
      <c r="AI301" t="s">
        <v>79</v>
      </c>
      <c r="AJ301" s="6" t="s">
        <v>2477</v>
      </c>
      <c r="AK301" t="s">
        <v>1672</v>
      </c>
      <c r="AL301" t="str">
        <f t="shared" ref="AL301:AL303" si="152">PROPER(AK301)</f>
        <v>Sriyanti</v>
      </c>
      <c r="AM301">
        <v>1981</v>
      </c>
      <c r="AN301" t="s">
        <v>77</v>
      </c>
      <c r="AO301" t="s">
        <v>82</v>
      </c>
      <c r="AP301" t="s">
        <v>79</v>
      </c>
      <c r="AQ301" s="6" t="s">
        <v>2478</v>
      </c>
      <c r="AT301" t="s">
        <v>166</v>
      </c>
      <c r="AX301" t="s">
        <v>84</v>
      </c>
      <c r="BA301" t="s">
        <v>125</v>
      </c>
      <c r="BC301">
        <v>0</v>
      </c>
      <c r="BE301" t="s">
        <v>2479</v>
      </c>
      <c r="BI301" t="s">
        <v>74</v>
      </c>
      <c r="BJ301" t="s">
        <v>150</v>
      </c>
      <c r="BK301" t="s">
        <v>90</v>
      </c>
      <c r="BL301" t="s">
        <v>309</v>
      </c>
      <c r="BM301">
        <v>2</v>
      </c>
      <c r="BN301">
        <v>7.4755000000000003</v>
      </c>
      <c r="BO301">
        <v>111.1331</v>
      </c>
      <c r="BP301" s="6" t="s">
        <v>2480</v>
      </c>
      <c r="BQ301">
        <v>60</v>
      </c>
      <c r="BR301">
        <v>158</v>
      </c>
      <c r="BS301">
        <v>56</v>
      </c>
      <c r="BT301">
        <v>1</v>
      </c>
      <c r="BU301">
        <v>8</v>
      </c>
    </row>
    <row r="302" spans="1:73" x14ac:dyDescent="0.3">
      <c r="A302">
        <v>288</v>
      </c>
      <c r="B302" t="s">
        <v>2708</v>
      </c>
      <c r="C302">
        <v>3850</v>
      </c>
      <c r="D302" t="s">
        <v>117</v>
      </c>
      <c r="E302" t="str">
        <f>SUBSTITUTE(D302,"P","Perempuan")</f>
        <v>Perempuan</v>
      </c>
      <c r="F302" t="s">
        <v>2709</v>
      </c>
      <c r="G302" t="s">
        <v>95</v>
      </c>
      <c r="H302" t="str">
        <f t="shared" si="147"/>
        <v>Wonogiri</v>
      </c>
      <c r="I302" t="str">
        <f t="shared" si="148"/>
        <v>Wonogiri,</v>
      </c>
      <c r="J302" t="s">
        <v>2710</v>
      </c>
      <c r="K302" s="6" t="s">
        <v>2711</v>
      </c>
      <c r="L302" t="s">
        <v>66</v>
      </c>
      <c r="M302" t="s">
        <v>2712</v>
      </c>
      <c r="N302">
        <v>1</v>
      </c>
      <c r="O302">
        <v>1</v>
      </c>
      <c r="P302" t="s">
        <v>2712</v>
      </c>
      <c r="Q302" t="str">
        <f t="shared" si="149"/>
        <v>Dawungan</v>
      </c>
      <c r="R302" t="s">
        <v>2712</v>
      </c>
      <c r="S302" t="str">
        <f t="shared" si="150"/>
        <v>Dawungan</v>
      </c>
      <c r="T302" t="s">
        <v>378</v>
      </c>
      <c r="U302">
        <v>57691</v>
      </c>
      <c r="V302" t="s">
        <v>70</v>
      </c>
      <c r="W302" t="s">
        <v>210</v>
      </c>
      <c r="Y302" t="s">
        <v>2713</v>
      </c>
      <c r="Z302" t="s">
        <v>2714</v>
      </c>
      <c r="AB302" t="s">
        <v>125</v>
      </c>
      <c r="AD302" t="s">
        <v>2715</v>
      </c>
      <c r="AE302" t="str">
        <f t="shared" si="151"/>
        <v>Iwan Saksono</v>
      </c>
      <c r="AF302">
        <v>1978</v>
      </c>
      <c r="AG302" t="s">
        <v>77</v>
      </c>
      <c r="AH302" t="s">
        <v>105</v>
      </c>
      <c r="AI302" t="s">
        <v>79</v>
      </c>
      <c r="AJ302" s="6" t="s">
        <v>2716</v>
      </c>
      <c r="AK302" t="s">
        <v>2717</v>
      </c>
      <c r="AL302" t="str">
        <f t="shared" si="152"/>
        <v>Fitri Fatmawati</v>
      </c>
      <c r="AM302">
        <v>1982</v>
      </c>
      <c r="AN302" t="s">
        <v>77</v>
      </c>
      <c r="AO302" t="s">
        <v>105</v>
      </c>
      <c r="AP302" t="s">
        <v>79</v>
      </c>
      <c r="AQ302" s="6" t="s">
        <v>2718</v>
      </c>
      <c r="AX302" t="s">
        <v>84</v>
      </c>
      <c r="BA302" t="s">
        <v>74</v>
      </c>
      <c r="BC302">
        <v>1</v>
      </c>
      <c r="BE302" t="s">
        <v>2719</v>
      </c>
      <c r="BI302" t="s">
        <v>74</v>
      </c>
      <c r="BK302" t="s">
        <v>90</v>
      </c>
      <c r="BL302" t="s">
        <v>386</v>
      </c>
      <c r="BM302">
        <v>1</v>
      </c>
      <c r="BP302" s="6" t="s">
        <v>2720</v>
      </c>
      <c r="BQ302">
        <v>50</v>
      </c>
      <c r="BR302">
        <v>160</v>
      </c>
      <c r="BS302">
        <v>54</v>
      </c>
      <c r="BT302">
        <v>2</v>
      </c>
      <c r="BU302">
        <v>12</v>
      </c>
    </row>
    <row r="303" spans="1:73" x14ac:dyDescent="0.3">
      <c r="A303">
        <v>314</v>
      </c>
      <c r="B303" t="s">
        <v>2968</v>
      </c>
      <c r="C303">
        <v>3851</v>
      </c>
      <c r="D303" t="s">
        <v>61</v>
      </c>
      <c r="E303" t="str">
        <f>SUBSTITUTE(D303,"L","Laki-laki")</f>
        <v>Laki-laki</v>
      </c>
      <c r="F303" t="s">
        <v>2969</v>
      </c>
      <c r="G303" t="s">
        <v>63</v>
      </c>
      <c r="H303" t="str">
        <f t="shared" si="147"/>
        <v>Wonogiri</v>
      </c>
      <c r="I303" t="str">
        <f t="shared" si="148"/>
        <v>Wonogiri,</v>
      </c>
      <c r="J303" t="s">
        <v>2187</v>
      </c>
      <c r="K303" s="6" t="s">
        <v>2970</v>
      </c>
      <c r="L303" t="s">
        <v>66</v>
      </c>
      <c r="M303" t="s">
        <v>2971</v>
      </c>
      <c r="N303">
        <v>2</v>
      </c>
      <c r="O303">
        <v>6</v>
      </c>
      <c r="P303" t="s">
        <v>2971</v>
      </c>
      <c r="Q303" t="str">
        <f t="shared" si="149"/>
        <v>Pucanganom</v>
      </c>
      <c r="R303" t="s">
        <v>2972</v>
      </c>
      <c r="S303" t="str">
        <f t="shared" si="150"/>
        <v>Giriharjo</v>
      </c>
      <c r="T303" t="s">
        <v>2973</v>
      </c>
      <c r="U303">
        <v>57698</v>
      </c>
      <c r="V303" t="s">
        <v>70</v>
      </c>
      <c r="W303" t="s">
        <v>210</v>
      </c>
      <c r="Y303" t="s">
        <v>2974</v>
      </c>
      <c r="Z303" t="s">
        <v>2975</v>
      </c>
      <c r="AB303" t="s">
        <v>125</v>
      </c>
      <c r="AD303" t="s">
        <v>2976</v>
      </c>
      <c r="AE303" t="str">
        <f t="shared" si="151"/>
        <v>Tarto</v>
      </c>
      <c r="AF303">
        <v>1973</v>
      </c>
      <c r="AG303" t="s">
        <v>77</v>
      </c>
      <c r="AH303" t="s">
        <v>82</v>
      </c>
      <c r="AI303" t="s">
        <v>79</v>
      </c>
      <c r="AJ303" s="6" t="s">
        <v>2977</v>
      </c>
      <c r="AK303" t="s">
        <v>2978</v>
      </c>
      <c r="AL303" t="str">
        <f t="shared" si="152"/>
        <v>Sumiyem</v>
      </c>
      <c r="AM303">
        <v>1979</v>
      </c>
      <c r="AN303" t="s">
        <v>77</v>
      </c>
      <c r="AO303" t="s">
        <v>82</v>
      </c>
      <c r="AP303" t="s">
        <v>79</v>
      </c>
      <c r="AQ303" s="6" t="s">
        <v>2979</v>
      </c>
      <c r="AX303" t="s">
        <v>84</v>
      </c>
      <c r="BA303" t="s">
        <v>125</v>
      </c>
      <c r="BC303">
        <v>0</v>
      </c>
      <c r="BE303" t="s">
        <v>2980</v>
      </c>
      <c r="BI303" t="s">
        <v>74</v>
      </c>
      <c r="BJ303" t="s">
        <v>150</v>
      </c>
      <c r="BK303" t="s">
        <v>90</v>
      </c>
      <c r="BL303" t="s">
        <v>2981</v>
      </c>
      <c r="BM303">
        <v>2</v>
      </c>
      <c r="BN303">
        <v>-7.7870849</v>
      </c>
      <c r="BO303">
        <v>111.2524027</v>
      </c>
      <c r="BP303" s="6" t="s">
        <v>2982</v>
      </c>
      <c r="BQ303">
        <v>45</v>
      </c>
      <c r="BR303">
        <v>170</v>
      </c>
      <c r="BS303">
        <v>30</v>
      </c>
      <c r="BT303">
        <v>1</v>
      </c>
      <c r="BU303">
        <v>3</v>
      </c>
    </row>
    <row r="304" spans="1:73" hidden="1" x14ac:dyDescent="0.3">
      <c r="A304">
        <v>298</v>
      </c>
      <c r="B304" t="s">
        <v>4015</v>
      </c>
      <c r="D304" t="s">
        <v>117</v>
      </c>
      <c r="F304" t="s">
        <v>4737</v>
      </c>
      <c r="G304" t="s">
        <v>95</v>
      </c>
      <c r="J304" t="s">
        <v>4738</v>
      </c>
      <c r="K304" s="6" t="s">
        <v>4739</v>
      </c>
      <c r="L304" t="s">
        <v>66</v>
      </c>
      <c r="M304" t="s">
        <v>287</v>
      </c>
      <c r="N304">
        <v>3</v>
      </c>
      <c r="O304">
        <v>3</v>
      </c>
      <c r="P304" t="s">
        <v>287</v>
      </c>
      <c r="R304" t="s">
        <v>122</v>
      </c>
      <c r="T304" t="s">
        <v>69</v>
      </c>
      <c r="U304">
        <v>57694</v>
      </c>
      <c r="V304" t="s">
        <v>70</v>
      </c>
      <c r="W304" t="s">
        <v>71</v>
      </c>
      <c r="Y304" t="s">
        <v>4740</v>
      </c>
      <c r="AB304" t="s">
        <v>125</v>
      </c>
      <c r="AD304" t="s">
        <v>1684</v>
      </c>
      <c r="AF304">
        <v>1972</v>
      </c>
      <c r="AG304" t="s">
        <v>196</v>
      </c>
      <c r="AH304" t="s">
        <v>323</v>
      </c>
      <c r="AI304" t="s">
        <v>396</v>
      </c>
      <c r="AJ304" s="6" t="s">
        <v>4741</v>
      </c>
      <c r="AK304" t="s">
        <v>2467</v>
      </c>
      <c r="AM304">
        <v>1971</v>
      </c>
      <c r="AN304" t="s">
        <v>196</v>
      </c>
      <c r="AO304" t="s">
        <v>78</v>
      </c>
      <c r="AP304" t="s">
        <v>396</v>
      </c>
      <c r="AQ304" s="6" t="s">
        <v>4742</v>
      </c>
      <c r="AX304" t="s">
        <v>3953</v>
      </c>
      <c r="BA304" t="s">
        <v>125</v>
      </c>
      <c r="BC304">
        <v>0</v>
      </c>
      <c r="BI304" t="s">
        <v>74</v>
      </c>
      <c r="BJ304" t="s">
        <v>150</v>
      </c>
      <c r="BK304" t="s">
        <v>428</v>
      </c>
      <c r="BL304" t="s">
        <v>896</v>
      </c>
      <c r="BM304">
        <v>2</v>
      </c>
      <c r="BN304">
        <v>-7.8735720000000002</v>
      </c>
      <c r="BO304">
        <v>111.18602799999999</v>
      </c>
      <c r="BQ304">
        <v>43</v>
      </c>
      <c r="BR304">
        <v>134</v>
      </c>
      <c r="BS304">
        <v>0</v>
      </c>
      <c r="BT304">
        <v>0</v>
      </c>
      <c r="BU304">
        <v>1</v>
      </c>
    </row>
    <row r="305" spans="1:73" x14ac:dyDescent="0.3">
      <c r="A305">
        <v>315</v>
      </c>
      <c r="B305" t="s">
        <v>2983</v>
      </c>
      <c r="C305">
        <v>3852</v>
      </c>
      <c r="D305" t="s">
        <v>61</v>
      </c>
      <c r="E305" t="str">
        <f>SUBSTITUTE(D305,"L","Laki-laki")</f>
        <v>Laki-laki</v>
      </c>
      <c r="F305" t="s">
        <v>2984</v>
      </c>
      <c r="G305" t="s">
        <v>95</v>
      </c>
      <c r="H305" t="str">
        <f>PROPER(G305)</f>
        <v>Wonogiri</v>
      </c>
      <c r="I305" t="str">
        <f>H305&amp;","</f>
        <v>Wonogiri,</v>
      </c>
      <c r="J305" t="s">
        <v>2985</v>
      </c>
      <c r="K305" s="6" t="s">
        <v>2986</v>
      </c>
      <c r="L305" t="s">
        <v>66</v>
      </c>
      <c r="M305" t="s">
        <v>392</v>
      </c>
      <c r="N305">
        <v>1</v>
      </c>
      <c r="O305">
        <v>4</v>
      </c>
      <c r="P305" t="s">
        <v>391</v>
      </c>
      <c r="Q305" t="str">
        <f>PROPER(P305)</f>
        <v>Sawo</v>
      </c>
      <c r="R305" t="s">
        <v>157</v>
      </c>
      <c r="S305" t="str">
        <f>PROPER(R305)</f>
        <v>Sambirejo</v>
      </c>
      <c r="T305" t="s">
        <v>69</v>
      </c>
      <c r="U305">
        <v>57694</v>
      </c>
      <c r="V305" t="s">
        <v>70</v>
      </c>
      <c r="W305" t="s">
        <v>158</v>
      </c>
      <c r="Y305" t="s">
        <v>2987</v>
      </c>
      <c r="Z305" t="s">
        <v>2988</v>
      </c>
      <c r="AB305" t="s">
        <v>125</v>
      </c>
      <c r="AD305" t="s">
        <v>2989</v>
      </c>
      <c r="AE305" t="str">
        <f>PROPER(AD305)</f>
        <v>Samin</v>
      </c>
      <c r="AF305">
        <v>1965</v>
      </c>
      <c r="AG305" t="s">
        <v>77</v>
      </c>
      <c r="AH305" t="s">
        <v>82</v>
      </c>
      <c r="AI305" t="s">
        <v>79</v>
      </c>
      <c r="AJ305" s="6" t="s">
        <v>2990</v>
      </c>
      <c r="AK305" t="s">
        <v>2580</v>
      </c>
      <c r="AL305" t="str">
        <f>PROPER(AK305)</f>
        <v>Warni</v>
      </c>
      <c r="AM305">
        <v>1967</v>
      </c>
      <c r="AN305" t="s">
        <v>196</v>
      </c>
      <c r="AO305" t="s">
        <v>82</v>
      </c>
      <c r="AP305" t="s">
        <v>79</v>
      </c>
      <c r="AQ305" s="6" t="s">
        <v>2991</v>
      </c>
      <c r="AT305" t="s">
        <v>166</v>
      </c>
      <c r="AX305" t="s">
        <v>84</v>
      </c>
      <c r="BA305" t="s">
        <v>125</v>
      </c>
      <c r="BC305">
        <v>0</v>
      </c>
      <c r="BE305" t="s">
        <v>2992</v>
      </c>
      <c r="BI305" t="s">
        <v>74</v>
      </c>
      <c r="BJ305" t="s">
        <v>150</v>
      </c>
      <c r="BK305" t="s">
        <v>90</v>
      </c>
      <c r="BL305" t="s">
        <v>168</v>
      </c>
      <c r="BM305">
        <v>2</v>
      </c>
      <c r="BN305">
        <v>-7.8562659999999997</v>
      </c>
      <c r="BO305">
        <v>111.19807900000001</v>
      </c>
      <c r="BP305" s="6" t="s">
        <v>2993</v>
      </c>
      <c r="BQ305">
        <v>57</v>
      </c>
      <c r="BR305">
        <v>172</v>
      </c>
      <c r="BS305">
        <v>54</v>
      </c>
      <c r="BT305">
        <v>2</v>
      </c>
      <c r="BU305">
        <v>5</v>
      </c>
    </row>
    <row r="306" spans="1:73" hidden="1" x14ac:dyDescent="0.3">
      <c r="A306">
        <v>300</v>
      </c>
      <c r="B306" t="s">
        <v>2820</v>
      </c>
      <c r="C306">
        <v>4034</v>
      </c>
      <c r="D306" t="s">
        <v>117</v>
      </c>
      <c r="F306" t="s">
        <v>2821</v>
      </c>
      <c r="G306" t="s">
        <v>2822</v>
      </c>
      <c r="J306" t="s">
        <v>2666</v>
      </c>
      <c r="K306" s="6" t="s">
        <v>2823</v>
      </c>
      <c r="L306" t="s">
        <v>66</v>
      </c>
      <c r="M306" t="s">
        <v>1869</v>
      </c>
      <c r="N306">
        <v>2</v>
      </c>
      <c r="O306">
        <v>2</v>
      </c>
      <c r="P306" t="s">
        <v>1869</v>
      </c>
      <c r="R306" t="s">
        <v>988</v>
      </c>
      <c r="T306" t="s">
        <v>69</v>
      </c>
      <c r="U306">
        <v>57694</v>
      </c>
      <c r="V306" t="s">
        <v>70</v>
      </c>
      <c r="W306" t="s">
        <v>210</v>
      </c>
      <c r="AB306" t="s">
        <v>125</v>
      </c>
      <c r="AF306">
        <v>1966</v>
      </c>
      <c r="AG306" t="s">
        <v>77</v>
      </c>
      <c r="AH306" t="s">
        <v>653</v>
      </c>
      <c r="AI306" t="s">
        <v>79</v>
      </c>
      <c r="AJ306" s="6" t="s">
        <v>178</v>
      </c>
      <c r="AK306" t="s">
        <v>2824</v>
      </c>
      <c r="AM306">
        <v>1969</v>
      </c>
      <c r="AN306" t="s">
        <v>77</v>
      </c>
      <c r="AO306" t="s">
        <v>147</v>
      </c>
      <c r="AP306" t="s">
        <v>128</v>
      </c>
      <c r="AQ306" s="6" t="s">
        <v>178</v>
      </c>
      <c r="AW306" s="6" t="s">
        <v>178</v>
      </c>
      <c r="AX306" t="s">
        <v>353</v>
      </c>
      <c r="BA306" t="s">
        <v>125</v>
      </c>
      <c r="BC306">
        <v>1</v>
      </c>
      <c r="BE306" t="s">
        <v>2825</v>
      </c>
      <c r="BI306" t="s">
        <v>74</v>
      </c>
      <c r="BJ306" t="s">
        <v>150</v>
      </c>
      <c r="BK306" t="s">
        <v>90</v>
      </c>
      <c r="BL306" t="s">
        <v>1308</v>
      </c>
      <c r="BM306">
        <v>2</v>
      </c>
      <c r="BP306" s="6" t="s">
        <v>2826</v>
      </c>
      <c r="BQ306">
        <v>59</v>
      </c>
      <c r="BR306">
        <v>147</v>
      </c>
      <c r="BS306">
        <v>53</v>
      </c>
      <c r="BT306">
        <v>2</v>
      </c>
      <c r="BU306">
        <v>1</v>
      </c>
    </row>
    <row r="307" spans="1:73" hidden="1" x14ac:dyDescent="0.3">
      <c r="A307">
        <v>301</v>
      </c>
      <c r="B307" t="s">
        <v>2827</v>
      </c>
      <c r="C307">
        <v>4056</v>
      </c>
      <c r="D307" t="s">
        <v>117</v>
      </c>
      <c r="F307" t="s">
        <v>2828</v>
      </c>
      <c r="G307" t="s">
        <v>63</v>
      </c>
      <c r="J307" t="s">
        <v>2829</v>
      </c>
      <c r="K307" s="6" t="s">
        <v>2830</v>
      </c>
      <c r="L307" t="s">
        <v>66</v>
      </c>
      <c r="M307" t="s">
        <v>2831</v>
      </c>
      <c r="N307">
        <v>2</v>
      </c>
      <c r="O307">
        <v>5</v>
      </c>
      <c r="P307" t="s">
        <v>1267</v>
      </c>
      <c r="R307" t="s">
        <v>2832</v>
      </c>
      <c r="T307" t="s">
        <v>69</v>
      </c>
      <c r="U307">
        <v>57694</v>
      </c>
      <c r="V307" t="s">
        <v>70</v>
      </c>
      <c r="W307" t="s">
        <v>210</v>
      </c>
      <c r="Y307" t="s">
        <v>2833</v>
      </c>
      <c r="AB307" t="s">
        <v>125</v>
      </c>
      <c r="AD307" t="s">
        <v>2834</v>
      </c>
      <c r="AF307">
        <v>1975</v>
      </c>
      <c r="AG307" t="s">
        <v>77</v>
      </c>
      <c r="AH307" t="s">
        <v>82</v>
      </c>
      <c r="AI307" t="s">
        <v>79</v>
      </c>
      <c r="AJ307" s="6" t="s">
        <v>2835</v>
      </c>
      <c r="AK307" t="s">
        <v>719</v>
      </c>
      <c r="AM307">
        <v>1983</v>
      </c>
      <c r="AN307" t="s">
        <v>77</v>
      </c>
      <c r="AO307" t="s">
        <v>147</v>
      </c>
      <c r="AP307" t="s">
        <v>128</v>
      </c>
      <c r="AQ307" s="6" t="s">
        <v>2836</v>
      </c>
      <c r="AU307" t="s">
        <v>147</v>
      </c>
      <c r="AX307" t="s">
        <v>180</v>
      </c>
      <c r="BA307" t="s">
        <v>125</v>
      </c>
      <c r="BC307">
        <v>1</v>
      </c>
      <c r="BE307" t="s">
        <v>2837</v>
      </c>
      <c r="BI307" t="s">
        <v>125</v>
      </c>
      <c r="BK307" t="s">
        <v>90</v>
      </c>
      <c r="BL307" t="s">
        <v>416</v>
      </c>
      <c r="BM307">
        <v>1</v>
      </c>
      <c r="BN307">
        <v>-7.8480772695549996</v>
      </c>
      <c r="BO307">
        <v>111.17237091064</v>
      </c>
      <c r="BP307" s="6" t="s">
        <v>2838</v>
      </c>
      <c r="BQ307">
        <v>35</v>
      </c>
      <c r="BR307">
        <v>154</v>
      </c>
      <c r="BS307">
        <v>59</v>
      </c>
      <c r="BT307">
        <v>0</v>
      </c>
      <c r="BU307">
        <v>5</v>
      </c>
    </row>
    <row r="308" spans="1:73" x14ac:dyDescent="0.3">
      <c r="A308">
        <v>321</v>
      </c>
      <c r="B308" t="s">
        <v>3023</v>
      </c>
      <c r="C308">
        <v>3822</v>
      </c>
      <c r="D308" t="s">
        <v>61</v>
      </c>
      <c r="E308" t="str">
        <f>SUBSTITUTE(D308,"L","Laki-laki")</f>
        <v>Laki-laki</v>
      </c>
      <c r="F308" t="s">
        <v>3024</v>
      </c>
      <c r="G308" t="s">
        <v>95</v>
      </c>
      <c r="H308" t="str">
        <f>PROPER(G308)</f>
        <v>Wonogiri</v>
      </c>
      <c r="I308" t="str">
        <f>H308&amp;","</f>
        <v>Wonogiri,</v>
      </c>
      <c r="J308" t="s">
        <v>3025</v>
      </c>
      <c r="K308" s="6" t="s">
        <v>3026</v>
      </c>
      <c r="L308" t="s">
        <v>66</v>
      </c>
      <c r="M308" t="s">
        <v>1098</v>
      </c>
      <c r="N308">
        <v>1</v>
      </c>
      <c r="O308">
        <v>5</v>
      </c>
      <c r="P308" t="s">
        <v>1098</v>
      </c>
      <c r="Q308" t="str">
        <f>PROPER(P308)</f>
        <v>Bondalem</v>
      </c>
      <c r="R308" t="s">
        <v>988</v>
      </c>
      <c r="S308" t="str">
        <f>PROPER(R308)</f>
        <v>Slogohimo</v>
      </c>
      <c r="T308" t="s">
        <v>69</v>
      </c>
      <c r="U308">
        <v>57694</v>
      </c>
      <c r="V308" t="s">
        <v>70</v>
      </c>
      <c r="W308" t="s">
        <v>71</v>
      </c>
      <c r="Y308" t="s">
        <v>3027</v>
      </c>
      <c r="Z308" t="s">
        <v>3028</v>
      </c>
      <c r="AB308" t="s">
        <v>74</v>
      </c>
      <c r="AC308" t="s">
        <v>3029</v>
      </c>
      <c r="AD308" t="s">
        <v>3030</v>
      </c>
      <c r="AE308" t="str">
        <f>PROPER(AD308)</f>
        <v>Rebo</v>
      </c>
      <c r="AF308">
        <v>1964</v>
      </c>
      <c r="AG308" t="s">
        <v>166</v>
      </c>
      <c r="AH308" t="s">
        <v>82</v>
      </c>
      <c r="AI308" t="s">
        <v>79</v>
      </c>
      <c r="AJ308" s="6" t="s">
        <v>3031</v>
      </c>
      <c r="AK308" t="s">
        <v>3032</v>
      </c>
      <c r="AL308" t="str">
        <f>PROPER(AK308)</f>
        <v>Sinem</v>
      </c>
      <c r="AM308">
        <v>1969</v>
      </c>
      <c r="AN308" t="s">
        <v>77</v>
      </c>
      <c r="AO308" t="s">
        <v>323</v>
      </c>
      <c r="AP308" t="s">
        <v>79</v>
      </c>
      <c r="AQ308" s="6" t="s">
        <v>3033</v>
      </c>
      <c r="AX308" t="s">
        <v>84</v>
      </c>
      <c r="BA308" t="s">
        <v>74</v>
      </c>
      <c r="BC308">
        <v>0</v>
      </c>
      <c r="BE308" t="s">
        <v>3034</v>
      </c>
      <c r="BF308" t="s">
        <v>87</v>
      </c>
      <c r="BG308" s="6" t="s">
        <v>3035</v>
      </c>
      <c r="BH308" t="s">
        <v>3023</v>
      </c>
      <c r="BI308" t="s">
        <v>74</v>
      </c>
      <c r="BK308" t="s">
        <v>90</v>
      </c>
      <c r="BL308" t="s">
        <v>2511</v>
      </c>
      <c r="BM308">
        <v>3</v>
      </c>
      <c r="BN308">
        <v>-7.8255925441349996</v>
      </c>
      <c r="BO308">
        <v>111.18318632128999</v>
      </c>
      <c r="BP308" s="6" t="s">
        <v>3036</v>
      </c>
      <c r="BQ308">
        <v>46</v>
      </c>
      <c r="BR308">
        <v>170</v>
      </c>
      <c r="BS308">
        <v>60</v>
      </c>
      <c r="BT308">
        <v>2</v>
      </c>
      <c r="BU308">
        <v>1</v>
      </c>
    </row>
    <row r="309" spans="1:73" hidden="1" x14ac:dyDescent="0.3">
      <c r="A309">
        <v>303</v>
      </c>
      <c r="B309" t="s">
        <v>2851</v>
      </c>
      <c r="C309">
        <v>4035</v>
      </c>
      <c r="D309" t="s">
        <v>117</v>
      </c>
      <c r="F309" t="s">
        <v>2852</v>
      </c>
      <c r="G309" t="s">
        <v>63</v>
      </c>
      <c r="J309" t="s">
        <v>2380</v>
      </c>
      <c r="K309" s="6" t="s">
        <v>2853</v>
      </c>
      <c r="L309" t="s">
        <v>66</v>
      </c>
      <c r="M309" t="s">
        <v>393</v>
      </c>
      <c r="N309">
        <v>1</v>
      </c>
      <c r="O309">
        <v>6</v>
      </c>
      <c r="P309" t="s">
        <v>393</v>
      </c>
      <c r="R309" t="s">
        <v>393</v>
      </c>
      <c r="T309" t="s">
        <v>69</v>
      </c>
      <c r="U309">
        <v>57694</v>
      </c>
      <c r="V309" t="s">
        <v>70</v>
      </c>
      <c r="W309" t="s">
        <v>101</v>
      </c>
      <c r="Y309" t="s">
        <v>2854</v>
      </c>
      <c r="AB309" t="s">
        <v>74</v>
      </c>
      <c r="AC309" t="s">
        <v>2855</v>
      </c>
      <c r="AD309" t="s">
        <v>2856</v>
      </c>
      <c r="AF309">
        <v>1972</v>
      </c>
      <c r="AG309" t="s">
        <v>77</v>
      </c>
      <c r="AH309" t="s">
        <v>82</v>
      </c>
      <c r="AI309" t="s">
        <v>79</v>
      </c>
      <c r="AJ309" s="6" t="s">
        <v>2857</v>
      </c>
      <c r="AK309" t="s">
        <v>834</v>
      </c>
      <c r="AM309">
        <v>1969</v>
      </c>
      <c r="AN309" t="s">
        <v>77</v>
      </c>
      <c r="AO309" t="s">
        <v>82</v>
      </c>
      <c r="AP309" t="s">
        <v>79</v>
      </c>
      <c r="AQ309" s="6" t="s">
        <v>2858</v>
      </c>
      <c r="AX309" t="s">
        <v>353</v>
      </c>
      <c r="BA309" t="s">
        <v>74</v>
      </c>
      <c r="BB309" t="s">
        <v>2855</v>
      </c>
      <c r="BC309">
        <v>0</v>
      </c>
      <c r="BE309" t="s">
        <v>2859</v>
      </c>
      <c r="BF309" t="s">
        <v>87</v>
      </c>
      <c r="BG309" s="6" t="s">
        <v>2860</v>
      </c>
      <c r="BH309" t="s">
        <v>2861</v>
      </c>
      <c r="BI309" t="s">
        <v>74</v>
      </c>
      <c r="BK309" t="s">
        <v>90</v>
      </c>
      <c r="BL309" t="s">
        <v>114</v>
      </c>
      <c r="BM309">
        <v>1</v>
      </c>
      <c r="BN309">
        <v>-78.637</v>
      </c>
      <c r="BO309">
        <v>1.111</v>
      </c>
      <c r="BP309" s="6" t="s">
        <v>2862</v>
      </c>
      <c r="BQ309">
        <v>40</v>
      </c>
      <c r="BR309">
        <v>146</v>
      </c>
      <c r="BS309">
        <v>38</v>
      </c>
      <c r="BT309">
        <v>2</v>
      </c>
      <c r="BU309">
        <v>5</v>
      </c>
    </row>
    <row r="310" spans="1:73" x14ac:dyDescent="0.3">
      <c r="A310">
        <v>322</v>
      </c>
      <c r="B310" t="s">
        <v>3037</v>
      </c>
      <c r="C310">
        <v>3854</v>
      </c>
      <c r="D310" t="s">
        <v>61</v>
      </c>
      <c r="E310" t="str">
        <f>SUBSTITUTE(D310,"L","Laki-laki")</f>
        <v>Laki-laki</v>
      </c>
      <c r="F310" t="s">
        <v>3038</v>
      </c>
      <c r="G310" t="s">
        <v>95</v>
      </c>
      <c r="H310" t="str">
        <f t="shared" ref="H310:H311" si="153">PROPER(G310)</f>
        <v>Wonogiri</v>
      </c>
      <c r="I310" t="str">
        <f t="shared" ref="I310:I311" si="154">H310&amp;","</f>
        <v>Wonogiri,</v>
      </c>
      <c r="J310" t="s">
        <v>3039</v>
      </c>
      <c r="K310" s="6" t="s">
        <v>3040</v>
      </c>
      <c r="L310" t="s">
        <v>66</v>
      </c>
      <c r="M310" t="s">
        <v>1869</v>
      </c>
      <c r="N310">
        <v>1</v>
      </c>
      <c r="O310">
        <v>6</v>
      </c>
      <c r="P310" t="s">
        <v>1869</v>
      </c>
      <c r="Q310" t="str">
        <f t="shared" ref="Q310:Q311" si="155">PROPER(P310)</f>
        <v>Koripan</v>
      </c>
      <c r="R310" t="s">
        <v>241</v>
      </c>
      <c r="S310" t="str">
        <f t="shared" ref="S310:S311" si="156">PROPER(R310)</f>
        <v>Bulusari</v>
      </c>
      <c r="T310" t="s">
        <v>69</v>
      </c>
      <c r="U310">
        <v>57694</v>
      </c>
      <c r="V310" t="s">
        <v>70</v>
      </c>
      <c r="W310" t="s">
        <v>210</v>
      </c>
      <c r="Y310" t="s">
        <v>3041</v>
      </c>
      <c r="Z310" t="s">
        <v>3042</v>
      </c>
      <c r="AB310" t="s">
        <v>125</v>
      </c>
      <c r="AD310" t="s">
        <v>3043</v>
      </c>
      <c r="AE310" t="str">
        <f t="shared" ref="AE310:AE311" si="157">PROPER(AD310)</f>
        <v>Kusnadi</v>
      </c>
      <c r="AF310">
        <v>0</v>
      </c>
      <c r="AH310" t="s">
        <v>147</v>
      </c>
      <c r="AI310" t="s">
        <v>128</v>
      </c>
      <c r="AK310" t="s">
        <v>3044</v>
      </c>
      <c r="AL310" t="str">
        <f t="shared" ref="AL310:AL311" si="158">PROPER(AK310)</f>
        <v>Titi Mawarni</v>
      </c>
      <c r="AM310">
        <v>1979</v>
      </c>
      <c r="AN310" t="s">
        <v>196</v>
      </c>
      <c r="AO310" t="s">
        <v>147</v>
      </c>
      <c r="AP310" t="s">
        <v>128</v>
      </c>
      <c r="AQ310" s="6" t="s">
        <v>3045</v>
      </c>
      <c r="AX310" t="s">
        <v>84</v>
      </c>
      <c r="BA310" t="s">
        <v>74</v>
      </c>
      <c r="BC310">
        <v>1</v>
      </c>
      <c r="BE310" t="s">
        <v>3046</v>
      </c>
      <c r="BI310" t="s">
        <v>74</v>
      </c>
      <c r="BK310" t="s">
        <v>90</v>
      </c>
      <c r="BL310" t="s">
        <v>182</v>
      </c>
      <c r="BM310">
        <v>1</v>
      </c>
      <c r="BP310" s="6" t="s">
        <v>3047</v>
      </c>
      <c r="BQ310">
        <v>40</v>
      </c>
      <c r="BR310">
        <v>156</v>
      </c>
      <c r="BS310">
        <v>52</v>
      </c>
      <c r="BT310">
        <v>2</v>
      </c>
      <c r="BU310">
        <v>2</v>
      </c>
    </row>
    <row r="311" spans="1:73" x14ac:dyDescent="0.3">
      <c r="A311">
        <v>338</v>
      </c>
      <c r="B311" t="s">
        <v>3144</v>
      </c>
      <c r="C311">
        <v>3823</v>
      </c>
      <c r="D311" t="s">
        <v>117</v>
      </c>
      <c r="E311" t="str">
        <f>SUBSTITUTE(D311,"P","Perempuan")</f>
        <v>Perempuan</v>
      </c>
      <c r="F311" t="s">
        <v>3145</v>
      </c>
      <c r="G311" t="s">
        <v>63</v>
      </c>
      <c r="H311" t="str">
        <f t="shared" si="153"/>
        <v>Wonogiri</v>
      </c>
      <c r="I311" t="str">
        <f t="shared" si="154"/>
        <v>Wonogiri,</v>
      </c>
      <c r="J311" t="s">
        <v>3146</v>
      </c>
      <c r="K311" s="6" t="s">
        <v>3147</v>
      </c>
      <c r="L311" t="s">
        <v>66</v>
      </c>
      <c r="M311" t="s">
        <v>240</v>
      </c>
      <c r="N311">
        <v>2</v>
      </c>
      <c r="O311">
        <v>5</v>
      </c>
      <c r="P311" t="s">
        <v>240</v>
      </c>
      <c r="Q311" t="str">
        <f t="shared" si="155"/>
        <v>Bulusari</v>
      </c>
      <c r="R311" t="s">
        <v>240</v>
      </c>
      <c r="S311" t="str">
        <f t="shared" si="156"/>
        <v>Bulusari</v>
      </c>
      <c r="T311" t="s">
        <v>69</v>
      </c>
      <c r="U311">
        <v>57694</v>
      </c>
      <c r="V311" t="s">
        <v>70</v>
      </c>
      <c r="W311" t="s">
        <v>71</v>
      </c>
      <c r="Y311" t="s">
        <v>3148</v>
      </c>
      <c r="Z311" t="s">
        <v>3149</v>
      </c>
      <c r="AB311" t="s">
        <v>74</v>
      </c>
      <c r="AC311" t="s">
        <v>3150</v>
      </c>
      <c r="AD311" t="s">
        <v>3151</v>
      </c>
      <c r="AE311" t="str">
        <f t="shared" si="157"/>
        <v>Rigo</v>
      </c>
      <c r="AF311">
        <v>1969</v>
      </c>
      <c r="AG311" t="s">
        <v>196</v>
      </c>
      <c r="AH311" t="s">
        <v>229</v>
      </c>
      <c r="AI311" t="s">
        <v>79</v>
      </c>
      <c r="AJ311" s="6" t="s">
        <v>3152</v>
      </c>
      <c r="AK311" t="s">
        <v>3153</v>
      </c>
      <c r="AL311" t="str">
        <f t="shared" si="158"/>
        <v>Maryani</v>
      </c>
      <c r="AM311">
        <v>1983</v>
      </c>
      <c r="AN311" t="s">
        <v>162</v>
      </c>
      <c r="AO311" t="s">
        <v>323</v>
      </c>
      <c r="AP311" t="s">
        <v>79</v>
      </c>
      <c r="AQ311" s="6" t="s">
        <v>3154</v>
      </c>
      <c r="AR311" t="s">
        <v>2492</v>
      </c>
      <c r="AT311" t="s">
        <v>277</v>
      </c>
      <c r="AX311" t="s">
        <v>84</v>
      </c>
      <c r="BA311" t="s">
        <v>125</v>
      </c>
      <c r="BC311">
        <v>1</v>
      </c>
      <c r="BD311" t="s">
        <v>3155</v>
      </c>
      <c r="BE311" t="s">
        <v>3156</v>
      </c>
      <c r="BI311" t="s">
        <v>74</v>
      </c>
      <c r="BJ311" t="s">
        <v>89</v>
      </c>
      <c r="BK311" t="s">
        <v>90</v>
      </c>
      <c r="BL311" t="s">
        <v>151</v>
      </c>
      <c r="BM311">
        <v>1</v>
      </c>
      <c r="BN311">
        <v>-7.8292008994940003</v>
      </c>
      <c r="BO311">
        <v>111.18232727051</v>
      </c>
      <c r="BP311" s="6" t="s">
        <v>3157</v>
      </c>
      <c r="BQ311">
        <v>36</v>
      </c>
      <c r="BR311">
        <v>155</v>
      </c>
      <c r="BS311">
        <v>54</v>
      </c>
      <c r="BT311">
        <v>2</v>
      </c>
      <c r="BU311">
        <v>2</v>
      </c>
    </row>
    <row r="312" spans="1:73" hidden="1" x14ac:dyDescent="0.3">
      <c r="A312">
        <v>306</v>
      </c>
      <c r="B312" t="s">
        <v>2888</v>
      </c>
      <c r="C312">
        <v>4011</v>
      </c>
      <c r="D312" t="s">
        <v>61</v>
      </c>
      <c r="F312" t="s">
        <v>2889</v>
      </c>
      <c r="G312" t="s">
        <v>63</v>
      </c>
      <c r="J312" t="s">
        <v>2890</v>
      </c>
      <c r="K312" s="6" t="s">
        <v>2891</v>
      </c>
      <c r="L312" t="s">
        <v>66</v>
      </c>
      <c r="M312" t="s">
        <v>240</v>
      </c>
      <c r="N312">
        <v>1</v>
      </c>
      <c r="O312">
        <v>3</v>
      </c>
      <c r="P312" t="s">
        <v>240</v>
      </c>
      <c r="R312" t="s">
        <v>240</v>
      </c>
      <c r="T312" t="s">
        <v>69</v>
      </c>
      <c r="U312">
        <v>57694</v>
      </c>
      <c r="V312" t="s">
        <v>70</v>
      </c>
      <c r="W312" t="s">
        <v>71</v>
      </c>
      <c r="Y312" t="s">
        <v>2892</v>
      </c>
      <c r="Z312" t="s">
        <v>2893</v>
      </c>
      <c r="AB312" t="s">
        <v>125</v>
      </c>
      <c r="AD312" t="s">
        <v>2894</v>
      </c>
      <c r="AF312">
        <v>1979</v>
      </c>
      <c r="AG312" t="s">
        <v>162</v>
      </c>
      <c r="AH312" t="s">
        <v>229</v>
      </c>
      <c r="AI312" t="s">
        <v>79</v>
      </c>
      <c r="AJ312" s="6" t="s">
        <v>2895</v>
      </c>
      <c r="AK312" t="s">
        <v>2896</v>
      </c>
      <c r="AM312">
        <v>1983</v>
      </c>
      <c r="AN312" t="s">
        <v>196</v>
      </c>
      <c r="AO312" t="s">
        <v>653</v>
      </c>
      <c r="AP312" t="s">
        <v>79</v>
      </c>
      <c r="AQ312" s="6" t="s">
        <v>2897</v>
      </c>
      <c r="AT312" t="s">
        <v>166</v>
      </c>
      <c r="AW312" s="6" t="s">
        <v>178</v>
      </c>
      <c r="AX312" t="s">
        <v>109</v>
      </c>
      <c r="BA312" t="s">
        <v>125</v>
      </c>
      <c r="BC312">
        <v>1</v>
      </c>
      <c r="BE312" t="s">
        <v>2898</v>
      </c>
      <c r="BI312" t="s">
        <v>74</v>
      </c>
      <c r="BJ312" t="s">
        <v>150</v>
      </c>
      <c r="BK312" t="s">
        <v>90</v>
      </c>
      <c r="BL312" t="s">
        <v>513</v>
      </c>
      <c r="BM312">
        <v>1</v>
      </c>
      <c r="BN312">
        <v>-7.8276389999999996</v>
      </c>
      <c r="BO312">
        <v>111.178561</v>
      </c>
      <c r="BP312" s="6" t="s">
        <v>2899</v>
      </c>
      <c r="BQ312">
        <v>67</v>
      </c>
      <c r="BR312">
        <v>165</v>
      </c>
      <c r="BS312">
        <v>55</v>
      </c>
      <c r="BT312">
        <v>0</v>
      </c>
      <c r="BU312">
        <v>2</v>
      </c>
    </row>
    <row r="313" spans="1:73" x14ac:dyDescent="0.3">
      <c r="A313">
        <v>355</v>
      </c>
      <c r="B313" t="s">
        <v>3266</v>
      </c>
      <c r="C313">
        <v>3824</v>
      </c>
      <c r="D313" t="s">
        <v>61</v>
      </c>
      <c r="E313" t="str">
        <f>SUBSTITUTE(D313,"L","Laki-laki")</f>
        <v>Laki-laki</v>
      </c>
      <c r="F313" t="s">
        <v>3267</v>
      </c>
      <c r="G313" t="s">
        <v>63</v>
      </c>
      <c r="H313" t="str">
        <f>PROPER(G313)</f>
        <v>Wonogiri</v>
      </c>
      <c r="I313" t="str">
        <f>H313&amp;","</f>
        <v>Wonogiri,</v>
      </c>
      <c r="J313" t="s">
        <v>3071</v>
      </c>
      <c r="K313" s="6" t="s">
        <v>3268</v>
      </c>
      <c r="L313" t="s">
        <v>66</v>
      </c>
      <c r="M313" t="s">
        <v>347</v>
      </c>
      <c r="N313">
        <v>2</v>
      </c>
      <c r="O313">
        <v>4</v>
      </c>
      <c r="P313" t="s">
        <v>347</v>
      </c>
      <c r="Q313" t="str">
        <f>PROPER(P313)</f>
        <v>Made</v>
      </c>
      <c r="R313" t="s">
        <v>347</v>
      </c>
      <c r="S313" t="str">
        <f>PROPER(R313)</f>
        <v>Made</v>
      </c>
      <c r="T313" t="s">
        <v>69</v>
      </c>
      <c r="U313">
        <v>57694</v>
      </c>
      <c r="V313" t="s">
        <v>70</v>
      </c>
      <c r="W313" t="s">
        <v>71</v>
      </c>
      <c r="X313">
        <v>0</v>
      </c>
      <c r="Y313" t="s">
        <v>3269</v>
      </c>
      <c r="Z313" t="s">
        <v>3270</v>
      </c>
      <c r="AB313" t="s">
        <v>125</v>
      </c>
      <c r="AD313" t="s">
        <v>3271</v>
      </c>
      <c r="AE313" t="str">
        <f>PROPER(AD313)</f>
        <v>Naryatmo</v>
      </c>
      <c r="AF313">
        <v>1970</v>
      </c>
      <c r="AG313" t="s">
        <v>77</v>
      </c>
      <c r="AH313" t="s">
        <v>78</v>
      </c>
      <c r="AI313" t="s">
        <v>79</v>
      </c>
      <c r="AJ313" s="6" t="s">
        <v>3272</v>
      </c>
      <c r="AK313" t="s">
        <v>3273</v>
      </c>
      <c r="AL313" t="str">
        <f>PROPER(AK313)</f>
        <v>Hanifah</v>
      </c>
      <c r="AM313">
        <v>1972</v>
      </c>
      <c r="AN313" t="s">
        <v>77</v>
      </c>
      <c r="AO313" t="s">
        <v>82</v>
      </c>
      <c r="AP313" t="s">
        <v>79</v>
      </c>
      <c r="AQ313" s="6" t="s">
        <v>3274</v>
      </c>
      <c r="AT313" t="s">
        <v>166</v>
      </c>
      <c r="AX313" t="s">
        <v>84</v>
      </c>
      <c r="BA313" t="s">
        <v>125</v>
      </c>
      <c r="BC313">
        <v>0</v>
      </c>
      <c r="BE313" t="s">
        <v>3275</v>
      </c>
      <c r="BI313" t="s">
        <v>74</v>
      </c>
      <c r="BJ313" t="s">
        <v>150</v>
      </c>
      <c r="BK313" t="s">
        <v>90</v>
      </c>
      <c r="BL313" t="s">
        <v>234</v>
      </c>
      <c r="BM313">
        <v>1</v>
      </c>
      <c r="BN313">
        <v>-7.8426486999999998</v>
      </c>
      <c r="BO313">
        <v>111.1952702</v>
      </c>
      <c r="BP313" s="6" t="s">
        <v>3276</v>
      </c>
      <c r="BQ313">
        <v>45</v>
      </c>
      <c r="BR313">
        <v>167</v>
      </c>
      <c r="BS313">
        <v>50</v>
      </c>
      <c r="BT313">
        <v>3</v>
      </c>
      <c r="BU313">
        <v>2</v>
      </c>
    </row>
    <row r="314" spans="1:73" hidden="1" x14ac:dyDescent="0.3">
      <c r="A314">
        <v>308</v>
      </c>
      <c r="B314" t="s">
        <v>2916</v>
      </c>
      <c r="C314">
        <v>4012</v>
      </c>
      <c r="D314" t="s">
        <v>61</v>
      </c>
      <c r="F314" t="s">
        <v>2917</v>
      </c>
      <c r="G314" t="s">
        <v>63</v>
      </c>
      <c r="J314" t="s">
        <v>2918</v>
      </c>
      <c r="K314" s="6" t="s">
        <v>2919</v>
      </c>
      <c r="L314" t="s">
        <v>66</v>
      </c>
      <c r="M314" t="s">
        <v>2920</v>
      </c>
      <c r="N314">
        <v>3</v>
      </c>
      <c r="O314">
        <v>6</v>
      </c>
      <c r="P314" t="s">
        <v>2921</v>
      </c>
      <c r="R314" t="s">
        <v>408</v>
      </c>
      <c r="T314" t="s">
        <v>69</v>
      </c>
      <c r="U314">
        <v>57694</v>
      </c>
      <c r="V314" t="s">
        <v>70</v>
      </c>
      <c r="W314" t="s">
        <v>71</v>
      </c>
      <c r="Y314" t="s">
        <v>2922</v>
      </c>
      <c r="AB314" t="s">
        <v>125</v>
      </c>
      <c r="AD314" t="s">
        <v>2923</v>
      </c>
      <c r="AF314">
        <v>1968</v>
      </c>
      <c r="AG314" t="s">
        <v>77</v>
      </c>
      <c r="AH314" t="s">
        <v>82</v>
      </c>
      <c r="AI314" t="s">
        <v>79</v>
      </c>
      <c r="AK314" t="s">
        <v>2924</v>
      </c>
      <c r="AM314">
        <v>1969</v>
      </c>
      <c r="AN314" t="s">
        <v>77</v>
      </c>
      <c r="AO314" t="s">
        <v>82</v>
      </c>
      <c r="AP314" t="s">
        <v>79</v>
      </c>
      <c r="AX314" t="s">
        <v>109</v>
      </c>
      <c r="BA314" t="s">
        <v>125</v>
      </c>
      <c r="BC314">
        <v>0</v>
      </c>
      <c r="BE314" t="s">
        <v>2925</v>
      </c>
      <c r="BI314" t="s">
        <v>74</v>
      </c>
      <c r="BJ314" t="s">
        <v>150</v>
      </c>
      <c r="BK314" t="s">
        <v>90</v>
      </c>
      <c r="BL314" t="s">
        <v>416</v>
      </c>
      <c r="BM314">
        <v>3</v>
      </c>
      <c r="BN314">
        <v>-7.881321403337</v>
      </c>
      <c r="BO314">
        <v>111.17588996887</v>
      </c>
      <c r="BP314" s="6" t="s">
        <v>2926</v>
      </c>
      <c r="BQ314">
        <v>40</v>
      </c>
      <c r="BR314">
        <v>161</v>
      </c>
      <c r="BS314">
        <v>51</v>
      </c>
      <c r="BT314">
        <v>3</v>
      </c>
      <c r="BU314">
        <v>8</v>
      </c>
    </row>
    <row r="315" spans="1:73" hidden="1" x14ac:dyDescent="0.3">
      <c r="A315">
        <v>309</v>
      </c>
      <c r="B315" t="s">
        <v>2927</v>
      </c>
      <c r="D315" t="s">
        <v>117</v>
      </c>
      <c r="F315" t="s">
        <v>2928</v>
      </c>
      <c r="G315" t="s">
        <v>63</v>
      </c>
      <c r="J315" t="s">
        <v>2929</v>
      </c>
      <c r="K315" s="6" t="s">
        <v>2930</v>
      </c>
      <c r="L315" t="s">
        <v>66</v>
      </c>
      <c r="M315" t="s">
        <v>2556</v>
      </c>
      <c r="N315">
        <v>3</v>
      </c>
      <c r="O315">
        <v>2</v>
      </c>
      <c r="P315" t="s">
        <v>2556</v>
      </c>
      <c r="R315" t="s">
        <v>1037</v>
      </c>
      <c r="T315" t="s">
        <v>378</v>
      </c>
      <c r="U315">
        <v>57692</v>
      </c>
      <c r="V315" t="s">
        <v>70</v>
      </c>
      <c r="W315" t="s">
        <v>71</v>
      </c>
      <c r="Y315" t="s">
        <v>2931</v>
      </c>
      <c r="AB315" t="s">
        <v>125</v>
      </c>
      <c r="AD315" t="s">
        <v>2932</v>
      </c>
      <c r="AF315">
        <v>1980</v>
      </c>
      <c r="AG315" t="s">
        <v>77</v>
      </c>
      <c r="AH315" t="s">
        <v>82</v>
      </c>
      <c r="AI315" t="s">
        <v>366</v>
      </c>
      <c r="AK315" t="s">
        <v>2933</v>
      </c>
      <c r="AM315">
        <v>1982</v>
      </c>
      <c r="AN315" t="s">
        <v>77</v>
      </c>
      <c r="AO315" t="s">
        <v>82</v>
      </c>
      <c r="AP315" t="s">
        <v>396</v>
      </c>
      <c r="AX315" t="s">
        <v>4052</v>
      </c>
      <c r="BA315" t="s">
        <v>74</v>
      </c>
      <c r="BB315" t="s">
        <v>2934</v>
      </c>
      <c r="BC315">
        <v>0</v>
      </c>
      <c r="BF315" t="s">
        <v>87</v>
      </c>
      <c r="BG315" s="6" t="s">
        <v>2935</v>
      </c>
      <c r="BH315" t="s">
        <v>2936</v>
      </c>
      <c r="BI315" t="s">
        <v>74</v>
      </c>
      <c r="BK315" t="s">
        <v>90</v>
      </c>
      <c r="BL315" t="s">
        <v>575</v>
      </c>
      <c r="BM315">
        <v>1</v>
      </c>
      <c r="BN315">
        <v>-7.9234260000000001</v>
      </c>
      <c r="BO315">
        <v>111.150007</v>
      </c>
      <c r="BQ315">
        <v>42</v>
      </c>
      <c r="BR315">
        <v>147</v>
      </c>
      <c r="BS315">
        <v>52</v>
      </c>
      <c r="BT315">
        <v>1</v>
      </c>
      <c r="BU315">
        <v>4</v>
      </c>
    </row>
    <row r="316" spans="1:73" hidden="1" x14ac:dyDescent="0.3">
      <c r="A316">
        <v>310</v>
      </c>
      <c r="B316" t="s">
        <v>2937</v>
      </c>
      <c r="D316" t="s">
        <v>117</v>
      </c>
      <c r="F316" t="s">
        <v>2938</v>
      </c>
      <c r="G316" t="s">
        <v>63</v>
      </c>
      <c r="J316" t="s">
        <v>2939</v>
      </c>
      <c r="K316" s="6" t="s">
        <v>2940</v>
      </c>
      <c r="L316" t="s">
        <v>66</v>
      </c>
      <c r="M316" t="s">
        <v>1037</v>
      </c>
      <c r="N316">
        <v>5</v>
      </c>
      <c r="O316">
        <v>8</v>
      </c>
      <c r="P316" t="s">
        <v>1037</v>
      </c>
      <c r="R316" t="s">
        <v>1037</v>
      </c>
      <c r="T316" t="s">
        <v>378</v>
      </c>
      <c r="U316">
        <v>57692</v>
      </c>
      <c r="V316" t="s">
        <v>70</v>
      </c>
      <c r="W316" t="s">
        <v>71</v>
      </c>
      <c r="Y316" t="s">
        <v>2941</v>
      </c>
      <c r="AB316" t="s">
        <v>74</v>
      </c>
      <c r="AD316" t="s">
        <v>2942</v>
      </c>
      <c r="AF316">
        <v>0</v>
      </c>
      <c r="AH316" t="s">
        <v>82</v>
      </c>
      <c r="AI316" t="s">
        <v>79</v>
      </c>
      <c r="AK316" t="s">
        <v>1167</v>
      </c>
      <c r="AM316">
        <v>1969</v>
      </c>
      <c r="AN316" t="s">
        <v>77</v>
      </c>
      <c r="AO316" t="s">
        <v>82</v>
      </c>
      <c r="AP316" t="s">
        <v>79</v>
      </c>
      <c r="AX316" t="s">
        <v>4052</v>
      </c>
      <c r="BA316" t="s">
        <v>74</v>
      </c>
      <c r="BB316" t="s">
        <v>2943</v>
      </c>
      <c r="BC316">
        <v>0</v>
      </c>
      <c r="BF316" t="s">
        <v>87</v>
      </c>
      <c r="BG316" s="6" t="s">
        <v>2944</v>
      </c>
      <c r="BH316" t="s">
        <v>2945</v>
      </c>
      <c r="BI316" t="s">
        <v>74</v>
      </c>
      <c r="BK316" t="s">
        <v>90</v>
      </c>
      <c r="BL316" t="s">
        <v>575</v>
      </c>
      <c r="BM316">
        <v>2</v>
      </c>
      <c r="BN316">
        <v>-7.9205050000000004</v>
      </c>
      <c r="BO316">
        <v>111.163881</v>
      </c>
      <c r="BQ316">
        <v>45</v>
      </c>
      <c r="BR316">
        <v>150</v>
      </c>
      <c r="BS316">
        <v>54</v>
      </c>
      <c r="BT316">
        <v>2</v>
      </c>
      <c r="BU316">
        <v>1</v>
      </c>
    </row>
    <row r="317" spans="1:73" hidden="1" x14ac:dyDescent="0.3">
      <c r="A317">
        <v>311</v>
      </c>
      <c r="B317" t="s">
        <v>2946</v>
      </c>
      <c r="C317">
        <v>3985</v>
      </c>
      <c r="D317" t="s">
        <v>117</v>
      </c>
      <c r="F317" t="s">
        <v>2947</v>
      </c>
      <c r="G317" t="s">
        <v>63</v>
      </c>
      <c r="J317" t="s">
        <v>2948</v>
      </c>
      <c r="K317" s="6" t="s">
        <v>2949</v>
      </c>
      <c r="L317" t="s">
        <v>66</v>
      </c>
      <c r="M317" t="s">
        <v>1328</v>
      </c>
      <c r="N317">
        <v>1</v>
      </c>
      <c r="O317">
        <v>3</v>
      </c>
      <c r="P317" t="s">
        <v>1329</v>
      </c>
      <c r="R317" t="s">
        <v>408</v>
      </c>
      <c r="T317" t="s">
        <v>69</v>
      </c>
      <c r="U317">
        <v>57694</v>
      </c>
      <c r="V317" t="s">
        <v>70</v>
      </c>
      <c r="W317" t="s">
        <v>101</v>
      </c>
      <c r="Y317" t="s">
        <v>2950</v>
      </c>
      <c r="AB317" t="s">
        <v>125</v>
      </c>
      <c r="AD317" t="s">
        <v>2951</v>
      </c>
      <c r="AF317">
        <v>1971</v>
      </c>
      <c r="AG317" t="s">
        <v>196</v>
      </c>
      <c r="AH317" t="s">
        <v>229</v>
      </c>
      <c r="AI317" t="s">
        <v>79</v>
      </c>
      <c r="AK317" t="s">
        <v>2952</v>
      </c>
      <c r="AM317">
        <v>1972</v>
      </c>
      <c r="AN317" t="s">
        <v>196</v>
      </c>
      <c r="AO317" t="s">
        <v>323</v>
      </c>
      <c r="AP317" t="s">
        <v>79</v>
      </c>
      <c r="AX317" t="s">
        <v>278</v>
      </c>
      <c r="BA317" t="s">
        <v>125</v>
      </c>
      <c r="BC317">
        <v>0</v>
      </c>
      <c r="BE317" t="s">
        <v>2953</v>
      </c>
      <c r="BI317" t="s">
        <v>74</v>
      </c>
      <c r="BJ317" t="s">
        <v>150</v>
      </c>
      <c r="BK317" t="s">
        <v>90</v>
      </c>
      <c r="BL317" t="s">
        <v>151</v>
      </c>
      <c r="BM317">
        <v>2</v>
      </c>
      <c r="BN317">
        <v>-7.8803011626739998</v>
      </c>
      <c r="BO317">
        <v>111.17520332335999</v>
      </c>
      <c r="BP317" s="6" t="s">
        <v>2954</v>
      </c>
      <c r="BQ317">
        <v>49</v>
      </c>
      <c r="BR317">
        <v>163</v>
      </c>
      <c r="BS317">
        <v>48</v>
      </c>
      <c r="BT317">
        <v>2</v>
      </c>
      <c r="BU317">
        <v>7</v>
      </c>
    </row>
    <row r="318" spans="1:73" hidden="1" x14ac:dyDescent="0.3">
      <c r="A318">
        <v>312</v>
      </c>
      <c r="B318" t="s">
        <v>4016</v>
      </c>
      <c r="D318" t="s">
        <v>117</v>
      </c>
      <c r="F318" t="s">
        <v>4743</v>
      </c>
      <c r="G318" t="s">
        <v>63</v>
      </c>
      <c r="J318" t="s">
        <v>4744</v>
      </c>
      <c r="K318" s="6" t="s">
        <v>4745</v>
      </c>
      <c r="L318" t="s">
        <v>66</v>
      </c>
      <c r="M318" t="s">
        <v>2339</v>
      </c>
      <c r="N318">
        <v>1</v>
      </c>
      <c r="O318">
        <v>6</v>
      </c>
      <c r="P318" t="s">
        <v>2339</v>
      </c>
      <c r="R318" t="s">
        <v>2340</v>
      </c>
      <c r="T318" t="s">
        <v>69</v>
      </c>
      <c r="U318">
        <v>57694</v>
      </c>
      <c r="V318" t="s">
        <v>70</v>
      </c>
      <c r="W318" t="s">
        <v>71</v>
      </c>
      <c r="AB318" t="s">
        <v>74</v>
      </c>
      <c r="AC318" t="s">
        <v>4746</v>
      </c>
      <c r="AD318" t="s">
        <v>2034</v>
      </c>
      <c r="AF318">
        <v>1967</v>
      </c>
      <c r="AG318" t="s">
        <v>77</v>
      </c>
      <c r="AH318" t="s">
        <v>82</v>
      </c>
      <c r="AI318" t="s">
        <v>79</v>
      </c>
      <c r="AJ318" s="6" t="s">
        <v>4747</v>
      </c>
      <c r="AK318" t="s">
        <v>4748</v>
      </c>
      <c r="AM318">
        <v>1963</v>
      </c>
      <c r="AN318" t="s">
        <v>77</v>
      </c>
      <c r="AO318" t="s">
        <v>82</v>
      </c>
      <c r="AP318" t="s">
        <v>79</v>
      </c>
      <c r="AQ318" s="6" t="s">
        <v>4749</v>
      </c>
      <c r="AX318" t="s">
        <v>4067</v>
      </c>
      <c r="BA318" t="s">
        <v>74</v>
      </c>
      <c r="BB318" t="s">
        <v>4152</v>
      </c>
      <c r="BC318">
        <v>0</v>
      </c>
      <c r="BD318" t="s">
        <v>4153</v>
      </c>
      <c r="BE318" t="s">
        <v>4154</v>
      </c>
      <c r="BF318" t="s">
        <v>87</v>
      </c>
      <c r="BG318" s="6" t="s">
        <v>4155</v>
      </c>
      <c r="BH318" t="s">
        <v>4156</v>
      </c>
      <c r="BI318" t="s">
        <v>74</v>
      </c>
      <c r="BK318" t="s">
        <v>90</v>
      </c>
      <c r="BL318" t="s">
        <v>4157</v>
      </c>
      <c r="BM318">
        <v>2</v>
      </c>
      <c r="BN318">
        <v>-7.8738000000000001</v>
      </c>
      <c r="BO318">
        <v>111.0583</v>
      </c>
      <c r="BP318" s="6" t="s">
        <v>4158</v>
      </c>
      <c r="BQ318">
        <v>40</v>
      </c>
      <c r="BR318">
        <v>152</v>
      </c>
      <c r="BS318">
        <v>0</v>
      </c>
      <c r="BT318">
        <v>0</v>
      </c>
      <c r="BU318">
        <v>1</v>
      </c>
    </row>
    <row r="319" spans="1:73" hidden="1" x14ac:dyDescent="0.3">
      <c r="A319">
        <v>313</v>
      </c>
      <c r="B319" t="s">
        <v>2955</v>
      </c>
      <c r="C319">
        <v>4057</v>
      </c>
      <c r="D319" t="s">
        <v>117</v>
      </c>
      <c r="F319" t="s">
        <v>2956</v>
      </c>
      <c r="G319" t="s">
        <v>95</v>
      </c>
      <c r="J319" t="s">
        <v>2957</v>
      </c>
      <c r="K319" s="6" t="s">
        <v>2958</v>
      </c>
      <c r="L319" t="s">
        <v>66</v>
      </c>
      <c r="M319" t="s">
        <v>2959</v>
      </c>
      <c r="N319">
        <v>1</v>
      </c>
      <c r="O319">
        <v>6</v>
      </c>
      <c r="P319" t="s">
        <v>2959</v>
      </c>
      <c r="R319" t="s">
        <v>2960</v>
      </c>
      <c r="T319" t="s">
        <v>69</v>
      </c>
      <c r="U319">
        <v>57694</v>
      </c>
      <c r="V319" t="s">
        <v>70</v>
      </c>
      <c r="W319" t="s">
        <v>71</v>
      </c>
      <c r="Y319" t="s">
        <v>2961</v>
      </c>
      <c r="AB319" t="s">
        <v>125</v>
      </c>
      <c r="AD319" t="s">
        <v>2962</v>
      </c>
      <c r="AF319">
        <v>1960</v>
      </c>
      <c r="AG319" t="s">
        <v>77</v>
      </c>
      <c r="AH319" t="s">
        <v>82</v>
      </c>
      <c r="AI319" t="s">
        <v>396</v>
      </c>
      <c r="AJ319" s="6" t="s">
        <v>2963</v>
      </c>
      <c r="AK319" t="s">
        <v>2964</v>
      </c>
      <c r="AM319">
        <v>1965</v>
      </c>
      <c r="AO319" t="s">
        <v>78</v>
      </c>
      <c r="AP319" t="s">
        <v>79</v>
      </c>
      <c r="AQ319" s="6" t="s">
        <v>2965</v>
      </c>
      <c r="AX319" t="s">
        <v>180</v>
      </c>
      <c r="BA319" t="s">
        <v>125</v>
      </c>
      <c r="BC319">
        <v>0</v>
      </c>
      <c r="BE319" t="s">
        <v>2966</v>
      </c>
      <c r="BI319" t="s">
        <v>125</v>
      </c>
      <c r="BK319" t="s">
        <v>90</v>
      </c>
      <c r="BL319" t="s">
        <v>151</v>
      </c>
      <c r="BM319">
        <v>1</v>
      </c>
      <c r="BN319">
        <v>-7.8206127182519998</v>
      </c>
      <c r="BO319">
        <v>111.18670463562</v>
      </c>
      <c r="BP319" s="6" t="s">
        <v>2967</v>
      </c>
      <c r="BQ319">
        <v>39</v>
      </c>
      <c r="BR319">
        <v>148</v>
      </c>
      <c r="BS319">
        <v>51</v>
      </c>
      <c r="BT319">
        <v>2</v>
      </c>
      <c r="BU319">
        <v>2</v>
      </c>
    </row>
    <row r="320" spans="1:73" x14ac:dyDescent="0.3">
      <c r="A320">
        <v>364</v>
      </c>
      <c r="B320" t="s">
        <v>3368</v>
      </c>
      <c r="C320">
        <v>3825</v>
      </c>
      <c r="D320" t="s">
        <v>61</v>
      </c>
      <c r="E320" t="str">
        <f>SUBSTITUTE(D320,"L","Laki-laki")</f>
        <v>Laki-laki</v>
      </c>
      <c r="F320" t="s">
        <v>3369</v>
      </c>
      <c r="G320" t="s">
        <v>95</v>
      </c>
      <c r="H320" t="str">
        <f t="shared" ref="H320:H321" si="159">PROPER(G320)</f>
        <v>Wonogiri</v>
      </c>
      <c r="I320" t="str">
        <f t="shared" ref="I320:I321" si="160">H320&amp;","</f>
        <v>Wonogiri,</v>
      </c>
      <c r="J320" t="s">
        <v>3370</v>
      </c>
      <c r="K320" s="6" t="s">
        <v>3371</v>
      </c>
      <c r="L320" t="s">
        <v>66</v>
      </c>
      <c r="M320" t="s">
        <v>392</v>
      </c>
      <c r="N320">
        <v>1</v>
      </c>
      <c r="O320">
        <v>4</v>
      </c>
      <c r="P320" t="s">
        <v>392</v>
      </c>
      <c r="Q320" t="str">
        <f t="shared" ref="Q320:Q321" si="161">PROPER(P320)</f>
        <v>Sawo</v>
      </c>
      <c r="R320" t="s">
        <v>157</v>
      </c>
      <c r="S320" t="str">
        <f t="shared" ref="S320:S321" si="162">PROPER(R320)</f>
        <v>Sambirejo</v>
      </c>
      <c r="T320" t="s">
        <v>69</v>
      </c>
      <c r="U320">
        <v>57694</v>
      </c>
      <c r="V320" t="s">
        <v>70</v>
      </c>
      <c r="W320" t="s">
        <v>158</v>
      </c>
      <c r="X320">
        <v>0</v>
      </c>
      <c r="Y320" t="s">
        <v>3372</v>
      </c>
      <c r="Z320" t="s">
        <v>3373</v>
      </c>
      <c r="AB320" t="s">
        <v>125</v>
      </c>
      <c r="AD320" t="s">
        <v>3374</v>
      </c>
      <c r="AE320" t="str">
        <f t="shared" ref="AE320:AE321" si="163">PROPER(AD320)</f>
        <v>Jakiman</v>
      </c>
      <c r="AF320">
        <v>1959</v>
      </c>
      <c r="AG320" t="s">
        <v>77</v>
      </c>
      <c r="AH320" t="s">
        <v>82</v>
      </c>
      <c r="AI320" t="s">
        <v>79</v>
      </c>
      <c r="AJ320" s="6" t="s">
        <v>3375</v>
      </c>
      <c r="AK320" t="s">
        <v>3376</v>
      </c>
      <c r="AL320" t="str">
        <f t="shared" ref="AL320:AL321" si="164">PROPER(AK320)</f>
        <v>Mujiati</v>
      </c>
      <c r="AM320">
        <v>1965</v>
      </c>
      <c r="AN320" t="s">
        <v>77</v>
      </c>
      <c r="AO320" t="s">
        <v>82</v>
      </c>
      <c r="AP320" t="s">
        <v>79</v>
      </c>
      <c r="AQ320" s="6" t="s">
        <v>3377</v>
      </c>
      <c r="AT320" t="s">
        <v>166</v>
      </c>
      <c r="AX320" t="s">
        <v>84</v>
      </c>
      <c r="BA320" t="s">
        <v>125</v>
      </c>
      <c r="BC320">
        <v>0</v>
      </c>
      <c r="BE320" t="s">
        <v>3378</v>
      </c>
      <c r="BI320" t="s">
        <v>74</v>
      </c>
      <c r="BJ320" t="s">
        <v>150</v>
      </c>
      <c r="BK320" t="s">
        <v>90</v>
      </c>
      <c r="BL320" t="s">
        <v>202</v>
      </c>
      <c r="BM320">
        <v>2</v>
      </c>
      <c r="BN320">
        <v>-7.8538829999999997</v>
      </c>
      <c r="BO320">
        <v>111.198589</v>
      </c>
      <c r="BP320" s="6" t="s">
        <v>3379</v>
      </c>
      <c r="BQ320">
        <v>38</v>
      </c>
      <c r="BR320">
        <v>155</v>
      </c>
      <c r="BS320">
        <v>54</v>
      </c>
      <c r="BT320">
        <v>2</v>
      </c>
      <c r="BU320">
        <v>5</v>
      </c>
    </row>
    <row r="321" spans="1:73" x14ac:dyDescent="0.3">
      <c r="A321">
        <v>387</v>
      </c>
      <c r="B321" t="s">
        <v>3545</v>
      </c>
      <c r="C321">
        <v>3826</v>
      </c>
      <c r="D321" t="s">
        <v>117</v>
      </c>
      <c r="E321" t="str">
        <f>SUBSTITUTE(D321,"P","Perempuan")</f>
        <v>Perempuan</v>
      </c>
      <c r="F321" t="s">
        <v>3546</v>
      </c>
      <c r="G321" t="s">
        <v>63</v>
      </c>
      <c r="H321" t="str">
        <f t="shared" si="159"/>
        <v>Wonogiri</v>
      </c>
      <c r="I321" t="str">
        <f t="shared" si="160"/>
        <v>Wonogiri,</v>
      </c>
      <c r="J321" t="s">
        <v>3487</v>
      </c>
      <c r="K321" s="6" t="s">
        <v>3547</v>
      </c>
      <c r="L321" t="s">
        <v>66</v>
      </c>
      <c r="M321" t="s">
        <v>270</v>
      </c>
      <c r="N321">
        <v>1</v>
      </c>
      <c r="O321">
        <v>6</v>
      </c>
      <c r="P321" t="s">
        <v>270</v>
      </c>
      <c r="Q321" t="str">
        <f t="shared" si="161"/>
        <v>Gemawang</v>
      </c>
      <c r="R321" t="s">
        <v>240</v>
      </c>
      <c r="S321" t="str">
        <f t="shared" si="162"/>
        <v>Bulusari</v>
      </c>
      <c r="T321" t="s">
        <v>69</v>
      </c>
      <c r="U321">
        <v>57694</v>
      </c>
      <c r="V321" t="s">
        <v>70</v>
      </c>
      <c r="W321" t="s">
        <v>71</v>
      </c>
      <c r="Y321" t="s">
        <v>3548</v>
      </c>
      <c r="Z321" t="s">
        <v>3549</v>
      </c>
      <c r="AB321" t="s">
        <v>74</v>
      </c>
      <c r="AD321" t="s">
        <v>3550</v>
      </c>
      <c r="AE321" t="str">
        <f t="shared" si="163"/>
        <v>Tukiyo</v>
      </c>
      <c r="AF321">
        <v>1965</v>
      </c>
      <c r="AG321" t="s">
        <v>77</v>
      </c>
      <c r="AH321" t="s">
        <v>82</v>
      </c>
      <c r="AI321" t="s">
        <v>79</v>
      </c>
      <c r="AJ321" s="6" t="s">
        <v>3551</v>
      </c>
      <c r="AK321" t="s">
        <v>3552</v>
      </c>
      <c r="AL321" t="str">
        <f t="shared" si="164"/>
        <v>Wahyuni</v>
      </c>
      <c r="AM321">
        <v>1972</v>
      </c>
      <c r="AN321" t="s">
        <v>77</v>
      </c>
      <c r="AO321" t="s">
        <v>653</v>
      </c>
      <c r="AP321" t="s">
        <v>79</v>
      </c>
      <c r="AQ321" s="6" t="s">
        <v>3553</v>
      </c>
      <c r="AR321" t="s">
        <v>2492</v>
      </c>
      <c r="AT321" t="s">
        <v>277</v>
      </c>
      <c r="AX321" t="s">
        <v>84</v>
      </c>
      <c r="BA321" t="s">
        <v>125</v>
      </c>
      <c r="BC321">
        <v>1</v>
      </c>
      <c r="BE321" t="s">
        <v>3554</v>
      </c>
      <c r="BI321" t="s">
        <v>74</v>
      </c>
      <c r="BJ321" t="s">
        <v>150</v>
      </c>
      <c r="BK321" t="s">
        <v>90</v>
      </c>
      <c r="BL321" t="s">
        <v>151</v>
      </c>
      <c r="BM321">
        <v>3</v>
      </c>
      <c r="BN321">
        <v>-7.8333673791129996</v>
      </c>
      <c r="BO321">
        <v>111.18035316467</v>
      </c>
      <c r="BP321" s="6" t="s">
        <v>3555</v>
      </c>
      <c r="BQ321">
        <v>39</v>
      </c>
      <c r="BR321">
        <v>156</v>
      </c>
      <c r="BS321">
        <v>55</v>
      </c>
      <c r="BT321">
        <v>2</v>
      </c>
      <c r="BU321">
        <v>2</v>
      </c>
    </row>
    <row r="322" spans="1:73" hidden="1" x14ac:dyDescent="0.3">
      <c r="A322">
        <v>316</v>
      </c>
      <c r="B322" t="s">
        <v>2994</v>
      </c>
      <c r="C322">
        <v>4058</v>
      </c>
      <c r="D322" t="s">
        <v>61</v>
      </c>
      <c r="F322" t="s">
        <v>2995</v>
      </c>
      <c r="G322" t="s">
        <v>63</v>
      </c>
      <c r="J322" t="s">
        <v>2996</v>
      </c>
      <c r="K322" s="6" t="s">
        <v>2997</v>
      </c>
      <c r="L322" t="s">
        <v>66</v>
      </c>
      <c r="M322" t="s">
        <v>240</v>
      </c>
      <c r="N322">
        <v>2</v>
      </c>
      <c r="O322">
        <v>5</v>
      </c>
      <c r="P322" t="s">
        <v>240</v>
      </c>
      <c r="R322" t="s">
        <v>240</v>
      </c>
      <c r="T322" t="s">
        <v>69</v>
      </c>
      <c r="U322">
        <v>57694</v>
      </c>
      <c r="V322" t="s">
        <v>70</v>
      </c>
      <c r="W322" t="s">
        <v>71</v>
      </c>
      <c r="Y322" t="s">
        <v>2998</v>
      </c>
      <c r="AB322" t="s">
        <v>74</v>
      </c>
      <c r="AC322" t="s">
        <v>2999</v>
      </c>
      <c r="AD322" t="s">
        <v>1758</v>
      </c>
      <c r="AF322">
        <v>1966</v>
      </c>
      <c r="AG322" t="s">
        <v>196</v>
      </c>
      <c r="AH322" t="s">
        <v>229</v>
      </c>
      <c r="AI322" t="s">
        <v>79</v>
      </c>
      <c r="AJ322" s="6" t="s">
        <v>3000</v>
      </c>
      <c r="AK322" t="s">
        <v>2521</v>
      </c>
      <c r="AM322">
        <v>1967</v>
      </c>
      <c r="AN322" t="s">
        <v>77</v>
      </c>
      <c r="AO322" t="s">
        <v>82</v>
      </c>
      <c r="AP322" t="s">
        <v>79</v>
      </c>
      <c r="AQ322" s="6" t="s">
        <v>3001</v>
      </c>
      <c r="AT322" t="s">
        <v>277</v>
      </c>
      <c r="AX322" t="s">
        <v>180</v>
      </c>
      <c r="BA322" t="s">
        <v>74</v>
      </c>
      <c r="BB322" t="s">
        <v>2999</v>
      </c>
      <c r="BC322">
        <v>0</v>
      </c>
      <c r="BE322" t="s">
        <v>3002</v>
      </c>
      <c r="BF322" t="s">
        <v>87</v>
      </c>
      <c r="BG322" s="6" t="s">
        <v>3003</v>
      </c>
      <c r="BH322" t="s">
        <v>3004</v>
      </c>
      <c r="BI322" t="s">
        <v>74</v>
      </c>
      <c r="BJ322" t="s">
        <v>89</v>
      </c>
      <c r="BK322" t="s">
        <v>90</v>
      </c>
      <c r="BL322" t="s">
        <v>151</v>
      </c>
      <c r="BM322">
        <v>2</v>
      </c>
      <c r="BN322">
        <v>-7.8287757461689997</v>
      </c>
      <c r="BO322">
        <v>111.18275642395</v>
      </c>
      <c r="BP322" s="6" t="s">
        <v>3005</v>
      </c>
      <c r="BQ322">
        <v>45</v>
      </c>
      <c r="BR322">
        <v>152</v>
      </c>
      <c r="BS322">
        <v>51</v>
      </c>
      <c r="BT322">
        <v>2</v>
      </c>
      <c r="BU322">
        <v>1</v>
      </c>
    </row>
    <row r="323" spans="1:73" hidden="1" x14ac:dyDescent="0.3">
      <c r="A323">
        <v>317</v>
      </c>
      <c r="B323" t="s">
        <v>3006</v>
      </c>
      <c r="C323">
        <v>3986</v>
      </c>
      <c r="D323" t="s">
        <v>61</v>
      </c>
      <c r="F323" t="s">
        <v>3007</v>
      </c>
      <c r="G323" t="s">
        <v>63</v>
      </c>
      <c r="J323" t="s">
        <v>3008</v>
      </c>
      <c r="K323" s="6" t="s">
        <v>3009</v>
      </c>
      <c r="L323" t="s">
        <v>66</v>
      </c>
      <c r="M323" t="s">
        <v>346</v>
      </c>
      <c r="N323">
        <v>2</v>
      </c>
      <c r="O323">
        <v>8</v>
      </c>
      <c r="P323" t="s">
        <v>346</v>
      </c>
      <c r="R323" t="s">
        <v>347</v>
      </c>
      <c r="T323" t="s">
        <v>69</v>
      </c>
      <c r="U323">
        <v>57694</v>
      </c>
      <c r="V323" t="s">
        <v>70</v>
      </c>
      <c r="W323" t="s">
        <v>71</v>
      </c>
      <c r="Y323" t="s">
        <v>3010</v>
      </c>
      <c r="AB323" t="s">
        <v>125</v>
      </c>
      <c r="AD323" t="s">
        <v>1196</v>
      </c>
      <c r="AF323">
        <v>1975</v>
      </c>
      <c r="AG323" t="s">
        <v>196</v>
      </c>
      <c r="AH323" t="s">
        <v>229</v>
      </c>
      <c r="AI323" t="s">
        <v>79</v>
      </c>
      <c r="AK323" t="s">
        <v>3011</v>
      </c>
      <c r="AM323">
        <v>1980</v>
      </c>
      <c r="AN323" t="s">
        <v>162</v>
      </c>
      <c r="AO323" t="s">
        <v>82</v>
      </c>
      <c r="AP323" t="s">
        <v>79</v>
      </c>
      <c r="AT323" t="s">
        <v>277</v>
      </c>
      <c r="AX323" t="s">
        <v>278</v>
      </c>
      <c r="BA323" t="s">
        <v>125</v>
      </c>
      <c r="BC323">
        <v>0</v>
      </c>
      <c r="BE323" t="s">
        <v>3012</v>
      </c>
      <c r="BI323" t="s">
        <v>74</v>
      </c>
      <c r="BJ323" t="s">
        <v>150</v>
      </c>
      <c r="BK323" t="s">
        <v>90</v>
      </c>
      <c r="BL323" t="s">
        <v>151</v>
      </c>
      <c r="BM323">
        <v>2</v>
      </c>
      <c r="BN323">
        <v>-7.8361733521039998</v>
      </c>
      <c r="BO323">
        <v>111.18404388428</v>
      </c>
      <c r="BP323" s="6" t="s">
        <v>3013</v>
      </c>
      <c r="BQ323">
        <v>65</v>
      </c>
      <c r="BR323">
        <v>170</v>
      </c>
      <c r="BS323">
        <v>32</v>
      </c>
      <c r="BT323">
        <v>2</v>
      </c>
      <c r="BU323">
        <v>7</v>
      </c>
    </row>
    <row r="324" spans="1:73" hidden="1" x14ac:dyDescent="0.3">
      <c r="A324">
        <v>318</v>
      </c>
      <c r="B324" t="s">
        <v>4017</v>
      </c>
      <c r="D324" t="s">
        <v>117</v>
      </c>
      <c r="F324" t="s">
        <v>4750</v>
      </c>
      <c r="G324" t="s">
        <v>63</v>
      </c>
      <c r="J324" t="s">
        <v>4751</v>
      </c>
      <c r="K324" s="6" t="s">
        <v>4752</v>
      </c>
      <c r="L324" t="s">
        <v>66</v>
      </c>
      <c r="M324" t="s">
        <v>648</v>
      </c>
      <c r="N324">
        <v>1</v>
      </c>
      <c r="O324">
        <v>7</v>
      </c>
      <c r="P324" t="s">
        <v>648</v>
      </c>
      <c r="R324" t="s">
        <v>648</v>
      </c>
      <c r="T324" t="s">
        <v>69</v>
      </c>
      <c r="U324">
        <v>57694</v>
      </c>
      <c r="V324" t="s">
        <v>70</v>
      </c>
      <c r="W324" t="s">
        <v>71</v>
      </c>
      <c r="Y324" t="s">
        <v>4753</v>
      </c>
      <c r="AB324" t="s">
        <v>125</v>
      </c>
      <c r="AC324" t="s">
        <v>4754</v>
      </c>
      <c r="AD324" t="s">
        <v>4755</v>
      </c>
      <c r="AF324">
        <v>1967</v>
      </c>
      <c r="AG324" t="s">
        <v>77</v>
      </c>
      <c r="AH324" t="s">
        <v>82</v>
      </c>
      <c r="AI324" t="s">
        <v>79</v>
      </c>
      <c r="AJ324" s="6" t="s">
        <v>4756</v>
      </c>
      <c r="AK324" t="s">
        <v>4757</v>
      </c>
      <c r="AM324">
        <v>1969</v>
      </c>
      <c r="AN324" t="s">
        <v>77</v>
      </c>
      <c r="AO324" t="s">
        <v>653</v>
      </c>
      <c r="AP324" t="s">
        <v>79</v>
      </c>
      <c r="AQ324" s="6" t="s">
        <v>4758</v>
      </c>
      <c r="AX324" t="s">
        <v>549</v>
      </c>
      <c r="BA324" t="s">
        <v>74</v>
      </c>
      <c r="BB324" t="s">
        <v>4159</v>
      </c>
      <c r="BC324">
        <v>0</v>
      </c>
      <c r="BD324" t="s">
        <v>4160</v>
      </c>
      <c r="BF324" t="s">
        <v>87</v>
      </c>
      <c r="BG324" s="6" t="s">
        <v>4161</v>
      </c>
      <c r="BH324" t="s">
        <v>4162</v>
      </c>
      <c r="BI324" t="s">
        <v>74</v>
      </c>
      <c r="BK324" t="s">
        <v>90</v>
      </c>
      <c r="BL324" t="s">
        <v>202</v>
      </c>
      <c r="BM324">
        <v>2</v>
      </c>
      <c r="BN324">
        <v>-7.841736</v>
      </c>
      <c r="BO324">
        <v>111.222414</v>
      </c>
      <c r="BP324" s="6" t="s">
        <v>4163</v>
      </c>
      <c r="BQ324">
        <v>55</v>
      </c>
      <c r="BR324">
        <v>160</v>
      </c>
      <c r="BS324">
        <v>0</v>
      </c>
      <c r="BT324">
        <v>2</v>
      </c>
      <c r="BU324">
        <v>0</v>
      </c>
    </row>
    <row r="325" spans="1:73" hidden="1" x14ac:dyDescent="0.3">
      <c r="A325">
        <v>319</v>
      </c>
      <c r="B325" t="s">
        <v>4018</v>
      </c>
      <c r="D325" t="s">
        <v>61</v>
      </c>
      <c r="F325" t="s">
        <v>4759</v>
      </c>
      <c r="G325" t="s">
        <v>63</v>
      </c>
      <c r="J325" t="s">
        <v>2527</v>
      </c>
      <c r="K325" s="6" t="s">
        <v>4760</v>
      </c>
      <c r="L325" t="s">
        <v>66</v>
      </c>
      <c r="M325" t="s">
        <v>463</v>
      </c>
      <c r="R325" t="s">
        <v>464</v>
      </c>
      <c r="T325" t="s">
        <v>69</v>
      </c>
      <c r="V325" t="s">
        <v>70</v>
      </c>
      <c r="W325" t="s">
        <v>101</v>
      </c>
      <c r="AB325" t="s">
        <v>125</v>
      </c>
      <c r="AF325">
        <v>0</v>
      </c>
      <c r="AK325" t="s">
        <v>4761</v>
      </c>
      <c r="AM325">
        <v>0</v>
      </c>
      <c r="AO325" t="s">
        <v>147</v>
      </c>
      <c r="AP325" t="s">
        <v>128</v>
      </c>
      <c r="AX325" t="s">
        <v>549</v>
      </c>
      <c r="BA325" t="s">
        <v>125</v>
      </c>
      <c r="BC325">
        <v>1</v>
      </c>
      <c r="BI325" t="s">
        <v>125</v>
      </c>
      <c r="BK325" t="s">
        <v>90</v>
      </c>
      <c r="BM325">
        <v>1</v>
      </c>
      <c r="BQ325">
        <v>56</v>
      </c>
      <c r="BR325">
        <v>154</v>
      </c>
      <c r="BS325">
        <v>0</v>
      </c>
      <c r="BT325">
        <v>2</v>
      </c>
      <c r="BU325">
        <v>0</v>
      </c>
    </row>
    <row r="326" spans="1:73" hidden="1" x14ac:dyDescent="0.3">
      <c r="A326">
        <v>320</v>
      </c>
      <c r="B326" t="s">
        <v>3014</v>
      </c>
      <c r="C326">
        <v>4014</v>
      </c>
      <c r="D326" t="s">
        <v>61</v>
      </c>
      <c r="F326" t="s">
        <v>3015</v>
      </c>
      <c r="G326" t="s">
        <v>3016</v>
      </c>
      <c r="J326" t="s">
        <v>2996</v>
      </c>
      <c r="K326" s="6" t="s">
        <v>3017</v>
      </c>
      <c r="L326" t="s">
        <v>66</v>
      </c>
      <c r="M326" t="s">
        <v>1294</v>
      </c>
      <c r="N326">
        <v>2</v>
      </c>
      <c r="O326">
        <v>1</v>
      </c>
      <c r="P326" t="s">
        <v>1294</v>
      </c>
      <c r="R326" t="s">
        <v>1294</v>
      </c>
      <c r="T326" t="s">
        <v>378</v>
      </c>
      <c r="U326">
        <v>57692</v>
      </c>
      <c r="V326" t="s">
        <v>70</v>
      </c>
      <c r="W326" t="s">
        <v>71</v>
      </c>
      <c r="Y326" t="s">
        <v>3018</v>
      </c>
      <c r="AB326" t="s">
        <v>125</v>
      </c>
      <c r="AD326" t="s">
        <v>3019</v>
      </c>
      <c r="AF326">
        <v>1981</v>
      </c>
      <c r="AG326" t="s">
        <v>162</v>
      </c>
      <c r="AH326" t="s">
        <v>229</v>
      </c>
      <c r="AI326" t="s">
        <v>79</v>
      </c>
      <c r="AK326" t="s">
        <v>3020</v>
      </c>
      <c r="AM326">
        <v>1982</v>
      </c>
      <c r="AN326" t="s">
        <v>196</v>
      </c>
      <c r="AO326" t="s">
        <v>653</v>
      </c>
      <c r="AP326" t="s">
        <v>79</v>
      </c>
      <c r="AX326" t="s">
        <v>109</v>
      </c>
      <c r="BA326" t="s">
        <v>125</v>
      </c>
      <c r="BC326">
        <v>0</v>
      </c>
      <c r="BE326" t="s">
        <v>3021</v>
      </c>
      <c r="BI326" t="s">
        <v>74</v>
      </c>
      <c r="BJ326" t="s">
        <v>150</v>
      </c>
      <c r="BK326" t="s">
        <v>90</v>
      </c>
      <c r="BL326" t="s">
        <v>1300</v>
      </c>
      <c r="BM326">
        <v>1</v>
      </c>
      <c r="BN326">
        <v>-7.8898999999999999</v>
      </c>
      <c r="BO326">
        <v>111.1259</v>
      </c>
      <c r="BP326" s="6" t="s">
        <v>3022</v>
      </c>
      <c r="BQ326">
        <v>50</v>
      </c>
      <c r="BR326">
        <v>162</v>
      </c>
      <c r="BS326">
        <v>56</v>
      </c>
      <c r="BT326">
        <v>1</v>
      </c>
      <c r="BU326">
        <v>10</v>
      </c>
    </row>
    <row r="327" spans="1:73" x14ac:dyDescent="0.3">
      <c r="A327">
        <v>399</v>
      </c>
      <c r="B327" t="s">
        <v>3662</v>
      </c>
      <c r="C327">
        <v>3827</v>
      </c>
      <c r="D327" t="s">
        <v>61</v>
      </c>
      <c r="E327" t="str">
        <f t="shared" ref="E327:E328" si="165">SUBSTITUTE(D327,"L","Laki-laki")</f>
        <v>Laki-laki</v>
      </c>
      <c r="F327" t="s">
        <v>3663</v>
      </c>
      <c r="G327" t="s">
        <v>95</v>
      </c>
      <c r="H327" t="str">
        <f t="shared" ref="H327:H328" si="166">PROPER(G327)</f>
        <v>Wonogiri</v>
      </c>
      <c r="I327" t="str">
        <f t="shared" ref="I327:I328" si="167">H327&amp;","</f>
        <v>Wonogiri,</v>
      </c>
      <c r="J327" t="s">
        <v>3664</v>
      </c>
      <c r="K327" s="6" t="s">
        <v>3665</v>
      </c>
      <c r="L327" t="s">
        <v>66</v>
      </c>
      <c r="M327" t="s">
        <v>3666</v>
      </c>
      <c r="N327">
        <v>1</v>
      </c>
      <c r="O327">
        <v>4</v>
      </c>
      <c r="P327" t="s">
        <v>3666</v>
      </c>
      <c r="Q327" t="str">
        <f t="shared" ref="Q327:Q328" si="168">PROPER(P327)</f>
        <v>Kp.Sangiang</v>
      </c>
      <c r="R327" t="s">
        <v>3667</v>
      </c>
      <c r="S327" t="str">
        <f t="shared" ref="S327:S328" si="169">PROPER(R327)</f>
        <v>Sangiang Jaya</v>
      </c>
      <c r="T327" t="s">
        <v>3668</v>
      </c>
      <c r="V327" t="s">
        <v>177</v>
      </c>
      <c r="W327" t="s">
        <v>101</v>
      </c>
      <c r="Y327" t="s">
        <v>3669</v>
      </c>
      <c r="Z327" t="s">
        <v>3670</v>
      </c>
      <c r="AB327" t="s">
        <v>125</v>
      </c>
      <c r="AD327" t="s">
        <v>3671</v>
      </c>
      <c r="AE327" t="str">
        <f t="shared" ref="AE327:AE328" si="170">PROPER(AD327)</f>
        <v>Narno</v>
      </c>
      <c r="AF327">
        <v>1976</v>
      </c>
      <c r="AG327" t="s">
        <v>162</v>
      </c>
      <c r="AH327" t="s">
        <v>105</v>
      </c>
      <c r="AI327" t="s">
        <v>79</v>
      </c>
      <c r="AJ327" s="6" t="s">
        <v>3672</v>
      </c>
      <c r="AK327" t="s">
        <v>3673</v>
      </c>
      <c r="AL327" t="str">
        <f t="shared" ref="AL327:AL328" si="171">PROPER(AK327)</f>
        <v>Heni Supatmi</v>
      </c>
      <c r="AM327">
        <v>1982</v>
      </c>
      <c r="AN327" t="s">
        <v>196</v>
      </c>
      <c r="AO327" t="s">
        <v>147</v>
      </c>
      <c r="AP327" t="s">
        <v>128</v>
      </c>
      <c r="AQ327" s="6" t="s">
        <v>3674</v>
      </c>
      <c r="AR327" t="s">
        <v>3675</v>
      </c>
      <c r="AT327" t="s">
        <v>77</v>
      </c>
      <c r="AU327" t="s">
        <v>229</v>
      </c>
      <c r="AV327" t="s">
        <v>79</v>
      </c>
      <c r="AX327" t="s">
        <v>84</v>
      </c>
      <c r="BA327" t="s">
        <v>125</v>
      </c>
      <c r="BC327">
        <v>1</v>
      </c>
      <c r="BE327" t="s">
        <v>3676</v>
      </c>
      <c r="BI327" t="s">
        <v>74</v>
      </c>
      <c r="BJ327" t="s">
        <v>150</v>
      </c>
      <c r="BK327" t="s">
        <v>90</v>
      </c>
      <c r="BL327" t="s">
        <v>234</v>
      </c>
      <c r="BM327">
        <v>1</v>
      </c>
      <c r="BN327">
        <v>-7.8101820000000002</v>
      </c>
      <c r="BO327">
        <v>111.20914999999999</v>
      </c>
      <c r="BP327" s="6" t="s">
        <v>3677</v>
      </c>
      <c r="BQ327">
        <v>50</v>
      </c>
      <c r="BR327">
        <v>175</v>
      </c>
      <c r="BS327">
        <v>61</v>
      </c>
      <c r="BT327">
        <v>2</v>
      </c>
      <c r="BU327">
        <v>1</v>
      </c>
    </row>
    <row r="328" spans="1:73" x14ac:dyDescent="0.3">
      <c r="A328">
        <v>403</v>
      </c>
      <c r="B328" t="s">
        <v>3705</v>
      </c>
      <c r="C328">
        <v>3828</v>
      </c>
      <c r="D328" t="s">
        <v>61</v>
      </c>
      <c r="E328" t="str">
        <f t="shared" si="165"/>
        <v>Laki-laki</v>
      </c>
      <c r="F328" t="s">
        <v>3706</v>
      </c>
      <c r="G328" t="s">
        <v>63</v>
      </c>
      <c r="H328" t="str">
        <f t="shared" si="166"/>
        <v>Wonogiri</v>
      </c>
      <c r="I328" t="str">
        <f t="shared" si="167"/>
        <v>Wonogiri,</v>
      </c>
      <c r="J328" t="s">
        <v>1395</v>
      </c>
      <c r="K328" s="6" t="s">
        <v>3707</v>
      </c>
      <c r="L328" t="s">
        <v>66</v>
      </c>
      <c r="M328" t="s">
        <v>463</v>
      </c>
      <c r="N328">
        <v>1</v>
      </c>
      <c r="O328">
        <v>1</v>
      </c>
      <c r="P328" t="s">
        <v>463</v>
      </c>
      <c r="Q328" t="str">
        <f t="shared" si="168"/>
        <v>Dongol</v>
      </c>
      <c r="R328" t="s">
        <v>464</v>
      </c>
      <c r="S328" t="str">
        <f t="shared" si="169"/>
        <v>Sedayu</v>
      </c>
      <c r="T328" t="s">
        <v>69</v>
      </c>
      <c r="U328">
        <v>57694</v>
      </c>
      <c r="V328" t="s">
        <v>70</v>
      </c>
      <c r="W328" t="s">
        <v>71</v>
      </c>
      <c r="Y328" t="s">
        <v>3708</v>
      </c>
      <c r="Z328" t="s">
        <v>3709</v>
      </c>
      <c r="AB328" t="s">
        <v>125</v>
      </c>
      <c r="AD328" t="s">
        <v>3710</v>
      </c>
      <c r="AE328" t="str">
        <f t="shared" si="170"/>
        <v>Ratno</v>
      </c>
      <c r="AF328">
        <v>1972</v>
      </c>
      <c r="AG328" t="s">
        <v>77</v>
      </c>
      <c r="AH328" t="s">
        <v>323</v>
      </c>
      <c r="AI328" t="s">
        <v>79</v>
      </c>
      <c r="AJ328" s="6" t="s">
        <v>3711</v>
      </c>
      <c r="AK328" t="s">
        <v>3712</v>
      </c>
      <c r="AL328" t="str">
        <f t="shared" si="171"/>
        <v>Dwi Giyatmi</v>
      </c>
      <c r="AM328">
        <v>1984</v>
      </c>
      <c r="AN328" t="s">
        <v>196</v>
      </c>
      <c r="AO328" t="s">
        <v>147</v>
      </c>
      <c r="AP328" t="s">
        <v>128</v>
      </c>
      <c r="AQ328" s="6" t="s">
        <v>3713</v>
      </c>
      <c r="AT328" t="s">
        <v>277</v>
      </c>
      <c r="AX328" t="s">
        <v>84</v>
      </c>
      <c r="BA328" t="s">
        <v>125</v>
      </c>
      <c r="BC328">
        <v>0</v>
      </c>
      <c r="BE328" t="s">
        <v>3714</v>
      </c>
      <c r="BI328" t="s">
        <v>74</v>
      </c>
      <c r="BJ328" t="s">
        <v>150</v>
      </c>
      <c r="BK328" t="s">
        <v>90</v>
      </c>
      <c r="BL328" t="s">
        <v>151</v>
      </c>
      <c r="BM328">
        <v>1</v>
      </c>
      <c r="BN328">
        <v>-7.8112590523909997</v>
      </c>
      <c r="BO328">
        <v>111.17511749267</v>
      </c>
      <c r="BP328" s="6" t="s">
        <v>3715</v>
      </c>
      <c r="BQ328">
        <v>70</v>
      </c>
      <c r="BR328">
        <v>171</v>
      </c>
      <c r="BS328">
        <v>55</v>
      </c>
      <c r="BT328">
        <v>2</v>
      </c>
      <c r="BU328">
        <v>2</v>
      </c>
    </row>
    <row r="329" spans="1:73" hidden="1" x14ac:dyDescent="0.3">
      <c r="A329">
        <v>323</v>
      </c>
      <c r="B329" t="s">
        <v>4019</v>
      </c>
      <c r="D329" t="s">
        <v>61</v>
      </c>
      <c r="F329" t="s">
        <v>4762</v>
      </c>
      <c r="G329" t="s">
        <v>95</v>
      </c>
      <c r="J329" t="s">
        <v>4390</v>
      </c>
      <c r="K329" s="6" t="s">
        <v>4763</v>
      </c>
      <c r="L329" t="s">
        <v>66</v>
      </c>
      <c r="M329" t="s">
        <v>2492</v>
      </c>
      <c r="N329">
        <v>4</v>
      </c>
      <c r="O329">
        <v>1</v>
      </c>
      <c r="P329" t="s">
        <v>4764</v>
      </c>
      <c r="R329" t="s">
        <v>4764</v>
      </c>
      <c r="T329" t="s">
        <v>4765</v>
      </c>
      <c r="U329">
        <v>63263</v>
      </c>
      <c r="V329" t="s">
        <v>70</v>
      </c>
      <c r="W329" t="s">
        <v>210</v>
      </c>
      <c r="Y329" t="s">
        <v>4766</v>
      </c>
      <c r="Z329" t="s">
        <v>4767</v>
      </c>
      <c r="AB329" t="s">
        <v>125</v>
      </c>
      <c r="AD329" t="s">
        <v>3491</v>
      </c>
      <c r="AF329">
        <v>1985</v>
      </c>
      <c r="AG329" t="s">
        <v>162</v>
      </c>
      <c r="AH329" t="s">
        <v>78</v>
      </c>
      <c r="AI329" t="s">
        <v>396</v>
      </c>
      <c r="AJ329" s="6" t="s">
        <v>4768</v>
      </c>
      <c r="AK329" t="s">
        <v>2215</v>
      </c>
      <c r="AM329">
        <v>1983</v>
      </c>
      <c r="AN329" t="s">
        <v>77</v>
      </c>
      <c r="AO329" t="s">
        <v>105</v>
      </c>
      <c r="AP329" t="s">
        <v>396</v>
      </c>
      <c r="AQ329" s="6" t="s">
        <v>4769</v>
      </c>
      <c r="AR329" t="s">
        <v>1386</v>
      </c>
      <c r="AS329">
        <v>1955</v>
      </c>
      <c r="AU329" t="s">
        <v>82</v>
      </c>
      <c r="AV329" t="s">
        <v>396</v>
      </c>
      <c r="AW329" s="6" t="s">
        <v>4770</v>
      </c>
      <c r="AX329" t="s">
        <v>3947</v>
      </c>
      <c r="BA329" t="s">
        <v>125</v>
      </c>
      <c r="BC329">
        <v>1</v>
      </c>
      <c r="BE329" t="s">
        <v>4164</v>
      </c>
      <c r="BI329" t="s">
        <v>74</v>
      </c>
      <c r="BJ329" t="s">
        <v>150</v>
      </c>
      <c r="BK329" t="s">
        <v>90</v>
      </c>
      <c r="BL329" t="s">
        <v>4165</v>
      </c>
      <c r="BM329">
        <v>1</v>
      </c>
      <c r="BN329">
        <v>-7.4855854758979996</v>
      </c>
      <c r="BO329">
        <v>111.21069967747</v>
      </c>
      <c r="BP329" s="6" t="s">
        <v>4166</v>
      </c>
      <c r="BQ329">
        <v>50</v>
      </c>
      <c r="BR329">
        <v>155</v>
      </c>
      <c r="BS329">
        <v>0</v>
      </c>
      <c r="BT329">
        <v>2</v>
      </c>
      <c r="BU329">
        <v>0</v>
      </c>
    </row>
    <row r="330" spans="1:73" hidden="1" x14ac:dyDescent="0.3">
      <c r="A330">
        <v>324</v>
      </c>
      <c r="B330" t="s">
        <v>3048</v>
      </c>
      <c r="C330">
        <v>3964</v>
      </c>
      <c r="D330" t="s">
        <v>61</v>
      </c>
      <c r="F330" t="s">
        <v>3049</v>
      </c>
      <c r="G330" t="s">
        <v>63</v>
      </c>
      <c r="J330" t="s">
        <v>3050</v>
      </c>
      <c r="K330" s="6" t="s">
        <v>3051</v>
      </c>
      <c r="L330" t="s">
        <v>66</v>
      </c>
      <c r="M330" t="s">
        <v>3052</v>
      </c>
      <c r="N330">
        <v>2</v>
      </c>
      <c r="O330">
        <v>7</v>
      </c>
      <c r="P330" t="s">
        <v>407</v>
      </c>
      <c r="R330" t="s">
        <v>1397</v>
      </c>
      <c r="T330" t="s">
        <v>69</v>
      </c>
      <c r="U330">
        <v>57694</v>
      </c>
      <c r="V330" t="s">
        <v>70</v>
      </c>
      <c r="W330" t="s">
        <v>71</v>
      </c>
      <c r="Y330" t="s">
        <v>3053</v>
      </c>
      <c r="AB330" t="s">
        <v>125</v>
      </c>
      <c r="AD330" t="s">
        <v>2951</v>
      </c>
      <c r="AF330">
        <v>1979</v>
      </c>
      <c r="AG330" t="s">
        <v>77</v>
      </c>
      <c r="AH330" t="s">
        <v>82</v>
      </c>
      <c r="AI330" t="s">
        <v>79</v>
      </c>
      <c r="AJ330" s="6" t="s">
        <v>3054</v>
      </c>
      <c r="AK330" t="s">
        <v>3055</v>
      </c>
      <c r="AM330">
        <v>1984</v>
      </c>
      <c r="AN330" t="s">
        <v>196</v>
      </c>
      <c r="AO330" t="s">
        <v>147</v>
      </c>
      <c r="AP330" t="s">
        <v>128</v>
      </c>
      <c r="AQ330" s="6" t="s">
        <v>3056</v>
      </c>
      <c r="AX330" t="s">
        <v>109</v>
      </c>
      <c r="BA330" t="s">
        <v>125</v>
      </c>
      <c r="BC330">
        <v>0</v>
      </c>
      <c r="BE330" t="s">
        <v>3057</v>
      </c>
      <c r="BI330" t="s">
        <v>74</v>
      </c>
      <c r="BJ330" t="s">
        <v>150</v>
      </c>
      <c r="BK330" t="s">
        <v>90</v>
      </c>
      <c r="BL330" t="s">
        <v>471</v>
      </c>
      <c r="BM330">
        <v>1</v>
      </c>
      <c r="BN330">
        <v>-7.7843999999999998</v>
      </c>
      <c r="BO330">
        <v>111.1919</v>
      </c>
      <c r="BP330" s="6" t="s">
        <v>3058</v>
      </c>
      <c r="BQ330">
        <v>46</v>
      </c>
      <c r="BR330">
        <v>171</v>
      </c>
      <c r="BS330">
        <v>44</v>
      </c>
      <c r="BT330">
        <v>2</v>
      </c>
      <c r="BU330">
        <v>4</v>
      </c>
    </row>
    <row r="331" spans="1:73" hidden="1" x14ac:dyDescent="0.3">
      <c r="A331">
        <v>325</v>
      </c>
      <c r="B331" t="s">
        <v>3059</v>
      </c>
      <c r="D331" t="s">
        <v>117</v>
      </c>
      <c r="F331" t="s">
        <v>3060</v>
      </c>
      <c r="G331" t="s">
        <v>3061</v>
      </c>
      <c r="J331" t="s">
        <v>3062</v>
      </c>
      <c r="K331" s="6" t="s">
        <v>3063</v>
      </c>
      <c r="L331" t="s">
        <v>66</v>
      </c>
      <c r="M331" t="s">
        <v>3064</v>
      </c>
      <c r="N331">
        <v>4</v>
      </c>
      <c r="O331">
        <v>3</v>
      </c>
      <c r="P331" t="s">
        <v>2747</v>
      </c>
      <c r="R331" t="s">
        <v>988</v>
      </c>
      <c r="T331" t="s">
        <v>69</v>
      </c>
      <c r="U331">
        <v>57694</v>
      </c>
      <c r="V331" t="s">
        <v>177</v>
      </c>
      <c r="W331" t="s">
        <v>71</v>
      </c>
      <c r="Y331" t="s">
        <v>3065</v>
      </c>
      <c r="AB331" t="s">
        <v>125</v>
      </c>
      <c r="AD331" t="s">
        <v>3066</v>
      </c>
      <c r="AF331">
        <v>0</v>
      </c>
      <c r="AG331" t="s">
        <v>196</v>
      </c>
      <c r="AH331" t="s">
        <v>323</v>
      </c>
      <c r="AI331" t="s">
        <v>396</v>
      </c>
      <c r="AK331" t="s">
        <v>3067</v>
      </c>
      <c r="AM331">
        <v>0</v>
      </c>
      <c r="AN331" t="s">
        <v>196</v>
      </c>
      <c r="AO331" t="s">
        <v>323</v>
      </c>
      <c r="AP331" t="s">
        <v>396</v>
      </c>
      <c r="AR331" t="s">
        <v>3068</v>
      </c>
      <c r="AX331" t="s">
        <v>4052</v>
      </c>
      <c r="BA331" t="s">
        <v>125</v>
      </c>
      <c r="BC331">
        <v>1</v>
      </c>
      <c r="BI331" t="s">
        <v>125</v>
      </c>
      <c r="BK331" t="s">
        <v>90</v>
      </c>
      <c r="BL331" t="s">
        <v>683</v>
      </c>
      <c r="BN331">
        <v>-7.82162247646</v>
      </c>
      <c r="BO331">
        <v>111.18282079697001</v>
      </c>
      <c r="BQ331">
        <v>34</v>
      </c>
      <c r="BR331">
        <v>137</v>
      </c>
      <c r="BS331">
        <v>0</v>
      </c>
      <c r="BT331">
        <v>0</v>
      </c>
      <c r="BU331">
        <v>1</v>
      </c>
    </row>
    <row r="332" spans="1:73" hidden="1" x14ac:dyDescent="0.3">
      <c r="A332">
        <v>326</v>
      </c>
      <c r="B332" t="s">
        <v>4020</v>
      </c>
      <c r="D332" t="s">
        <v>61</v>
      </c>
      <c r="F332" t="s">
        <v>3893</v>
      </c>
      <c r="G332" t="s">
        <v>63</v>
      </c>
      <c r="J332" t="s">
        <v>3071</v>
      </c>
      <c r="K332" s="6" t="s">
        <v>4771</v>
      </c>
      <c r="L332" t="s">
        <v>66</v>
      </c>
      <c r="M332" t="s">
        <v>3073</v>
      </c>
      <c r="N332">
        <v>1</v>
      </c>
      <c r="O332">
        <v>6</v>
      </c>
      <c r="P332" t="s">
        <v>317</v>
      </c>
      <c r="R332" t="s">
        <v>3074</v>
      </c>
      <c r="T332" t="s">
        <v>69</v>
      </c>
      <c r="U332">
        <v>57694</v>
      </c>
      <c r="V332" t="s">
        <v>70</v>
      </c>
      <c r="W332" t="s">
        <v>653</v>
      </c>
      <c r="X332">
        <v>0</v>
      </c>
      <c r="Y332" t="s">
        <v>4772</v>
      </c>
      <c r="AB332" t="s">
        <v>125</v>
      </c>
      <c r="AC332" t="s">
        <v>4167</v>
      </c>
      <c r="AD332" t="s">
        <v>4773</v>
      </c>
      <c r="AF332">
        <v>1956</v>
      </c>
      <c r="AG332" t="s">
        <v>77</v>
      </c>
      <c r="AH332" t="s">
        <v>78</v>
      </c>
      <c r="AI332" t="s">
        <v>79</v>
      </c>
      <c r="AK332" t="s">
        <v>4774</v>
      </c>
      <c r="AM332">
        <v>1969</v>
      </c>
      <c r="AN332" t="s">
        <v>196</v>
      </c>
      <c r="AO332" t="s">
        <v>147</v>
      </c>
      <c r="AP332" t="s">
        <v>128</v>
      </c>
      <c r="AT332" t="s">
        <v>277</v>
      </c>
      <c r="AX332" t="s">
        <v>549</v>
      </c>
      <c r="BA332" t="s">
        <v>74</v>
      </c>
      <c r="BB332" t="s">
        <v>4167</v>
      </c>
      <c r="BC332">
        <v>0</v>
      </c>
      <c r="BE332" t="s">
        <v>4168</v>
      </c>
      <c r="BF332" t="s">
        <v>87</v>
      </c>
      <c r="BG332" s="6" t="s">
        <v>4169</v>
      </c>
      <c r="BH332" t="s">
        <v>3892</v>
      </c>
      <c r="BI332" t="s">
        <v>74</v>
      </c>
      <c r="BK332" t="s">
        <v>90</v>
      </c>
      <c r="BL332" t="s">
        <v>234</v>
      </c>
      <c r="BM332">
        <v>1</v>
      </c>
      <c r="BN332">
        <v>-7.8582999999999998</v>
      </c>
      <c r="BO332">
        <v>111.2569</v>
      </c>
      <c r="BQ332">
        <v>41</v>
      </c>
      <c r="BR332">
        <v>156</v>
      </c>
      <c r="BS332">
        <v>0</v>
      </c>
      <c r="BT332">
        <v>2</v>
      </c>
      <c r="BU332">
        <v>0</v>
      </c>
    </row>
    <row r="333" spans="1:73" hidden="1" x14ac:dyDescent="0.3">
      <c r="A333">
        <v>327</v>
      </c>
      <c r="B333" t="s">
        <v>3069</v>
      </c>
      <c r="C333">
        <v>3987</v>
      </c>
      <c r="D333" t="s">
        <v>61</v>
      </c>
      <c r="F333" t="s">
        <v>3070</v>
      </c>
      <c r="G333" t="s">
        <v>95</v>
      </c>
      <c r="J333" t="s">
        <v>3071</v>
      </c>
      <c r="K333" s="6" t="s">
        <v>3072</v>
      </c>
      <c r="L333" t="s">
        <v>66</v>
      </c>
      <c r="M333" t="s">
        <v>3073</v>
      </c>
      <c r="N333">
        <v>1</v>
      </c>
      <c r="O333">
        <v>6</v>
      </c>
      <c r="P333" t="s">
        <v>317</v>
      </c>
      <c r="R333" t="s">
        <v>3074</v>
      </c>
      <c r="T333" t="s">
        <v>69</v>
      </c>
      <c r="U333">
        <v>57694</v>
      </c>
      <c r="V333" t="s">
        <v>70</v>
      </c>
      <c r="W333" t="s">
        <v>71</v>
      </c>
      <c r="X333">
        <v>0</v>
      </c>
      <c r="Y333" t="s">
        <v>3075</v>
      </c>
      <c r="AB333" t="s">
        <v>74</v>
      </c>
      <c r="AC333" t="s">
        <v>3076</v>
      </c>
      <c r="AD333" t="s">
        <v>3077</v>
      </c>
      <c r="AF333">
        <v>1956</v>
      </c>
      <c r="AG333" t="s">
        <v>77</v>
      </c>
      <c r="AH333" t="s">
        <v>78</v>
      </c>
      <c r="AI333" t="s">
        <v>79</v>
      </c>
      <c r="AK333" t="s">
        <v>3078</v>
      </c>
      <c r="AM333">
        <v>1969</v>
      </c>
      <c r="AN333" t="s">
        <v>77</v>
      </c>
      <c r="AO333" t="s">
        <v>147</v>
      </c>
      <c r="AP333" t="s">
        <v>128</v>
      </c>
      <c r="AX333" t="s">
        <v>109</v>
      </c>
      <c r="BA333" t="s">
        <v>74</v>
      </c>
      <c r="BB333" t="s">
        <v>3076</v>
      </c>
      <c r="BC333">
        <v>0</v>
      </c>
      <c r="BE333" t="s">
        <v>3079</v>
      </c>
      <c r="BF333" t="s">
        <v>87</v>
      </c>
      <c r="BG333" s="6" t="s">
        <v>3080</v>
      </c>
      <c r="BH333" t="s">
        <v>3081</v>
      </c>
      <c r="BI333" t="s">
        <v>74</v>
      </c>
      <c r="BJ333" t="s">
        <v>89</v>
      </c>
      <c r="BK333" t="s">
        <v>90</v>
      </c>
      <c r="BL333" t="s">
        <v>114</v>
      </c>
      <c r="BM333">
        <v>1</v>
      </c>
      <c r="BN333">
        <v>-78.097999999999999</v>
      </c>
      <c r="BO333">
        <v>1.111</v>
      </c>
      <c r="BP333" s="6" t="s">
        <v>3082</v>
      </c>
      <c r="BQ333">
        <v>48</v>
      </c>
      <c r="BR333">
        <v>156</v>
      </c>
      <c r="BS333">
        <v>50</v>
      </c>
      <c r="BT333">
        <v>2</v>
      </c>
      <c r="BU333">
        <v>2</v>
      </c>
    </row>
    <row r="334" spans="1:73" x14ac:dyDescent="0.3">
      <c r="A334">
        <v>414</v>
      </c>
      <c r="B334" t="s">
        <v>3780</v>
      </c>
      <c r="C334">
        <v>3829</v>
      </c>
      <c r="D334" t="s">
        <v>61</v>
      </c>
      <c r="E334" t="str">
        <f>SUBSTITUTE(D334,"L","Laki-laki")</f>
        <v>Laki-laki</v>
      </c>
      <c r="F334" t="s">
        <v>3781</v>
      </c>
      <c r="G334" t="s">
        <v>1701</v>
      </c>
      <c r="H334" t="str">
        <f>PROPER(G334)</f>
        <v>Wonogiri</v>
      </c>
      <c r="I334" t="str">
        <f>H334&amp;","</f>
        <v>Wonogiri,</v>
      </c>
      <c r="J334" t="s">
        <v>3782</v>
      </c>
      <c r="K334" s="6" t="s">
        <v>3783</v>
      </c>
      <c r="L334" t="s">
        <v>66</v>
      </c>
      <c r="M334" t="s">
        <v>3784</v>
      </c>
      <c r="N334">
        <v>2</v>
      </c>
      <c r="O334">
        <v>8</v>
      </c>
      <c r="P334" t="s">
        <v>2690</v>
      </c>
      <c r="Q334" t="str">
        <f>PROPER(P334)</f>
        <v>Duren</v>
      </c>
      <c r="R334" t="s">
        <v>784</v>
      </c>
      <c r="S334" t="str">
        <f>PROPER(R334)</f>
        <v>Gunan</v>
      </c>
      <c r="T334" t="s">
        <v>69</v>
      </c>
      <c r="U334">
        <v>57694</v>
      </c>
      <c r="V334" t="s">
        <v>70</v>
      </c>
      <c r="W334" t="s">
        <v>71</v>
      </c>
      <c r="Y334" t="s">
        <v>3785</v>
      </c>
      <c r="Z334" t="s">
        <v>3786</v>
      </c>
      <c r="AB334" t="s">
        <v>125</v>
      </c>
      <c r="AD334" t="s">
        <v>3787</v>
      </c>
      <c r="AE334" t="str">
        <f>PROPER(AD334)</f>
        <v>Indarto</v>
      </c>
      <c r="AF334">
        <v>1967</v>
      </c>
      <c r="AG334" t="s">
        <v>196</v>
      </c>
      <c r="AH334" t="s">
        <v>78</v>
      </c>
      <c r="AI334" t="s">
        <v>79</v>
      </c>
      <c r="AJ334" s="6" t="s">
        <v>3788</v>
      </c>
      <c r="AK334" t="s">
        <v>640</v>
      </c>
      <c r="AL334" t="str">
        <f>PROPER(AK334)</f>
        <v>Sri Yanti</v>
      </c>
      <c r="AM334">
        <v>1978</v>
      </c>
      <c r="AN334" t="s">
        <v>196</v>
      </c>
      <c r="AO334" t="s">
        <v>147</v>
      </c>
      <c r="AP334" t="s">
        <v>128</v>
      </c>
      <c r="AQ334" s="6" t="s">
        <v>3789</v>
      </c>
      <c r="AX334" t="s">
        <v>84</v>
      </c>
      <c r="BA334" t="s">
        <v>125</v>
      </c>
      <c r="BC334">
        <v>0</v>
      </c>
      <c r="BE334" t="s">
        <v>3790</v>
      </c>
      <c r="BI334" t="s">
        <v>74</v>
      </c>
      <c r="BJ334" t="s">
        <v>150</v>
      </c>
      <c r="BK334" t="s">
        <v>90</v>
      </c>
      <c r="BL334" t="s">
        <v>2511</v>
      </c>
      <c r="BM334">
        <v>2</v>
      </c>
      <c r="BN334">
        <v>-7.8247902071880002</v>
      </c>
      <c r="BO334">
        <v>111.18224292761001</v>
      </c>
      <c r="BP334" s="6" t="s">
        <v>3791</v>
      </c>
      <c r="BQ334">
        <v>45</v>
      </c>
      <c r="BR334">
        <v>172</v>
      </c>
      <c r="BS334">
        <v>56</v>
      </c>
      <c r="BT334">
        <v>2</v>
      </c>
      <c r="BU334">
        <v>2</v>
      </c>
    </row>
    <row r="335" spans="1:73" hidden="1" x14ac:dyDescent="0.3">
      <c r="A335">
        <v>329</v>
      </c>
      <c r="B335" t="s">
        <v>3894</v>
      </c>
      <c r="D335" t="s">
        <v>61</v>
      </c>
      <c r="F335" t="s">
        <v>3895</v>
      </c>
      <c r="G335" t="s">
        <v>95</v>
      </c>
      <c r="J335" t="s">
        <v>4775</v>
      </c>
      <c r="K335" s="6" t="s">
        <v>4776</v>
      </c>
      <c r="L335" t="s">
        <v>66</v>
      </c>
      <c r="M335" t="s">
        <v>4777</v>
      </c>
      <c r="N335">
        <v>3</v>
      </c>
      <c r="O335">
        <v>3</v>
      </c>
      <c r="P335" t="s">
        <v>4778</v>
      </c>
      <c r="R335" t="s">
        <v>318</v>
      </c>
      <c r="T335" t="s">
        <v>69</v>
      </c>
      <c r="U335">
        <v>57694</v>
      </c>
      <c r="V335" t="s">
        <v>70</v>
      </c>
      <c r="W335" t="s">
        <v>71</v>
      </c>
      <c r="Y335" t="s">
        <v>4779</v>
      </c>
      <c r="AB335" t="s">
        <v>125</v>
      </c>
      <c r="AD335" t="s">
        <v>3896</v>
      </c>
      <c r="AF335">
        <v>1976</v>
      </c>
      <c r="AG335" t="s">
        <v>196</v>
      </c>
      <c r="AH335" t="s">
        <v>78</v>
      </c>
      <c r="AI335" t="s">
        <v>396</v>
      </c>
      <c r="AK335" t="s">
        <v>4780</v>
      </c>
      <c r="AM335">
        <v>1980</v>
      </c>
      <c r="AN335" t="s">
        <v>196</v>
      </c>
      <c r="AO335" t="s">
        <v>78</v>
      </c>
      <c r="AP335" t="s">
        <v>396</v>
      </c>
      <c r="AX335" t="s">
        <v>549</v>
      </c>
      <c r="BA335" t="s">
        <v>125</v>
      </c>
      <c r="BC335">
        <v>0</v>
      </c>
      <c r="BI335" t="s">
        <v>125</v>
      </c>
      <c r="BK335" t="s">
        <v>90</v>
      </c>
      <c r="BL335" t="s">
        <v>683</v>
      </c>
      <c r="BM335">
        <v>2</v>
      </c>
      <c r="BN335">
        <v>-8.0870999999999995</v>
      </c>
      <c r="BO335">
        <v>110.8292</v>
      </c>
      <c r="BQ335">
        <v>33</v>
      </c>
      <c r="BR335">
        <v>134</v>
      </c>
      <c r="BS335">
        <v>0</v>
      </c>
      <c r="BT335">
        <v>0</v>
      </c>
      <c r="BU335">
        <v>1</v>
      </c>
    </row>
    <row r="336" spans="1:73" hidden="1" x14ac:dyDescent="0.3">
      <c r="A336">
        <v>330</v>
      </c>
      <c r="B336" t="s">
        <v>4021</v>
      </c>
      <c r="D336" t="s">
        <v>61</v>
      </c>
      <c r="F336" t="s">
        <v>4781</v>
      </c>
      <c r="G336" t="s">
        <v>4782</v>
      </c>
      <c r="J336" t="s">
        <v>4783</v>
      </c>
      <c r="K336" s="6" t="s">
        <v>4784</v>
      </c>
      <c r="L336" t="s">
        <v>66</v>
      </c>
      <c r="M336" t="s">
        <v>4785</v>
      </c>
      <c r="N336">
        <v>2</v>
      </c>
      <c r="O336">
        <v>1</v>
      </c>
      <c r="P336" t="s">
        <v>4786</v>
      </c>
      <c r="R336" t="s">
        <v>347</v>
      </c>
      <c r="T336" t="s">
        <v>69</v>
      </c>
      <c r="U336">
        <v>57694</v>
      </c>
      <c r="V336" t="s">
        <v>70</v>
      </c>
      <c r="W336" t="s">
        <v>71</v>
      </c>
      <c r="Y336" t="s">
        <v>4787</v>
      </c>
      <c r="AB336" t="s">
        <v>125</v>
      </c>
      <c r="AD336" t="s">
        <v>2168</v>
      </c>
      <c r="AF336">
        <v>1965</v>
      </c>
      <c r="AG336" t="s">
        <v>4788</v>
      </c>
      <c r="AH336" t="s">
        <v>82</v>
      </c>
      <c r="AI336" t="s">
        <v>396</v>
      </c>
      <c r="AJ336" s="6" t="s">
        <v>4789</v>
      </c>
      <c r="AK336" t="s">
        <v>4790</v>
      </c>
      <c r="AM336">
        <v>1975</v>
      </c>
      <c r="AN336" t="s">
        <v>77</v>
      </c>
      <c r="AO336" t="s">
        <v>82</v>
      </c>
      <c r="AP336" t="s">
        <v>396</v>
      </c>
      <c r="AQ336" s="6" t="s">
        <v>4791</v>
      </c>
      <c r="AX336" t="s">
        <v>3953</v>
      </c>
      <c r="BA336" t="s">
        <v>125</v>
      </c>
      <c r="BC336">
        <v>0</v>
      </c>
      <c r="BE336" t="s">
        <v>4170</v>
      </c>
      <c r="BI336" t="s">
        <v>74</v>
      </c>
      <c r="BJ336" t="s">
        <v>150</v>
      </c>
      <c r="BK336" t="s">
        <v>90</v>
      </c>
      <c r="BL336" t="s">
        <v>234</v>
      </c>
      <c r="BM336">
        <v>2</v>
      </c>
      <c r="BN336">
        <v>-7.8460999999999999</v>
      </c>
      <c r="BO336">
        <v>111.2004</v>
      </c>
      <c r="BQ336">
        <v>48</v>
      </c>
      <c r="BR336">
        <v>155</v>
      </c>
      <c r="BS336">
        <v>0</v>
      </c>
      <c r="BT336">
        <v>2</v>
      </c>
      <c r="BU336">
        <v>0</v>
      </c>
    </row>
    <row r="337" spans="1:73" hidden="1" x14ac:dyDescent="0.3">
      <c r="A337">
        <v>331</v>
      </c>
      <c r="B337" t="s">
        <v>3099</v>
      </c>
      <c r="C337">
        <v>4036</v>
      </c>
      <c r="D337" t="s">
        <v>117</v>
      </c>
      <c r="F337" t="s">
        <v>3100</v>
      </c>
      <c r="G337" t="s">
        <v>63</v>
      </c>
      <c r="J337" t="s">
        <v>1531</v>
      </c>
      <c r="K337" s="6" t="s">
        <v>3101</v>
      </c>
      <c r="L337" t="s">
        <v>66</v>
      </c>
      <c r="M337" t="s">
        <v>393</v>
      </c>
      <c r="N337">
        <v>1</v>
      </c>
      <c r="O337">
        <v>5</v>
      </c>
      <c r="P337" t="s">
        <v>393</v>
      </c>
      <c r="R337" t="s">
        <v>393</v>
      </c>
      <c r="T337" t="s">
        <v>69</v>
      </c>
      <c r="U337">
        <v>57694</v>
      </c>
      <c r="V337" t="s">
        <v>70</v>
      </c>
      <c r="W337" t="s">
        <v>71</v>
      </c>
      <c r="AB337" t="s">
        <v>125</v>
      </c>
      <c r="AD337" t="s">
        <v>3098</v>
      </c>
      <c r="AF337">
        <v>1972</v>
      </c>
      <c r="AG337" t="s">
        <v>77</v>
      </c>
      <c r="AH337" t="s">
        <v>323</v>
      </c>
      <c r="AI337" t="s">
        <v>79</v>
      </c>
      <c r="AJ337" s="6" t="s">
        <v>3102</v>
      </c>
      <c r="AK337" t="s">
        <v>1473</v>
      </c>
      <c r="AM337">
        <v>1982</v>
      </c>
      <c r="AN337" t="s">
        <v>77</v>
      </c>
      <c r="AO337" t="s">
        <v>323</v>
      </c>
      <c r="AP337" t="s">
        <v>79</v>
      </c>
      <c r="AQ337" s="6" t="s">
        <v>3103</v>
      </c>
      <c r="AW337" s="6" t="s">
        <v>178</v>
      </c>
      <c r="AX337" t="s">
        <v>180</v>
      </c>
      <c r="BA337" t="s">
        <v>125</v>
      </c>
      <c r="BC337">
        <v>1</v>
      </c>
      <c r="BE337" t="s">
        <v>3104</v>
      </c>
      <c r="BI337" t="s">
        <v>74</v>
      </c>
      <c r="BJ337" t="s">
        <v>150</v>
      </c>
      <c r="BK337" t="s">
        <v>90</v>
      </c>
      <c r="BL337" t="s">
        <v>151</v>
      </c>
      <c r="BM337">
        <v>2</v>
      </c>
      <c r="BN337">
        <v>-7.8502784403890002</v>
      </c>
      <c r="BO337">
        <v>111.19305735656999</v>
      </c>
      <c r="BP337" s="6" t="s">
        <v>3105</v>
      </c>
      <c r="BQ337">
        <v>55</v>
      </c>
      <c r="BR337">
        <v>154</v>
      </c>
      <c r="BS337">
        <v>53</v>
      </c>
      <c r="BT337">
        <v>0</v>
      </c>
      <c r="BU337">
        <v>3</v>
      </c>
    </row>
    <row r="338" spans="1:73" hidden="1" x14ac:dyDescent="0.3">
      <c r="A338">
        <v>332</v>
      </c>
      <c r="B338" t="s">
        <v>4022</v>
      </c>
      <c r="D338" t="s">
        <v>61</v>
      </c>
      <c r="F338" t="s">
        <v>3897</v>
      </c>
      <c r="G338" t="s">
        <v>63</v>
      </c>
      <c r="J338" t="s">
        <v>4792</v>
      </c>
      <c r="K338" s="6" t="s">
        <v>4793</v>
      </c>
      <c r="L338" t="s">
        <v>66</v>
      </c>
      <c r="M338" t="s">
        <v>830</v>
      </c>
      <c r="N338">
        <v>1</v>
      </c>
      <c r="O338">
        <v>8</v>
      </c>
      <c r="P338" t="s">
        <v>830</v>
      </c>
      <c r="R338" t="s">
        <v>68</v>
      </c>
      <c r="T338" t="s">
        <v>69</v>
      </c>
      <c r="U338">
        <v>57694</v>
      </c>
      <c r="V338" t="s">
        <v>70</v>
      </c>
      <c r="W338" t="s">
        <v>71</v>
      </c>
      <c r="Y338" t="s">
        <v>4794</v>
      </c>
      <c r="AB338" t="s">
        <v>125</v>
      </c>
      <c r="AD338" t="s">
        <v>3898</v>
      </c>
      <c r="AF338">
        <v>1977</v>
      </c>
      <c r="AG338" t="s">
        <v>162</v>
      </c>
      <c r="AH338" t="s">
        <v>78</v>
      </c>
      <c r="AI338" t="s">
        <v>1609</v>
      </c>
      <c r="AK338" t="s">
        <v>3899</v>
      </c>
      <c r="AM338">
        <v>1983</v>
      </c>
      <c r="AN338" t="s">
        <v>162</v>
      </c>
      <c r="AO338" t="s">
        <v>147</v>
      </c>
      <c r="AP338" t="s">
        <v>128</v>
      </c>
      <c r="AR338" t="s">
        <v>3898</v>
      </c>
      <c r="AS338">
        <v>1977</v>
      </c>
      <c r="AT338" t="s">
        <v>162</v>
      </c>
      <c r="AU338" t="s">
        <v>78</v>
      </c>
      <c r="AV338" t="s">
        <v>1609</v>
      </c>
      <c r="AX338" t="s">
        <v>549</v>
      </c>
      <c r="BA338" t="s">
        <v>125</v>
      </c>
      <c r="BC338">
        <v>1</v>
      </c>
      <c r="BI338" t="s">
        <v>125</v>
      </c>
      <c r="BK338" t="s">
        <v>90</v>
      </c>
      <c r="BL338" t="s">
        <v>683</v>
      </c>
      <c r="BM338">
        <v>1</v>
      </c>
      <c r="BN338">
        <v>-7.7935715482120003</v>
      </c>
      <c r="BO338">
        <v>111.18069648743</v>
      </c>
      <c r="BQ338">
        <v>50</v>
      </c>
      <c r="BR338">
        <v>155</v>
      </c>
      <c r="BS338">
        <v>0</v>
      </c>
      <c r="BT338">
        <v>2</v>
      </c>
      <c r="BU338">
        <v>0</v>
      </c>
    </row>
    <row r="339" spans="1:73" hidden="1" x14ac:dyDescent="0.3">
      <c r="A339">
        <v>333</v>
      </c>
      <c r="B339" t="s">
        <v>3106</v>
      </c>
      <c r="C339">
        <v>4015</v>
      </c>
      <c r="D339" t="s">
        <v>61</v>
      </c>
      <c r="F339" t="s">
        <v>3107</v>
      </c>
      <c r="G339" t="s">
        <v>63</v>
      </c>
      <c r="J339" t="s">
        <v>3108</v>
      </c>
      <c r="K339" s="6" t="s">
        <v>3109</v>
      </c>
      <c r="L339" t="s">
        <v>66</v>
      </c>
      <c r="M339" t="s">
        <v>3110</v>
      </c>
      <c r="N339">
        <v>4</v>
      </c>
      <c r="O339">
        <v>6</v>
      </c>
      <c r="P339" t="s">
        <v>1226</v>
      </c>
      <c r="R339" t="s">
        <v>3111</v>
      </c>
      <c r="T339" t="s">
        <v>378</v>
      </c>
      <c r="U339">
        <v>57692</v>
      </c>
      <c r="V339" t="s">
        <v>70</v>
      </c>
      <c r="W339" t="s">
        <v>101</v>
      </c>
      <c r="Y339" t="s">
        <v>3112</v>
      </c>
      <c r="AB339" t="s">
        <v>125</v>
      </c>
      <c r="AD339" t="s">
        <v>2791</v>
      </c>
      <c r="AF339">
        <v>1977</v>
      </c>
      <c r="AG339" t="s">
        <v>77</v>
      </c>
      <c r="AH339" t="s">
        <v>105</v>
      </c>
      <c r="AI339" t="s">
        <v>366</v>
      </c>
      <c r="AJ339" s="6" t="s">
        <v>3113</v>
      </c>
      <c r="AK339" t="s">
        <v>976</v>
      </c>
      <c r="AM339">
        <v>1987</v>
      </c>
      <c r="AN339" t="s">
        <v>196</v>
      </c>
      <c r="AO339" t="s">
        <v>105</v>
      </c>
      <c r="AP339" t="s">
        <v>366</v>
      </c>
      <c r="AQ339" s="6" t="s">
        <v>3114</v>
      </c>
      <c r="AX339" t="s">
        <v>339</v>
      </c>
      <c r="BA339" t="s">
        <v>125</v>
      </c>
      <c r="BC339">
        <v>0</v>
      </c>
      <c r="BE339" t="s">
        <v>3115</v>
      </c>
      <c r="BI339" t="s">
        <v>125</v>
      </c>
      <c r="BK339" t="s">
        <v>90</v>
      </c>
      <c r="BL339" t="s">
        <v>457</v>
      </c>
      <c r="BM339">
        <v>1</v>
      </c>
      <c r="BN339">
        <v>-7.8811949439989997</v>
      </c>
      <c r="BO339">
        <v>111.15111030708</v>
      </c>
      <c r="BP339" s="6" t="s">
        <v>3116</v>
      </c>
      <c r="BQ339">
        <v>35</v>
      </c>
      <c r="BR339">
        <v>140</v>
      </c>
      <c r="BS339">
        <v>50</v>
      </c>
      <c r="BT339">
        <v>0</v>
      </c>
      <c r="BU339">
        <v>3</v>
      </c>
    </row>
    <row r="340" spans="1:73" hidden="1" x14ac:dyDescent="0.3">
      <c r="A340">
        <v>334</v>
      </c>
      <c r="B340" t="s">
        <v>4023</v>
      </c>
      <c r="D340" t="s">
        <v>61</v>
      </c>
      <c r="F340" t="s">
        <v>4795</v>
      </c>
      <c r="G340" t="s">
        <v>1249</v>
      </c>
      <c r="J340" t="s">
        <v>4796</v>
      </c>
      <c r="K340" s="6" t="s">
        <v>4797</v>
      </c>
      <c r="L340" t="s">
        <v>66</v>
      </c>
      <c r="M340" t="s">
        <v>492</v>
      </c>
      <c r="N340">
        <v>1</v>
      </c>
      <c r="O340">
        <v>8</v>
      </c>
      <c r="P340" t="s">
        <v>492</v>
      </c>
      <c r="R340" t="s">
        <v>492</v>
      </c>
      <c r="T340" t="s">
        <v>69</v>
      </c>
      <c r="U340">
        <v>57694</v>
      </c>
      <c r="V340" t="s">
        <v>70</v>
      </c>
      <c r="W340" t="s">
        <v>71</v>
      </c>
      <c r="Y340" t="s">
        <v>4798</v>
      </c>
      <c r="AB340" t="s">
        <v>125</v>
      </c>
      <c r="AD340" t="s">
        <v>4799</v>
      </c>
      <c r="AF340">
        <v>1983</v>
      </c>
      <c r="AG340" t="s">
        <v>196</v>
      </c>
      <c r="AH340" t="s">
        <v>105</v>
      </c>
      <c r="AI340" t="s">
        <v>396</v>
      </c>
      <c r="AJ340" s="6" t="s">
        <v>4800</v>
      </c>
      <c r="AK340" t="s">
        <v>4801</v>
      </c>
      <c r="AM340">
        <v>0</v>
      </c>
      <c r="AN340" t="s">
        <v>196</v>
      </c>
      <c r="AO340" t="s">
        <v>105</v>
      </c>
      <c r="AP340" t="s">
        <v>79</v>
      </c>
      <c r="AT340" t="s">
        <v>166</v>
      </c>
      <c r="AX340" t="s">
        <v>3953</v>
      </c>
      <c r="BA340" t="s">
        <v>125</v>
      </c>
      <c r="BC340">
        <v>0</v>
      </c>
      <c r="BE340" t="s">
        <v>4171</v>
      </c>
      <c r="BI340" t="s">
        <v>74</v>
      </c>
      <c r="BJ340" t="s">
        <v>1348</v>
      </c>
      <c r="BK340" t="s">
        <v>90</v>
      </c>
      <c r="BL340" t="s">
        <v>1031</v>
      </c>
      <c r="BM340">
        <v>1</v>
      </c>
      <c r="BN340">
        <v>0</v>
      </c>
      <c r="BO340">
        <v>0</v>
      </c>
      <c r="BQ340">
        <v>30</v>
      </c>
      <c r="BR340">
        <v>150</v>
      </c>
      <c r="BS340">
        <v>55</v>
      </c>
      <c r="BT340">
        <v>2</v>
      </c>
      <c r="BU340">
        <v>3</v>
      </c>
    </row>
    <row r="341" spans="1:73" x14ac:dyDescent="0.3">
      <c r="A341">
        <v>15</v>
      </c>
      <c r="B341" t="s">
        <v>236</v>
      </c>
      <c r="C341">
        <v>3858</v>
      </c>
      <c r="D341" t="s">
        <v>117</v>
      </c>
      <c r="E341" t="str">
        <f>SUBSTITUTE(D341,"P","Perempuan")</f>
        <v>Perempuan</v>
      </c>
      <c r="F341" t="s">
        <v>237</v>
      </c>
      <c r="G341" t="s">
        <v>63</v>
      </c>
      <c r="H341" t="str">
        <f>PROPER(G341)</f>
        <v>Wonogiri</v>
      </c>
      <c r="I341" t="str">
        <f>H341&amp;","</f>
        <v>Wonogiri,</v>
      </c>
      <c r="J341" t="s">
        <v>238</v>
      </c>
      <c r="K341" s="6" t="s">
        <v>239</v>
      </c>
      <c r="L341" t="s">
        <v>66</v>
      </c>
      <c r="M341" t="s">
        <v>240</v>
      </c>
      <c r="N341">
        <v>1</v>
      </c>
      <c r="O341">
        <v>5</v>
      </c>
      <c r="P341" t="s">
        <v>241</v>
      </c>
      <c r="Q341" t="str">
        <f>PROPER(P341)</f>
        <v>Bulusari</v>
      </c>
      <c r="R341" t="s">
        <v>240</v>
      </c>
      <c r="S341" t="str">
        <f>PROPER(R341)</f>
        <v>Bulusari</v>
      </c>
      <c r="T341" t="s">
        <v>69</v>
      </c>
      <c r="U341">
        <v>57694</v>
      </c>
      <c r="V341" t="s">
        <v>70</v>
      </c>
      <c r="W341" t="s">
        <v>101</v>
      </c>
      <c r="Y341" t="s">
        <v>242</v>
      </c>
      <c r="Z341" t="s">
        <v>243</v>
      </c>
      <c r="AB341" t="s">
        <v>125</v>
      </c>
      <c r="AD341" t="s">
        <v>244</v>
      </c>
      <c r="AE341" t="str">
        <f>PROPER(AD341)</f>
        <v>Rakimanto</v>
      </c>
      <c r="AF341">
        <v>1967</v>
      </c>
      <c r="AG341" t="s">
        <v>162</v>
      </c>
      <c r="AH341" t="s">
        <v>229</v>
      </c>
      <c r="AI341" t="s">
        <v>79</v>
      </c>
      <c r="AJ341" s="6" t="s">
        <v>245</v>
      </c>
      <c r="AK341" t="s">
        <v>246</v>
      </c>
      <c r="AL341" t="str">
        <f>PROPER(AK341)</f>
        <v>Sukimiyati</v>
      </c>
      <c r="AM341">
        <v>1969</v>
      </c>
      <c r="AN341" t="s">
        <v>77</v>
      </c>
      <c r="AO341" t="s">
        <v>82</v>
      </c>
      <c r="AP341" t="s">
        <v>79</v>
      </c>
      <c r="AQ341" s="6" t="s">
        <v>247</v>
      </c>
      <c r="AT341" t="s">
        <v>166</v>
      </c>
      <c r="AX341" t="s">
        <v>248</v>
      </c>
      <c r="BA341" t="s">
        <v>125</v>
      </c>
      <c r="BC341">
        <v>0</v>
      </c>
      <c r="BE341" t="s">
        <v>249</v>
      </c>
      <c r="BI341" t="s">
        <v>74</v>
      </c>
      <c r="BJ341" t="s">
        <v>150</v>
      </c>
      <c r="BK341" t="s">
        <v>90</v>
      </c>
      <c r="BL341" t="s">
        <v>91</v>
      </c>
      <c r="BM341">
        <v>2</v>
      </c>
      <c r="BN341">
        <v>-7.8307028537830004</v>
      </c>
      <c r="BO341">
        <v>111.17534200103</v>
      </c>
      <c r="BP341" s="6" t="s">
        <v>250</v>
      </c>
      <c r="BQ341">
        <v>42</v>
      </c>
      <c r="BR341">
        <v>154</v>
      </c>
      <c r="BS341">
        <v>54</v>
      </c>
      <c r="BT341">
        <v>1</v>
      </c>
      <c r="BU341">
        <v>2</v>
      </c>
    </row>
    <row r="342" spans="1:73" hidden="1" x14ac:dyDescent="0.3">
      <c r="A342">
        <v>336</v>
      </c>
      <c r="B342" t="s">
        <v>4024</v>
      </c>
      <c r="D342" t="s">
        <v>117</v>
      </c>
      <c r="F342" t="s">
        <v>4802</v>
      </c>
      <c r="G342" t="s">
        <v>63</v>
      </c>
      <c r="J342" t="s">
        <v>4803</v>
      </c>
      <c r="K342" s="6" t="s">
        <v>4804</v>
      </c>
      <c r="L342" t="s">
        <v>66</v>
      </c>
      <c r="M342" t="s">
        <v>2690</v>
      </c>
      <c r="N342">
        <v>2</v>
      </c>
      <c r="O342">
        <v>8</v>
      </c>
      <c r="P342" t="s">
        <v>2690</v>
      </c>
      <c r="R342" t="s">
        <v>784</v>
      </c>
      <c r="T342" t="s">
        <v>69</v>
      </c>
      <c r="U342">
        <v>57694</v>
      </c>
      <c r="V342" t="s">
        <v>70</v>
      </c>
      <c r="W342" t="s">
        <v>210</v>
      </c>
      <c r="Y342" t="s">
        <v>4805</v>
      </c>
      <c r="AB342" t="s">
        <v>125</v>
      </c>
      <c r="AC342" t="s">
        <v>4172</v>
      </c>
      <c r="AD342" t="s">
        <v>1948</v>
      </c>
      <c r="AF342">
        <v>1974</v>
      </c>
      <c r="AG342" t="s">
        <v>77</v>
      </c>
      <c r="AH342" t="s">
        <v>82</v>
      </c>
      <c r="AI342" t="s">
        <v>396</v>
      </c>
      <c r="AJ342" s="6" t="s">
        <v>4806</v>
      </c>
      <c r="AK342" t="s">
        <v>4807</v>
      </c>
      <c r="AM342">
        <v>1984</v>
      </c>
      <c r="AN342" t="s">
        <v>77</v>
      </c>
      <c r="AO342" t="s">
        <v>82</v>
      </c>
      <c r="AP342" t="s">
        <v>396</v>
      </c>
      <c r="AQ342" s="6" t="s">
        <v>4808</v>
      </c>
      <c r="AX342" t="s">
        <v>549</v>
      </c>
      <c r="BA342" t="s">
        <v>74</v>
      </c>
      <c r="BB342" t="s">
        <v>4172</v>
      </c>
      <c r="BC342">
        <v>0</v>
      </c>
      <c r="BD342" t="s">
        <v>4173</v>
      </c>
      <c r="BE342" t="s">
        <v>4174</v>
      </c>
      <c r="BF342" t="s">
        <v>87</v>
      </c>
      <c r="BG342" s="6" t="s">
        <v>4175</v>
      </c>
      <c r="BH342" t="s">
        <v>4176</v>
      </c>
      <c r="BI342" t="s">
        <v>74</v>
      </c>
      <c r="BK342" t="s">
        <v>90</v>
      </c>
      <c r="BL342" t="s">
        <v>554</v>
      </c>
      <c r="BM342">
        <v>1</v>
      </c>
      <c r="BN342">
        <v>-7.821288</v>
      </c>
      <c r="BO342">
        <v>111.16481</v>
      </c>
      <c r="BP342" s="6" t="s">
        <v>4177</v>
      </c>
      <c r="BQ342">
        <v>45</v>
      </c>
      <c r="BR342">
        <v>150</v>
      </c>
      <c r="BS342">
        <v>52</v>
      </c>
      <c r="BT342">
        <v>2</v>
      </c>
      <c r="BU342">
        <v>1</v>
      </c>
    </row>
    <row r="343" spans="1:73" x14ac:dyDescent="0.3">
      <c r="A343">
        <v>41</v>
      </c>
      <c r="B343" t="s">
        <v>502</v>
      </c>
      <c r="C343">
        <v>3859</v>
      </c>
      <c r="D343" t="s">
        <v>61</v>
      </c>
      <c r="E343" t="str">
        <f>SUBSTITUTE(D343,"L","Laki-laki")</f>
        <v>Laki-laki</v>
      </c>
      <c r="F343" t="s">
        <v>503</v>
      </c>
      <c r="G343" t="s">
        <v>63</v>
      </c>
      <c r="H343" t="str">
        <f t="shared" ref="H343:H345" si="172">PROPER(G343)</f>
        <v>Wonogiri</v>
      </c>
      <c r="I343" t="str">
        <f t="shared" ref="I343:I345" si="173">H343&amp;","</f>
        <v>Wonogiri,</v>
      </c>
      <c r="J343" t="s">
        <v>504</v>
      </c>
      <c r="K343" s="6" t="s">
        <v>505</v>
      </c>
      <c r="L343" t="s">
        <v>66</v>
      </c>
      <c r="M343" t="s">
        <v>422</v>
      </c>
      <c r="N343">
        <v>1</v>
      </c>
      <c r="O343">
        <v>6</v>
      </c>
      <c r="P343" t="s">
        <v>422</v>
      </c>
      <c r="Q343" t="str">
        <f t="shared" ref="Q343:Q345" si="174">PROPER(P343)</f>
        <v>Jati</v>
      </c>
      <c r="R343" t="s">
        <v>347</v>
      </c>
      <c r="S343" t="str">
        <f t="shared" ref="S343:S345" si="175">PROPER(R343)</f>
        <v>Made</v>
      </c>
      <c r="T343" t="s">
        <v>69</v>
      </c>
      <c r="U343">
        <v>57694</v>
      </c>
      <c r="V343" t="s">
        <v>70</v>
      </c>
      <c r="W343" t="s">
        <v>71</v>
      </c>
      <c r="Y343" t="s">
        <v>506</v>
      </c>
      <c r="Z343" t="s">
        <v>507</v>
      </c>
      <c r="AB343" t="s">
        <v>125</v>
      </c>
      <c r="AD343" t="s">
        <v>508</v>
      </c>
      <c r="AE343" t="str">
        <f t="shared" ref="AE343:AE345" si="176">PROPER(AD343)</f>
        <v>Marno</v>
      </c>
      <c r="AF343">
        <v>1977</v>
      </c>
      <c r="AG343" t="s">
        <v>196</v>
      </c>
      <c r="AH343" t="s">
        <v>78</v>
      </c>
      <c r="AI343" t="s">
        <v>79</v>
      </c>
      <c r="AJ343" s="6" t="s">
        <v>509</v>
      </c>
      <c r="AK343" t="s">
        <v>510</v>
      </c>
      <c r="AL343" t="str">
        <f t="shared" ref="AL343:AL345" si="177">PROPER(AK343)</f>
        <v>Wijianti</v>
      </c>
      <c r="AM343">
        <v>1978</v>
      </c>
      <c r="AN343" t="s">
        <v>196</v>
      </c>
      <c r="AO343" t="s">
        <v>147</v>
      </c>
      <c r="AP343" t="s">
        <v>128</v>
      </c>
      <c r="AQ343" s="6" t="s">
        <v>511</v>
      </c>
      <c r="AX343" t="s">
        <v>248</v>
      </c>
      <c r="BA343" t="s">
        <v>125</v>
      </c>
      <c r="BC343">
        <v>0</v>
      </c>
      <c r="BE343" t="s">
        <v>512</v>
      </c>
      <c r="BI343" t="s">
        <v>74</v>
      </c>
      <c r="BJ343" t="s">
        <v>150</v>
      </c>
      <c r="BK343" t="s">
        <v>90</v>
      </c>
      <c r="BL343" t="s">
        <v>513</v>
      </c>
      <c r="BM343">
        <v>1</v>
      </c>
      <c r="BN343">
        <v>-7.8264058029630004</v>
      </c>
      <c r="BO343">
        <v>111.18284374242999</v>
      </c>
      <c r="BP343" s="6" t="s">
        <v>514</v>
      </c>
      <c r="BQ343">
        <v>50</v>
      </c>
      <c r="BR343">
        <v>170</v>
      </c>
      <c r="BS343">
        <v>30</v>
      </c>
      <c r="BT343">
        <v>2</v>
      </c>
      <c r="BU343">
        <v>1</v>
      </c>
    </row>
    <row r="344" spans="1:73" x14ac:dyDescent="0.3">
      <c r="A344">
        <v>54</v>
      </c>
      <c r="B344" t="s">
        <v>614</v>
      </c>
      <c r="C344">
        <v>3860</v>
      </c>
      <c r="D344" t="s">
        <v>117</v>
      </c>
      <c r="E344" t="str">
        <f>SUBSTITUTE(D344,"P","Perempuan")</f>
        <v>Perempuan</v>
      </c>
      <c r="F344" t="s">
        <v>615</v>
      </c>
      <c r="G344" t="s">
        <v>63</v>
      </c>
      <c r="H344" t="str">
        <f t="shared" si="172"/>
        <v>Wonogiri</v>
      </c>
      <c r="I344" t="str">
        <f t="shared" si="173"/>
        <v>Wonogiri,</v>
      </c>
      <c r="J344" t="s">
        <v>616</v>
      </c>
      <c r="K344" s="6" t="s">
        <v>617</v>
      </c>
      <c r="L344" t="s">
        <v>66</v>
      </c>
      <c r="M344" t="s">
        <v>618</v>
      </c>
      <c r="N344">
        <v>4</v>
      </c>
      <c r="O344">
        <v>2</v>
      </c>
      <c r="P344" t="s">
        <v>618</v>
      </c>
      <c r="Q344" t="str">
        <f t="shared" si="174"/>
        <v>Kerjo</v>
      </c>
      <c r="R344" t="s">
        <v>619</v>
      </c>
      <c r="S344" t="str">
        <f t="shared" si="175"/>
        <v>Pule</v>
      </c>
      <c r="T344" t="s">
        <v>363</v>
      </c>
      <c r="U344">
        <v>57691</v>
      </c>
      <c r="V344" t="s">
        <v>70</v>
      </c>
      <c r="W344" t="s">
        <v>71</v>
      </c>
      <c r="Y344" t="s">
        <v>620</v>
      </c>
      <c r="Z344" t="s">
        <v>621</v>
      </c>
      <c r="AB344" t="s">
        <v>74</v>
      </c>
      <c r="AC344" t="s">
        <v>622</v>
      </c>
      <c r="AD344" t="s">
        <v>623</v>
      </c>
      <c r="AE344" t="str">
        <f t="shared" si="176"/>
        <v>Fauzan</v>
      </c>
      <c r="AF344">
        <v>1976</v>
      </c>
      <c r="AG344" t="s">
        <v>77</v>
      </c>
      <c r="AH344" t="s">
        <v>105</v>
      </c>
      <c r="AI344" t="s">
        <v>79</v>
      </c>
      <c r="AJ344" s="6" t="s">
        <v>624</v>
      </c>
      <c r="AK344" t="s">
        <v>625</v>
      </c>
      <c r="AL344" t="str">
        <f t="shared" si="177"/>
        <v>Wiji Lestari</v>
      </c>
      <c r="AM344">
        <v>1984</v>
      </c>
      <c r="AN344" t="s">
        <v>77</v>
      </c>
      <c r="AO344" t="s">
        <v>147</v>
      </c>
      <c r="AP344" t="s">
        <v>128</v>
      </c>
      <c r="AQ344" s="6" t="s">
        <v>626</v>
      </c>
      <c r="AT344" t="s">
        <v>166</v>
      </c>
      <c r="AX344" t="s">
        <v>248</v>
      </c>
      <c r="BA344" t="s">
        <v>125</v>
      </c>
      <c r="BC344">
        <v>0</v>
      </c>
      <c r="BE344" t="s">
        <v>627</v>
      </c>
      <c r="BI344" t="s">
        <v>74</v>
      </c>
      <c r="BJ344" t="s">
        <v>89</v>
      </c>
      <c r="BK344" t="s">
        <v>90</v>
      </c>
      <c r="BL344" t="s">
        <v>91</v>
      </c>
      <c r="BM344">
        <v>1</v>
      </c>
      <c r="BN344">
        <v>-7.8515103776100004</v>
      </c>
      <c r="BO344">
        <v>111.17390796699</v>
      </c>
      <c r="BP344" s="6" t="s">
        <v>628</v>
      </c>
      <c r="BQ344">
        <v>35</v>
      </c>
      <c r="BR344">
        <v>151</v>
      </c>
      <c r="BS344">
        <v>55</v>
      </c>
      <c r="BT344">
        <v>1</v>
      </c>
      <c r="BU344">
        <v>3</v>
      </c>
    </row>
    <row r="345" spans="1:73" x14ac:dyDescent="0.3">
      <c r="A345">
        <v>55</v>
      </c>
      <c r="B345" t="s">
        <v>629</v>
      </c>
      <c r="C345">
        <v>3861</v>
      </c>
      <c r="D345" t="s">
        <v>61</v>
      </c>
      <c r="E345" t="str">
        <f>SUBSTITUTE(D345,"L","Laki-laki")</f>
        <v>Laki-laki</v>
      </c>
      <c r="F345" t="s">
        <v>630</v>
      </c>
      <c r="G345" t="s">
        <v>63</v>
      </c>
      <c r="H345" t="str">
        <f t="shared" si="172"/>
        <v>Wonogiri</v>
      </c>
      <c r="I345" t="str">
        <f t="shared" si="173"/>
        <v>Wonogiri,</v>
      </c>
      <c r="J345" t="s">
        <v>631</v>
      </c>
      <c r="K345" s="6" t="s">
        <v>632</v>
      </c>
      <c r="L345" t="s">
        <v>66</v>
      </c>
      <c r="M345" t="s">
        <v>633</v>
      </c>
      <c r="N345">
        <v>2</v>
      </c>
      <c r="O345">
        <v>7</v>
      </c>
      <c r="P345" t="s">
        <v>634</v>
      </c>
      <c r="Q345" t="str">
        <f t="shared" si="174"/>
        <v>Pojok</v>
      </c>
      <c r="R345" t="s">
        <v>635</v>
      </c>
      <c r="S345" t="str">
        <f t="shared" si="175"/>
        <v>Padaragin</v>
      </c>
      <c r="T345" t="s">
        <v>69</v>
      </c>
      <c r="U345">
        <v>57694</v>
      </c>
      <c r="V345" t="s">
        <v>70</v>
      </c>
      <c r="W345" t="s">
        <v>210</v>
      </c>
      <c r="Y345" t="s">
        <v>636</v>
      </c>
      <c r="Z345" t="s">
        <v>637</v>
      </c>
      <c r="AB345" t="s">
        <v>125</v>
      </c>
      <c r="AD345" t="s">
        <v>638</v>
      </c>
      <c r="AE345" t="str">
        <f t="shared" si="176"/>
        <v>Purwanto</v>
      </c>
      <c r="AF345">
        <v>1972</v>
      </c>
      <c r="AG345" t="s">
        <v>77</v>
      </c>
      <c r="AH345" t="s">
        <v>82</v>
      </c>
      <c r="AI345" t="s">
        <v>79</v>
      </c>
      <c r="AJ345" s="6" t="s">
        <v>639</v>
      </c>
      <c r="AK345" t="s">
        <v>640</v>
      </c>
      <c r="AL345" t="str">
        <f t="shared" si="177"/>
        <v>Sri Yanti</v>
      </c>
      <c r="AM345">
        <v>1975</v>
      </c>
      <c r="AN345" t="s">
        <v>196</v>
      </c>
      <c r="AO345" t="s">
        <v>147</v>
      </c>
      <c r="AP345" t="s">
        <v>128</v>
      </c>
      <c r="AQ345" s="6" t="s">
        <v>641</v>
      </c>
      <c r="AX345" t="s">
        <v>248</v>
      </c>
      <c r="BA345" t="s">
        <v>125</v>
      </c>
      <c r="BC345">
        <v>0</v>
      </c>
      <c r="BE345" t="s">
        <v>642</v>
      </c>
      <c r="BI345" t="s">
        <v>74</v>
      </c>
      <c r="BJ345" t="s">
        <v>150</v>
      </c>
      <c r="BK345" t="s">
        <v>90</v>
      </c>
      <c r="BL345" t="s">
        <v>416</v>
      </c>
      <c r="BM345">
        <v>2</v>
      </c>
      <c r="BN345">
        <v>-7.8816614829990002</v>
      </c>
      <c r="BO345">
        <v>111.17374420166</v>
      </c>
      <c r="BP345" s="6" t="s">
        <v>643</v>
      </c>
      <c r="BQ345">
        <v>50</v>
      </c>
      <c r="BR345">
        <v>166</v>
      </c>
      <c r="BS345">
        <v>53</v>
      </c>
      <c r="BT345">
        <v>2</v>
      </c>
      <c r="BU345">
        <v>7</v>
      </c>
    </row>
    <row r="346" spans="1:73" hidden="1" x14ac:dyDescent="0.3">
      <c r="A346">
        <v>340</v>
      </c>
      <c r="B346" t="s">
        <v>3169</v>
      </c>
      <c r="D346" t="s">
        <v>117</v>
      </c>
      <c r="F346" t="s">
        <v>3170</v>
      </c>
      <c r="G346" t="s">
        <v>63</v>
      </c>
      <c r="J346" t="s">
        <v>3171</v>
      </c>
      <c r="K346" s="6" t="s">
        <v>3172</v>
      </c>
      <c r="L346" t="s">
        <v>66</v>
      </c>
      <c r="M346" t="s">
        <v>3173</v>
      </c>
      <c r="N346">
        <v>1</v>
      </c>
      <c r="O346">
        <v>4</v>
      </c>
      <c r="P346" t="s">
        <v>3173</v>
      </c>
      <c r="R346" t="s">
        <v>1037</v>
      </c>
      <c r="T346" t="s">
        <v>378</v>
      </c>
      <c r="U346">
        <v>57692</v>
      </c>
      <c r="V346" t="s">
        <v>70</v>
      </c>
      <c r="W346" t="s">
        <v>71</v>
      </c>
      <c r="Y346" t="s">
        <v>3174</v>
      </c>
      <c r="AB346" t="s">
        <v>74</v>
      </c>
      <c r="AC346" t="s">
        <v>3175</v>
      </c>
      <c r="AD346" t="s">
        <v>2951</v>
      </c>
      <c r="AF346">
        <v>1980</v>
      </c>
      <c r="AG346" t="s">
        <v>77</v>
      </c>
      <c r="AH346" t="s">
        <v>82</v>
      </c>
      <c r="AI346" t="s">
        <v>366</v>
      </c>
      <c r="AK346" t="s">
        <v>3176</v>
      </c>
      <c r="AM346">
        <v>1983</v>
      </c>
      <c r="AN346" t="s">
        <v>77</v>
      </c>
      <c r="AO346" t="s">
        <v>82</v>
      </c>
      <c r="AP346" t="s">
        <v>396</v>
      </c>
      <c r="AX346" t="s">
        <v>4052</v>
      </c>
      <c r="BA346" t="s">
        <v>125</v>
      </c>
      <c r="BC346">
        <v>0</v>
      </c>
      <c r="BI346" t="s">
        <v>74</v>
      </c>
      <c r="BJ346" t="s">
        <v>89</v>
      </c>
      <c r="BK346" t="s">
        <v>90</v>
      </c>
      <c r="BL346" t="s">
        <v>575</v>
      </c>
      <c r="BM346">
        <v>1</v>
      </c>
      <c r="BN346">
        <v>-7.9170280000000002</v>
      </c>
      <c r="BO346">
        <v>111.15156399999999</v>
      </c>
      <c r="BQ346">
        <v>47</v>
      </c>
      <c r="BR346">
        <v>144</v>
      </c>
      <c r="BS346">
        <v>45</v>
      </c>
      <c r="BT346">
        <v>0</v>
      </c>
      <c r="BU346">
        <v>4</v>
      </c>
    </row>
    <row r="347" spans="1:73" hidden="1" x14ac:dyDescent="0.3">
      <c r="A347">
        <v>341</v>
      </c>
      <c r="B347" t="s">
        <v>3177</v>
      </c>
      <c r="C347">
        <v>4016</v>
      </c>
      <c r="D347" t="s">
        <v>117</v>
      </c>
      <c r="F347" t="s">
        <v>3178</v>
      </c>
      <c r="G347" t="s">
        <v>95</v>
      </c>
      <c r="J347" t="s">
        <v>3179</v>
      </c>
      <c r="K347" s="6" t="s">
        <v>3180</v>
      </c>
      <c r="L347" t="s">
        <v>66</v>
      </c>
      <c r="M347" t="s">
        <v>451</v>
      </c>
      <c r="N347">
        <v>3</v>
      </c>
      <c r="O347">
        <v>9</v>
      </c>
      <c r="P347" t="s">
        <v>451</v>
      </c>
      <c r="R347" t="s">
        <v>452</v>
      </c>
      <c r="T347" t="s">
        <v>378</v>
      </c>
      <c r="U347">
        <v>57692</v>
      </c>
      <c r="V347" t="s">
        <v>70</v>
      </c>
      <c r="W347" t="s">
        <v>210</v>
      </c>
      <c r="Y347" t="s">
        <v>3181</v>
      </c>
      <c r="AB347" t="s">
        <v>125</v>
      </c>
      <c r="AD347" t="s">
        <v>1240</v>
      </c>
      <c r="AF347">
        <v>1980</v>
      </c>
      <c r="AG347" t="s">
        <v>77</v>
      </c>
      <c r="AH347" t="s">
        <v>82</v>
      </c>
      <c r="AI347" t="s">
        <v>79</v>
      </c>
      <c r="AK347" t="s">
        <v>3182</v>
      </c>
      <c r="AM347">
        <v>1987</v>
      </c>
      <c r="AN347" t="s">
        <v>77</v>
      </c>
      <c r="AO347" t="s">
        <v>82</v>
      </c>
      <c r="AP347" t="s">
        <v>79</v>
      </c>
      <c r="AX347" t="s">
        <v>278</v>
      </c>
      <c r="BA347" t="s">
        <v>125</v>
      </c>
      <c r="BC347">
        <v>0</v>
      </c>
      <c r="BE347" t="s">
        <v>3183</v>
      </c>
      <c r="BI347" t="s">
        <v>74</v>
      </c>
      <c r="BJ347" t="s">
        <v>150</v>
      </c>
      <c r="BK347" t="s">
        <v>90</v>
      </c>
      <c r="BL347" t="s">
        <v>457</v>
      </c>
      <c r="BM347">
        <v>1</v>
      </c>
      <c r="BN347">
        <v>-7.5456000000000003</v>
      </c>
      <c r="BO347">
        <v>111.1046</v>
      </c>
      <c r="BP347" s="6" t="s">
        <v>3184</v>
      </c>
      <c r="BQ347">
        <v>36</v>
      </c>
      <c r="BR347">
        <v>147</v>
      </c>
      <c r="BS347">
        <v>53</v>
      </c>
      <c r="BT347">
        <v>0</v>
      </c>
      <c r="BU347">
        <v>3</v>
      </c>
    </row>
    <row r="348" spans="1:73" hidden="1" x14ac:dyDescent="0.3">
      <c r="A348">
        <v>342</v>
      </c>
      <c r="B348" t="s">
        <v>4025</v>
      </c>
      <c r="D348" t="s">
        <v>61</v>
      </c>
      <c r="F348" t="s">
        <v>4809</v>
      </c>
      <c r="G348" t="s">
        <v>95</v>
      </c>
      <c r="J348" t="s">
        <v>1224</v>
      </c>
      <c r="K348" s="6" t="s">
        <v>4810</v>
      </c>
      <c r="L348" t="s">
        <v>66</v>
      </c>
      <c r="M348" t="s">
        <v>240</v>
      </c>
      <c r="N348">
        <v>1</v>
      </c>
      <c r="O348">
        <v>5</v>
      </c>
      <c r="P348" t="s">
        <v>240</v>
      </c>
      <c r="R348" t="s">
        <v>240</v>
      </c>
      <c r="T348" t="s">
        <v>69</v>
      </c>
      <c r="U348">
        <v>57694</v>
      </c>
      <c r="V348" t="s">
        <v>70</v>
      </c>
      <c r="W348" t="s">
        <v>71</v>
      </c>
      <c r="Y348" t="s">
        <v>4811</v>
      </c>
      <c r="Z348" t="s">
        <v>4812</v>
      </c>
      <c r="AB348" t="s">
        <v>125</v>
      </c>
      <c r="AD348" t="s">
        <v>4813</v>
      </c>
      <c r="AF348">
        <v>1982</v>
      </c>
      <c r="AG348" t="s">
        <v>196</v>
      </c>
      <c r="AH348" t="s">
        <v>105</v>
      </c>
      <c r="AI348" t="s">
        <v>79</v>
      </c>
      <c r="AJ348" s="6" t="s">
        <v>4814</v>
      </c>
      <c r="AK348" t="s">
        <v>4815</v>
      </c>
      <c r="AM348">
        <v>1985</v>
      </c>
      <c r="AN348" t="s">
        <v>196</v>
      </c>
      <c r="AO348" t="s">
        <v>229</v>
      </c>
      <c r="AP348" t="s">
        <v>79</v>
      </c>
      <c r="AQ348" s="6" t="s">
        <v>4816</v>
      </c>
      <c r="AX348" t="s">
        <v>3953</v>
      </c>
      <c r="BA348" t="s">
        <v>125</v>
      </c>
      <c r="BC348">
        <v>0</v>
      </c>
      <c r="BE348" t="s">
        <v>4178</v>
      </c>
      <c r="BI348" t="s">
        <v>74</v>
      </c>
      <c r="BJ348" t="s">
        <v>150</v>
      </c>
      <c r="BK348" t="s">
        <v>90</v>
      </c>
      <c r="BL348" t="s">
        <v>2511</v>
      </c>
      <c r="BM348">
        <v>1</v>
      </c>
      <c r="BN348">
        <v>-7.8424654651979999</v>
      </c>
      <c r="BO348">
        <v>111.16902351378999</v>
      </c>
      <c r="BP348" s="6" t="s">
        <v>4179</v>
      </c>
      <c r="BQ348">
        <v>35</v>
      </c>
      <c r="BR348">
        <v>55</v>
      </c>
      <c r="BS348">
        <v>0</v>
      </c>
      <c r="BT348">
        <v>1</v>
      </c>
      <c r="BU348">
        <v>1</v>
      </c>
    </row>
    <row r="349" spans="1:73" x14ac:dyDescent="0.3">
      <c r="A349">
        <v>75</v>
      </c>
      <c r="B349" t="s">
        <v>799</v>
      </c>
      <c r="C349">
        <v>3862</v>
      </c>
      <c r="D349" t="s">
        <v>117</v>
      </c>
      <c r="E349" t="str">
        <f>SUBSTITUTE(D349,"P","Perempuan")</f>
        <v>Perempuan</v>
      </c>
      <c r="F349" t="s">
        <v>800</v>
      </c>
      <c r="G349" t="s">
        <v>95</v>
      </c>
      <c r="H349" t="str">
        <f>PROPER(G349)</f>
        <v>Wonogiri</v>
      </c>
      <c r="I349" t="str">
        <f>H349&amp;","</f>
        <v>Wonogiri,</v>
      </c>
      <c r="J349" t="s">
        <v>801</v>
      </c>
      <c r="K349" s="6" t="s">
        <v>802</v>
      </c>
      <c r="L349" t="s">
        <v>66</v>
      </c>
      <c r="M349" t="s">
        <v>803</v>
      </c>
      <c r="N349">
        <v>1</v>
      </c>
      <c r="O349">
        <v>1</v>
      </c>
      <c r="P349" t="s">
        <v>803</v>
      </c>
      <c r="Q349" t="str">
        <f>PROPER(P349)</f>
        <v>Klajon</v>
      </c>
      <c r="R349" t="s">
        <v>225</v>
      </c>
      <c r="S349" t="str">
        <f>PROPER(R349)</f>
        <v>Klunggen</v>
      </c>
      <c r="T349" t="s">
        <v>69</v>
      </c>
      <c r="U349">
        <v>57694</v>
      </c>
      <c r="V349" t="s">
        <v>70</v>
      </c>
      <c r="W349" t="s">
        <v>101</v>
      </c>
      <c r="Y349" t="s">
        <v>804</v>
      </c>
      <c r="Z349" t="s">
        <v>805</v>
      </c>
      <c r="AB349" t="s">
        <v>125</v>
      </c>
      <c r="AD349" t="s">
        <v>806</v>
      </c>
      <c r="AE349" t="str">
        <f>PROPER(AD349)</f>
        <v>Suyanto</v>
      </c>
      <c r="AF349">
        <v>1981</v>
      </c>
      <c r="AG349" t="s">
        <v>196</v>
      </c>
      <c r="AH349" t="s">
        <v>229</v>
      </c>
      <c r="AI349" t="s">
        <v>79</v>
      </c>
      <c r="AJ349" s="6" t="s">
        <v>807</v>
      </c>
      <c r="AK349" t="s">
        <v>808</v>
      </c>
      <c r="AL349" t="str">
        <f>PROPER(AK349)</f>
        <v>Tutik</v>
      </c>
      <c r="AM349">
        <v>1982</v>
      </c>
      <c r="AN349" t="s">
        <v>162</v>
      </c>
      <c r="AO349" t="s">
        <v>229</v>
      </c>
      <c r="AP349" t="s">
        <v>79</v>
      </c>
      <c r="AQ349" s="6" t="s">
        <v>809</v>
      </c>
      <c r="AT349" t="s">
        <v>166</v>
      </c>
      <c r="AX349" t="s">
        <v>248</v>
      </c>
      <c r="BA349" t="s">
        <v>125</v>
      </c>
      <c r="BC349">
        <v>0</v>
      </c>
      <c r="BE349" t="s">
        <v>810</v>
      </c>
      <c r="BI349" t="s">
        <v>74</v>
      </c>
      <c r="BJ349" t="s">
        <v>150</v>
      </c>
      <c r="BK349" t="s">
        <v>90</v>
      </c>
      <c r="BL349" t="s">
        <v>114</v>
      </c>
      <c r="BM349">
        <v>1</v>
      </c>
      <c r="BN349">
        <v>-7.8233733000000001</v>
      </c>
      <c r="BO349">
        <v>111.1971954</v>
      </c>
      <c r="BP349" s="6" t="s">
        <v>811</v>
      </c>
      <c r="BQ349">
        <v>45</v>
      </c>
      <c r="BR349">
        <v>162</v>
      </c>
      <c r="BS349">
        <v>35</v>
      </c>
      <c r="BT349">
        <v>2</v>
      </c>
      <c r="BU349">
        <v>1</v>
      </c>
    </row>
    <row r="350" spans="1:73" hidden="1" x14ac:dyDescent="0.3">
      <c r="A350">
        <v>344</v>
      </c>
      <c r="B350" t="s">
        <v>4026</v>
      </c>
      <c r="D350" t="s">
        <v>117</v>
      </c>
      <c r="F350" t="s">
        <v>4817</v>
      </c>
      <c r="G350" t="s">
        <v>63</v>
      </c>
      <c r="J350" t="s">
        <v>4455</v>
      </c>
      <c r="K350" s="6" t="s">
        <v>4818</v>
      </c>
      <c r="L350" t="s">
        <v>66</v>
      </c>
      <c r="M350" t="s">
        <v>240</v>
      </c>
      <c r="N350">
        <v>2</v>
      </c>
      <c r="O350">
        <v>5</v>
      </c>
      <c r="P350" t="s">
        <v>240</v>
      </c>
      <c r="R350" t="s">
        <v>240</v>
      </c>
      <c r="T350" t="s">
        <v>69</v>
      </c>
      <c r="U350">
        <v>57694</v>
      </c>
      <c r="V350" t="s">
        <v>70</v>
      </c>
      <c r="W350" t="s">
        <v>210</v>
      </c>
      <c r="Y350" t="s">
        <v>4819</v>
      </c>
      <c r="AB350" t="s">
        <v>74</v>
      </c>
      <c r="AC350" t="s">
        <v>4180</v>
      </c>
      <c r="AD350" t="s">
        <v>3326</v>
      </c>
      <c r="AF350">
        <v>1960</v>
      </c>
      <c r="AG350" t="s">
        <v>77</v>
      </c>
      <c r="AH350" t="s">
        <v>229</v>
      </c>
      <c r="AI350" t="s">
        <v>396</v>
      </c>
      <c r="AJ350" s="6" t="s">
        <v>4820</v>
      </c>
      <c r="AK350" t="s">
        <v>4821</v>
      </c>
      <c r="AM350">
        <v>1965</v>
      </c>
      <c r="AN350" t="s">
        <v>77</v>
      </c>
      <c r="AO350" t="s">
        <v>82</v>
      </c>
      <c r="AP350" t="s">
        <v>396</v>
      </c>
      <c r="AQ350" s="6" t="s">
        <v>4822</v>
      </c>
      <c r="AX350" t="s">
        <v>3953</v>
      </c>
      <c r="BA350" t="s">
        <v>74</v>
      </c>
      <c r="BB350" t="s">
        <v>4180</v>
      </c>
      <c r="BC350">
        <v>0</v>
      </c>
      <c r="BE350" t="s">
        <v>4181</v>
      </c>
      <c r="BF350" t="s">
        <v>87</v>
      </c>
      <c r="BG350" s="6" t="s">
        <v>4182</v>
      </c>
      <c r="BH350" t="s">
        <v>4183</v>
      </c>
      <c r="BI350" t="s">
        <v>74</v>
      </c>
      <c r="BJ350" t="s">
        <v>89</v>
      </c>
      <c r="BK350" t="s">
        <v>90</v>
      </c>
      <c r="BL350" t="s">
        <v>554</v>
      </c>
      <c r="BM350">
        <v>2</v>
      </c>
      <c r="BN350">
        <v>-7.8345209999999996</v>
      </c>
      <c r="BO350">
        <v>111.17744399999999</v>
      </c>
      <c r="BP350" s="6" t="s">
        <v>4184</v>
      </c>
      <c r="BQ350">
        <v>39</v>
      </c>
      <c r="BR350">
        <v>152</v>
      </c>
      <c r="BS350">
        <v>43</v>
      </c>
      <c r="BT350">
        <v>2</v>
      </c>
      <c r="BU350">
        <v>2</v>
      </c>
    </row>
    <row r="351" spans="1:73" hidden="1" x14ac:dyDescent="0.3">
      <c r="A351">
        <v>345</v>
      </c>
      <c r="B351" t="s">
        <v>4027</v>
      </c>
      <c r="D351" t="s">
        <v>61</v>
      </c>
      <c r="F351" t="s">
        <v>4823</v>
      </c>
      <c r="G351" t="s">
        <v>95</v>
      </c>
      <c r="J351" t="s">
        <v>4500</v>
      </c>
      <c r="K351" s="6" t="s">
        <v>4824</v>
      </c>
      <c r="L351" t="s">
        <v>66</v>
      </c>
      <c r="M351" t="s">
        <v>377</v>
      </c>
      <c r="N351">
        <v>4</v>
      </c>
      <c r="R351" t="s">
        <v>377</v>
      </c>
      <c r="T351" t="s">
        <v>378</v>
      </c>
      <c r="V351" t="s">
        <v>70</v>
      </c>
      <c r="W351" t="s">
        <v>210</v>
      </c>
      <c r="AB351" t="s">
        <v>125</v>
      </c>
      <c r="AF351">
        <v>0</v>
      </c>
      <c r="AK351" t="s">
        <v>1458</v>
      </c>
      <c r="AM351">
        <v>0</v>
      </c>
      <c r="AO351" t="s">
        <v>78</v>
      </c>
      <c r="AP351" t="s">
        <v>396</v>
      </c>
      <c r="AQ351" s="6" t="s">
        <v>4825</v>
      </c>
      <c r="AX351" t="s">
        <v>3952</v>
      </c>
      <c r="BA351" t="s">
        <v>125</v>
      </c>
      <c r="BC351">
        <v>1</v>
      </c>
      <c r="BI351" t="s">
        <v>125</v>
      </c>
      <c r="BK351" t="s">
        <v>90</v>
      </c>
      <c r="BM351">
        <v>1</v>
      </c>
      <c r="BQ351">
        <v>55</v>
      </c>
      <c r="BR351">
        <v>165</v>
      </c>
      <c r="BS351">
        <v>0</v>
      </c>
      <c r="BT351">
        <v>2</v>
      </c>
      <c r="BU351">
        <v>0</v>
      </c>
    </row>
    <row r="352" spans="1:73" hidden="1" x14ac:dyDescent="0.3">
      <c r="A352">
        <v>346</v>
      </c>
      <c r="B352" t="s">
        <v>3199</v>
      </c>
      <c r="C352">
        <v>3966</v>
      </c>
      <c r="D352" t="s">
        <v>61</v>
      </c>
      <c r="F352" t="s">
        <v>3200</v>
      </c>
      <c r="G352" t="s">
        <v>63</v>
      </c>
      <c r="J352" t="s">
        <v>2105</v>
      </c>
      <c r="K352" s="6" t="s">
        <v>3201</v>
      </c>
      <c r="L352" t="s">
        <v>66</v>
      </c>
      <c r="M352" t="s">
        <v>648</v>
      </c>
      <c r="N352">
        <v>1</v>
      </c>
      <c r="O352">
        <v>6</v>
      </c>
      <c r="P352" t="s">
        <v>648</v>
      </c>
      <c r="R352" t="s">
        <v>648</v>
      </c>
      <c r="T352" t="s">
        <v>69</v>
      </c>
      <c r="U352">
        <v>57694</v>
      </c>
      <c r="V352" t="s">
        <v>70</v>
      </c>
      <c r="W352" t="s">
        <v>210</v>
      </c>
      <c r="Y352" t="s">
        <v>3202</v>
      </c>
      <c r="AB352" t="s">
        <v>74</v>
      </c>
      <c r="AC352" t="s">
        <v>3203</v>
      </c>
      <c r="AD352" t="s">
        <v>3204</v>
      </c>
      <c r="AF352">
        <v>1967</v>
      </c>
      <c r="AG352" t="s">
        <v>77</v>
      </c>
      <c r="AH352" t="s">
        <v>82</v>
      </c>
      <c r="AI352" t="s">
        <v>79</v>
      </c>
      <c r="AJ352" s="6" t="s">
        <v>3205</v>
      </c>
      <c r="AK352" t="s">
        <v>3206</v>
      </c>
      <c r="AM352">
        <v>1972</v>
      </c>
      <c r="AN352" t="s">
        <v>77</v>
      </c>
      <c r="AO352" t="s">
        <v>82</v>
      </c>
      <c r="AP352" t="s">
        <v>79</v>
      </c>
      <c r="AQ352" s="6" t="s">
        <v>3207</v>
      </c>
      <c r="AT352" t="s">
        <v>166</v>
      </c>
      <c r="AX352" t="s">
        <v>339</v>
      </c>
      <c r="BA352" t="s">
        <v>74</v>
      </c>
      <c r="BB352" t="s">
        <v>3203</v>
      </c>
      <c r="BC352">
        <v>0</v>
      </c>
      <c r="BE352" t="s">
        <v>3208</v>
      </c>
      <c r="BF352" t="s">
        <v>87</v>
      </c>
      <c r="BG352" s="6" t="s">
        <v>3209</v>
      </c>
      <c r="BH352" t="s">
        <v>3210</v>
      </c>
      <c r="BI352" t="s">
        <v>74</v>
      </c>
      <c r="BJ352" t="s">
        <v>89</v>
      </c>
      <c r="BK352" t="s">
        <v>90</v>
      </c>
      <c r="BL352" t="s">
        <v>168</v>
      </c>
      <c r="BM352">
        <v>3</v>
      </c>
      <c r="BN352">
        <v>7.837834</v>
      </c>
      <c r="BO352">
        <v>111.219227</v>
      </c>
      <c r="BP352" s="6" t="s">
        <v>3211</v>
      </c>
      <c r="BQ352">
        <v>30</v>
      </c>
      <c r="BR352">
        <v>145</v>
      </c>
      <c r="BS352">
        <v>52</v>
      </c>
      <c r="BT352">
        <v>3</v>
      </c>
      <c r="BU352">
        <v>4</v>
      </c>
    </row>
    <row r="353" spans="1:73" hidden="1" x14ac:dyDescent="0.3">
      <c r="A353">
        <v>347</v>
      </c>
      <c r="B353" t="s">
        <v>3212</v>
      </c>
      <c r="D353" t="s">
        <v>117</v>
      </c>
      <c r="F353" t="s">
        <v>3213</v>
      </c>
      <c r="G353" t="s">
        <v>3214</v>
      </c>
      <c r="J353" t="s">
        <v>3215</v>
      </c>
      <c r="K353" s="6" t="s">
        <v>3216</v>
      </c>
      <c r="L353" t="s">
        <v>66</v>
      </c>
      <c r="M353" t="s">
        <v>3217</v>
      </c>
      <c r="N353">
        <v>3</v>
      </c>
      <c r="O353">
        <v>3</v>
      </c>
      <c r="P353" t="s">
        <v>3218</v>
      </c>
      <c r="R353" t="s">
        <v>3219</v>
      </c>
      <c r="T353" t="s">
        <v>701</v>
      </c>
      <c r="U353">
        <v>57693</v>
      </c>
      <c r="V353" t="s">
        <v>70</v>
      </c>
      <c r="W353" t="s">
        <v>71</v>
      </c>
      <c r="Y353" t="s">
        <v>3220</v>
      </c>
      <c r="AB353" t="s">
        <v>125</v>
      </c>
      <c r="AD353" t="s">
        <v>1809</v>
      </c>
      <c r="AF353">
        <v>1975</v>
      </c>
      <c r="AG353" t="s">
        <v>77</v>
      </c>
      <c r="AH353" t="s">
        <v>323</v>
      </c>
      <c r="AI353" t="s">
        <v>396</v>
      </c>
      <c r="AJ353" s="6" t="s">
        <v>3221</v>
      </c>
      <c r="AK353" t="s">
        <v>3222</v>
      </c>
      <c r="AM353">
        <v>1978</v>
      </c>
      <c r="AN353" t="s">
        <v>790</v>
      </c>
      <c r="AO353" t="s">
        <v>323</v>
      </c>
      <c r="AP353" t="s">
        <v>396</v>
      </c>
      <c r="AQ353" s="6" t="s">
        <v>3223</v>
      </c>
      <c r="AS353">
        <v>1989</v>
      </c>
      <c r="AT353" t="s">
        <v>166</v>
      </c>
      <c r="AX353" t="s">
        <v>4067</v>
      </c>
      <c r="BA353" t="s">
        <v>125</v>
      </c>
      <c r="BC353">
        <v>0</v>
      </c>
      <c r="BE353" t="s">
        <v>3224</v>
      </c>
      <c r="BI353" t="s">
        <v>74</v>
      </c>
      <c r="BJ353" t="s">
        <v>150</v>
      </c>
      <c r="BK353" t="s">
        <v>90</v>
      </c>
      <c r="BL353" t="s">
        <v>1031</v>
      </c>
      <c r="BM353">
        <v>2</v>
      </c>
      <c r="BN353">
        <v>-7.7933164345070001</v>
      </c>
      <c r="BO353">
        <v>111.1421585083</v>
      </c>
      <c r="BQ353">
        <v>36</v>
      </c>
      <c r="BR353">
        <v>157</v>
      </c>
      <c r="BS353">
        <v>48</v>
      </c>
      <c r="BT353">
        <v>2</v>
      </c>
      <c r="BU353">
        <v>1</v>
      </c>
    </row>
    <row r="354" spans="1:73" hidden="1" x14ac:dyDescent="0.3">
      <c r="A354">
        <v>348</v>
      </c>
      <c r="B354" t="s">
        <v>4028</v>
      </c>
      <c r="D354" t="s">
        <v>117</v>
      </c>
      <c r="F354" t="s">
        <v>3900</v>
      </c>
      <c r="G354" t="s">
        <v>63</v>
      </c>
      <c r="J354" t="s">
        <v>4826</v>
      </c>
      <c r="K354" s="6" t="s">
        <v>4827</v>
      </c>
      <c r="L354" t="s">
        <v>66</v>
      </c>
      <c r="M354" t="s">
        <v>4828</v>
      </c>
      <c r="N354">
        <v>0</v>
      </c>
      <c r="O354">
        <v>0</v>
      </c>
      <c r="P354" t="s">
        <v>4829</v>
      </c>
      <c r="R354" t="s">
        <v>4830</v>
      </c>
      <c r="T354" t="s">
        <v>69</v>
      </c>
      <c r="U354">
        <v>57694</v>
      </c>
      <c r="V354" t="s">
        <v>70</v>
      </c>
      <c r="W354" t="s">
        <v>210</v>
      </c>
      <c r="Y354" t="s">
        <v>4831</v>
      </c>
      <c r="AB354" t="s">
        <v>125</v>
      </c>
      <c r="AD354" t="s">
        <v>4832</v>
      </c>
      <c r="AF354">
        <v>1978</v>
      </c>
      <c r="AH354" t="s">
        <v>78</v>
      </c>
      <c r="AI354" t="s">
        <v>79</v>
      </c>
      <c r="AK354" t="s">
        <v>3901</v>
      </c>
      <c r="AM354">
        <v>1989</v>
      </c>
      <c r="AO354" t="s">
        <v>323</v>
      </c>
      <c r="AP354" t="s">
        <v>396</v>
      </c>
      <c r="AX354" t="s">
        <v>549</v>
      </c>
      <c r="BA354" t="s">
        <v>125</v>
      </c>
      <c r="BC354">
        <v>0</v>
      </c>
      <c r="BE354" t="s">
        <v>4185</v>
      </c>
      <c r="BI354" t="s">
        <v>125</v>
      </c>
      <c r="BK354" t="s">
        <v>90</v>
      </c>
      <c r="BL354" t="s">
        <v>683</v>
      </c>
      <c r="BM354">
        <v>1</v>
      </c>
      <c r="BN354">
        <v>-7.7883842056640002</v>
      </c>
      <c r="BO354">
        <v>111.17022514343</v>
      </c>
      <c r="BQ354">
        <v>37</v>
      </c>
      <c r="BR354">
        <v>135</v>
      </c>
      <c r="BS354">
        <v>0</v>
      </c>
      <c r="BT354">
        <v>0</v>
      </c>
      <c r="BU354">
        <v>1</v>
      </c>
    </row>
    <row r="355" spans="1:73" hidden="1" x14ac:dyDescent="0.3">
      <c r="A355">
        <v>349</v>
      </c>
      <c r="B355" t="s">
        <v>3225</v>
      </c>
      <c r="C355">
        <v>3988</v>
      </c>
      <c r="D355" t="s">
        <v>61</v>
      </c>
      <c r="F355" t="s">
        <v>3226</v>
      </c>
      <c r="G355" t="s">
        <v>95</v>
      </c>
      <c r="J355" t="s">
        <v>2640</v>
      </c>
      <c r="K355" s="6" t="s">
        <v>3227</v>
      </c>
      <c r="L355" t="s">
        <v>66</v>
      </c>
      <c r="M355" t="s">
        <v>256</v>
      </c>
      <c r="N355">
        <v>1</v>
      </c>
      <c r="O355">
        <v>3</v>
      </c>
      <c r="P355" t="s">
        <v>256</v>
      </c>
      <c r="R355" t="s">
        <v>256</v>
      </c>
      <c r="T355" t="s">
        <v>69</v>
      </c>
      <c r="U355">
        <v>57694</v>
      </c>
      <c r="V355" t="s">
        <v>70</v>
      </c>
      <c r="W355" t="s">
        <v>71</v>
      </c>
      <c r="Y355" t="s">
        <v>3228</v>
      </c>
      <c r="AB355" t="s">
        <v>74</v>
      </c>
      <c r="AC355" t="s">
        <v>3229</v>
      </c>
      <c r="AD355" t="s">
        <v>3230</v>
      </c>
      <c r="AF355">
        <v>1965</v>
      </c>
      <c r="AG355" t="s">
        <v>162</v>
      </c>
      <c r="AH355" t="s">
        <v>127</v>
      </c>
      <c r="AI355" t="s">
        <v>128</v>
      </c>
      <c r="AK355" t="s">
        <v>3231</v>
      </c>
      <c r="AM355">
        <v>1975</v>
      </c>
      <c r="AN355" t="s">
        <v>196</v>
      </c>
      <c r="AO355" t="s">
        <v>82</v>
      </c>
      <c r="AP355" t="s">
        <v>79</v>
      </c>
      <c r="AX355" t="s">
        <v>109</v>
      </c>
      <c r="BA355" t="s">
        <v>74</v>
      </c>
      <c r="BB355" t="s">
        <v>3229</v>
      </c>
      <c r="BC355">
        <v>0</v>
      </c>
      <c r="BE355" t="s">
        <v>3232</v>
      </c>
      <c r="BF355" t="s">
        <v>87</v>
      </c>
      <c r="BG355" s="6" t="s">
        <v>3233</v>
      </c>
      <c r="BH355" t="s">
        <v>3225</v>
      </c>
      <c r="BI355" t="s">
        <v>74</v>
      </c>
      <c r="BJ355" t="s">
        <v>89</v>
      </c>
      <c r="BK355" t="s">
        <v>90</v>
      </c>
      <c r="BL355" t="s">
        <v>513</v>
      </c>
      <c r="BM355">
        <v>3</v>
      </c>
      <c r="BN355">
        <v>-7.8258051224749998</v>
      </c>
      <c r="BO355">
        <v>111.18254259112</v>
      </c>
      <c r="BP355" s="6" t="s">
        <v>3234</v>
      </c>
      <c r="BQ355">
        <v>25</v>
      </c>
      <c r="BR355">
        <v>130</v>
      </c>
      <c r="BS355">
        <v>50</v>
      </c>
      <c r="BT355">
        <v>4</v>
      </c>
      <c r="BU355">
        <v>15</v>
      </c>
    </row>
    <row r="356" spans="1:73" hidden="1" x14ac:dyDescent="0.3">
      <c r="A356">
        <v>350</v>
      </c>
      <c r="B356" t="s">
        <v>3235</v>
      </c>
      <c r="C356">
        <v>3989</v>
      </c>
      <c r="D356" t="s">
        <v>117</v>
      </c>
      <c r="F356" t="s">
        <v>3236</v>
      </c>
      <c r="G356" t="s">
        <v>95</v>
      </c>
      <c r="J356" t="s">
        <v>1812</v>
      </c>
      <c r="K356" s="6" t="s">
        <v>3237</v>
      </c>
      <c r="L356" t="s">
        <v>66</v>
      </c>
      <c r="M356" t="s">
        <v>255</v>
      </c>
      <c r="N356">
        <v>1</v>
      </c>
      <c r="O356">
        <v>8</v>
      </c>
      <c r="P356" t="s">
        <v>255</v>
      </c>
      <c r="R356" t="s">
        <v>256</v>
      </c>
      <c r="T356" t="s">
        <v>69</v>
      </c>
      <c r="U356">
        <v>57694</v>
      </c>
      <c r="V356" t="s">
        <v>70</v>
      </c>
      <c r="W356" t="s">
        <v>158</v>
      </c>
      <c r="X356">
        <v>0</v>
      </c>
      <c r="Y356" t="s">
        <v>3238</v>
      </c>
      <c r="AB356" t="s">
        <v>74</v>
      </c>
      <c r="AC356" t="s">
        <v>3239</v>
      </c>
      <c r="AD356" t="s">
        <v>3240</v>
      </c>
      <c r="AF356">
        <v>1973</v>
      </c>
      <c r="AG356" t="s">
        <v>196</v>
      </c>
      <c r="AH356" t="s">
        <v>1333</v>
      </c>
      <c r="AI356" t="s">
        <v>79</v>
      </c>
      <c r="AJ356" s="6" t="s">
        <v>3241</v>
      </c>
      <c r="AK356" t="s">
        <v>3242</v>
      </c>
      <c r="AM356">
        <v>1987</v>
      </c>
      <c r="AN356" t="s">
        <v>77</v>
      </c>
      <c r="AO356" t="s">
        <v>147</v>
      </c>
      <c r="AP356" t="s">
        <v>128</v>
      </c>
      <c r="AQ356" s="6" t="s">
        <v>3243</v>
      </c>
      <c r="AT356" t="s">
        <v>166</v>
      </c>
      <c r="AX356" t="s">
        <v>278</v>
      </c>
      <c r="BA356" t="s">
        <v>125</v>
      </c>
      <c r="BC356">
        <v>0</v>
      </c>
      <c r="BE356" t="s">
        <v>3244</v>
      </c>
      <c r="BI356" t="s">
        <v>74</v>
      </c>
      <c r="BJ356" t="s">
        <v>89</v>
      </c>
      <c r="BK356" t="s">
        <v>90</v>
      </c>
      <c r="BL356" t="s">
        <v>168</v>
      </c>
      <c r="BM356">
        <v>1</v>
      </c>
      <c r="BN356">
        <v>-7.8315619999999999</v>
      </c>
      <c r="BO356">
        <v>111.19220199999999</v>
      </c>
      <c r="BP356" s="6" t="s">
        <v>3245</v>
      </c>
      <c r="BQ356">
        <v>45</v>
      </c>
      <c r="BR356">
        <v>165</v>
      </c>
      <c r="BS356">
        <v>55</v>
      </c>
      <c r="BT356">
        <v>1</v>
      </c>
      <c r="BU356">
        <v>6</v>
      </c>
    </row>
    <row r="357" spans="1:73" hidden="1" x14ac:dyDescent="0.3">
      <c r="A357">
        <v>351</v>
      </c>
      <c r="B357" t="s">
        <v>3938</v>
      </c>
      <c r="D357" t="s">
        <v>117</v>
      </c>
      <c r="F357" t="s">
        <v>4833</v>
      </c>
      <c r="G357" t="s">
        <v>63</v>
      </c>
      <c r="J357" t="s">
        <v>2554</v>
      </c>
      <c r="K357" s="6" t="s">
        <v>4834</v>
      </c>
      <c r="L357" t="s">
        <v>66</v>
      </c>
      <c r="M357" t="s">
        <v>4835</v>
      </c>
      <c r="R357" t="s">
        <v>4836</v>
      </c>
      <c r="T357" t="s">
        <v>69</v>
      </c>
      <c r="V357" t="s">
        <v>70</v>
      </c>
      <c r="W357" t="s">
        <v>101</v>
      </c>
      <c r="AB357" t="s">
        <v>125</v>
      </c>
      <c r="AF357">
        <v>0</v>
      </c>
      <c r="AJ357" s="6" t="s">
        <v>2436</v>
      </c>
      <c r="AK357" t="s">
        <v>4837</v>
      </c>
      <c r="AM357">
        <v>0</v>
      </c>
      <c r="AO357" t="s">
        <v>653</v>
      </c>
      <c r="AP357" t="s">
        <v>79</v>
      </c>
      <c r="AQ357" s="6" t="s">
        <v>2437</v>
      </c>
      <c r="AX357" t="s">
        <v>3953</v>
      </c>
      <c r="BA357" t="s">
        <v>125</v>
      </c>
      <c r="BC357">
        <v>1</v>
      </c>
      <c r="BI357" t="s">
        <v>125</v>
      </c>
      <c r="BK357" t="s">
        <v>90</v>
      </c>
      <c r="BM357">
        <v>4</v>
      </c>
      <c r="BQ357">
        <v>45</v>
      </c>
      <c r="BR357">
        <v>156</v>
      </c>
      <c r="BS357">
        <v>0</v>
      </c>
      <c r="BT357">
        <v>2</v>
      </c>
      <c r="BU357">
        <v>0</v>
      </c>
    </row>
    <row r="358" spans="1:73" hidden="1" x14ac:dyDescent="0.3">
      <c r="A358">
        <v>352</v>
      </c>
      <c r="B358" t="s">
        <v>3252</v>
      </c>
      <c r="C358">
        <v>4059</v>
      </c>
      <c r="D358" t="s">
        <v>117</v>
      </c>
      <c r="F358" t="s">
        <v>3253</v>
      </c>
      <c r="G358" t="s">
        <v>63</v>
      </c>
      <c r="J358" t="s">
        <v>3254</v>
      </c>
      <c r="K358" s="6" t="s">
        <v>3255</v>
      </c>
      <c r="L358" t="s">
        <v>66</v>
      </c>
      <c r="M358" t="s">
        <v>408</v>
      </c>
      <c r="N358">
        <v>1</v>
      </c>
      <c r="O358">
        <v>5</v>
      </c>
      <c r="P358" t="s">
        <v>408</v>
      </c>
      <c r="R358" t="s">
        <v>408</v>
      </c>
      <c r="T358" t="s">
        <v>69</v>
      </c>
      <c r="U358">
        <v>57694</v>
      </c>
      <c r="V358" t="s">
        <v>70</v>
      </c>
      <c r="W358" t="s">
        <v>71</v>
      </c>
      <c r="Y358" t="s">
        <v>3256</v>
      </c>
      <c r="AB358" t="s">
        <v>74</v>
      </c>
      <c r="AC358" t="s">
        <v>3257</v>
      </c>
      <c r="AD358" t="s">
        <v>3258</v>
      </c>
      <c r="AF358">
        <v>1965</v>
      </c>
      <c r="AG358" t="s">
        <v>77</v>
      </c>
      <c r="AH358" t="s">
        <v>82</v>
      </c>
      <c r="AI358" t="s">
        <v>79</v>
      </c>
      <c r="AJ358" s="6" t="s">
        <v>3259</v>
      </c>
      <c r="AK358" t="s">
        <v>3260</v>
      </c>
      <c r="AM358">
        <v>1969</v>
      </c>
      <c r="AN358" t="s">
        <v>77</v>
      </c>
      <c r="AO358" t="s">
        <v>82</v>
      </c>
      <c r="AP358" t="s">
        <v>79</v>
      </c>
      <c r="AQ358" s="6" t="s">
        <v>3261</v>
      </c>
      <c r="AX358" t="s">
        <v>353</v>
      </c>
      <c r="BA358" t="s">
        <v>74</v>
      </c>
      <c r="BB358" t="s">
        <v>3262</v>
      </c>
      <c r="BC358">
        <v>0</v>
      </c>
      <c r="BE358" t="s">
        <v>3263</v>
      </c>
      <c r="BF358" t="s">
        <v>87</v>
      </c>
      <c r="BG358" s="6" t="s">
        <v>3264</v>
      </c>
      <c r="BH358" t="s">
        <v>3252</v>
      </c>
      <c r="BI358" t="s">
        <v>74</v>
      </c>
      <c r="BK358" t="s">
        <v>90</v>
      </c>
      <c r="BL358" t="s">
        <v>416</v>
      </c>
      <c r="BM358">
        <v>1</v>
      </c>
      <c r="BN358">
        <v>-7.88157646311</v>
      </c>
      <c r="BO358">
        <v>111.17546081543</v>
      </c>
      <c r="BP358" s="6" t="s">
        <v>3265</v>
      </c>
      <c r="BQ358">
        <v>45</v>
      </c>
      <c r="BR358">
        <v>164</v>
      </c>
      <c r="BS358">
        <v>55</v>
      </c>
      <c r="BT358">
        <v>3</v>
      </c>
      <c r="BU358">
        <v>7</v>
      </c>
    </row>
    <row r="359" spans="1:73" hidden="1" x14ac:dyDescent="0.3">
      <c r="A359">
        <v>353</v>
      </c>
      <c r="B359" t="s">
        <v>4029</v>
      </c>
      <c r="D359" t="s">
        <v>61</v>
      </c>
      <c r="F359" t="s">
        <v>4838</v>
      </c>
      <c r="G359" t="s">
        <v>95</v>
      </c>
      <c r="J359" t="s">
        <v>4839</v>
      </c>
      <c r="K359" s="6" t="s">
        <v>4840</v>
      </c>
      <c r="L359" t="s">
        <v>66</v>
      </c>
      <c r="M359" t="s">
        <v>255</v>
      </c>
      <c r="N359">
        <v>2</v>
      </c>
      <c r="O359">
        <v>8</v>
      </c>
      <c r="P359" t="s">
        <v>255</v>
      </c>
      <c r="R359" t="s">
        <v>256</v>
      </c>
      <c r="T359" t="s">
        <v>69</v>
      </c>
      <c r="U359">
        <v>57694</v>
      </c>
      <c r="V359" t="s">
        <v>70</v>
      </c>
      <c r="W359" t="s">
        <v>71</v>
      </c>
      <c r="Y359" t="s">
        <v>4841</v>
      </c>
      <c r="AB359" t="s">
        <v>125</v>
      </c>
      <c r="AD359" t="s">
        <v>665</v>
      </c>
      <c r="AF359">
        <v>0</v>
      </c>
      <c r="AG359" t="s">
        <v>77</v>
      </c>
      <c r="AH359" t="s">
        <v>82</v>
      </c>
      <c r="AI359" t="s">
        <v>396</v>
      </c>
      <c r="AK359" t="s">
        <v>4842</v>
      </c>
      <c r="AM359">
        <v>0</v>
      </c>
      <c r="AN359" t="s">
        <v>77</v>
      </c>
      <c r="AO359" t="s">
        <v>82</v>
      </c>
      <c r="AP359" t="s">
        <v>79</v>
      </c>
      <c r="AT359" t="s">
        <v>277</v>
      </c>
      <c r="AX359" t="s">
        <v>3953</v>
      </c>
      <c r="BA359" t="s">
        <v>125</v>
      </c>
      <c r="BC359">
        <v>0</v>
      </c>
      <c r="BI359" t="s">
        <v>74</v>
      </c>
      <c r="BJ359" t="s">
        <v>150</v>
      </c>
      <c r="BK359" t="s">
        <v>90</v>
      </c>
      <c r="BL359" t="s">
        <v>202</v>
      </c>
      <c r="BM359">
        <v>3</v>
      </c>
      <c r="BN359">
        <v>-7.8575670000000004</v>
      </c>
      <c r="BO359">
        <v>111.194705</v>
      </c>
      <c r="BP359" s="6" t="s">
        <v>4186</v>
      </c>
      <c r="BQ359">
        <v>57</v>
      </c>
      <c r="BR359">
        <v>155</v>
      </c>
      <c r="BS359">
        <v>0</v>
      </c>
      <c r="BT359">
        <v>2</v>
      </c>
      <c r="BU359">
        <v>0</v>
      </c>
    </row>
    <row r="360" spans="1:73" hidden="1" x14ac:dyDescent="0.3">
      <c r="A360">
        <v>354</v>
      </c>
      <c r="B360" t="s">
        <v>4030</v>
      </c>
      <c r="D360" t="s">
        <v>61</v>
      </c>
      <c r="F360" t="s">
        <v>4843</v>
      </c>
      <c r="G360" t="s">
        <v>95</v>
      </c>
      <c r="J360" t="s">
        <v>4723</v>
      </c>
      <c r="K360" s="6" t="s">
        <v>4844</v>
      </c>
      <c r="L360" t="s">
        <v>66</v>
      </c>
      <c r="M360" t="s">
        <v>4845</v>
      </c>
      <c r="N360">
        <v>2</v>
      </c>
      <c r="O360">
        <v>3</v>
      </c>
      <c r="P360" t="s">
        <v>4845</v>
      </c>
      <c r="R360" t="s">
        <v>1852</v>
      </c>
      <c r="T360" t="s">
        <v>69</v>
      </c>
      <c r="U360">
        <v>57694</v>
      </c>
      <c r="V360" t="s">
        <v>70</v>
      </c>
      <c r="W360" t="s">
        <v>101</v>
      </c>
      <c r="Y360" t="s">
        <v>4846</v>
      </c>
      <c r="AB360" t="s">
        <v>125</v>
      </c>
      <c r="AD360" t="s">
        <v>4847</v>
      </c>
      <c r="AF360">
        <v>1976</v>
      </c>
      <c r="AG360" t="s">
        <v>162</v>
      </c>
      <c r="AH360" t="s">
        <v>78</v>
      </c>
      <c r="AI360" t="s">
        <v>396</v>
      </c>
      <c r="AJ360" s="6" t="s">
        <v>4848</v>
      </c>
      <c r="AK360" t="s">
        <v>4849</v>
      </c>
      <c r="AM360">
        <v>1982</v>
      </c>
      <c r="AN360" t="s">
        <v>162</v>
      </c>
      <c r="AO360" t="s">
        <v>78</v>
      </c>
      <c r="AP360" t="s">
        <v>366</v>
      </c>
      <c r="AQ360" s="6" t="s">
        <v>4850</v>
      </c>
      <c r="AX360" t="s">
        <v>3947</v>
      </c>
      <c r="BA360" t="s">
        <v>125</v>
      </c>
      <c r="BC360">
        <v>0</v>
      </c>
      <c r="BI360" t="s">
        <v>125</v>
      </c>
      <c r="BJ360" t="s">
        <v>150</v>
      </c>
      <c r="BK360" t="s">
        <v>90</v>
      </c>
      <c r="BL360" t="s">
        <v>2450</v>
      </c>
      <c r="BM360">
        <v>1</v>
      </c>
      <c r="BN360">
        <v>-7.8258663327939999</v>
      </c>
      <c r="BO360">
        <v>111.18108333321</v>
      </c>
      <c r="BP360" s="6" t="s">
        <v>4187</v>
      </c>
      <c r="BQ360">
        <v>58</v>
      </c>
      <c r="BR360">
        <v>162</v>
      </c>
      <c r="BS360">
        <v>0</v>
      </c>
      <c r="BT360">
        <v>1</v>
      </c>
      <c r="BU360">
        <v>5</v>
      </c>
    </row>
    <row r="361" spans="1:73" x14ac:dyDescent="0.3">
      <c r="A361">
        <v>102</v>
      </c>
      <c r="B361" t="s">
        <v>1077</v>
      </c>
      <c r="C361">
        <v>3863</v>
      </c>
      <c r="D361" t="s">
        <v>61</v>
      </c>
      <c r="E361" t="str">
        <f t="shared" ref="E361:E362" si="178">SUBSTITUTE(D361,"L","Laki-laki")</f>
        <v>Laki-laki</v>
      </c>
      <c r="F361" t="s">
        <v>1078</v>
      </c>
      <c r="G361" t="s">
        <v>63</v>
      </c>
      <c r="H361" t="str">
        <f t="shared" ref="H361:H362" si="179">PROPER(G361)</f>
        <v>Wonogiri</v>
      </c>
      <c r="I361" t="str">
        <f t="shared" ref="I361:I362" si="180">H361&amp;","</f>
        <v>Wonogiri,</v>
      </c>
      <c r="J361" t="s">
        <v>1079</v>
      </c>
      <c r="K361" s="6" t="s">
        <v>1080</v>
      </c>
      <c r="L361" t="s">
        <v>66</v>
      </c>
      <c r="M361" t="s">
        <v>1081</v>
      </c>
      <c r="N361">
        <v>2</v>
      </c>
      <c r="O361">
        <v>3</v>
      </c>
      <c r="P361" t="s">
        <v>1082</v>
      </c>
      <c r="Q361" t="str">
        <f t="shared" ref="Q361:Q362" si="181">PROPER(P361)</f>
        <v>Tumpuk</v>
      </c>
      <c r="R361" t="s">
        <v>1083</v>
      </c>
      <c r="S361" t="str">
        <f t="shared" ref="S361:S362" si="182">PROPER(R361)</f>
        <v>Padarangin</v>
      </c>
      <c r="T361" t="s">
        <v>69</v>
      </c>
      <c r="U361">
        <v>57694</v>
      </c>
      <c r="V361" t="s">
        <v>70</v>
      </c>
      <c r="W361" t="s">
        <v>210</v>
      </c>
      <c r="Y361" t="s">
        <v>1084</v>
      </c>
      <c r="Z361" t="s">
        <v>1085</v>
      </c>
      <c r="AB361" t="s">
        <v>74</v>
      </c>
      <c r="AC361" t="s">
        <v>1086</v>
      </c>
      <c r="AD361" t="s">
        <v>1087</v>
      </c>
      <c r="AE361" t="str">
        <f t="shared" ref="AE361:AE362" si="183">PROPER(AD361)</f>
        <v>Giyem</v>
      </c>
      <c r="AF361">
        <v>0</v>
      </c>
      <c r="AG361" t="s">
        <v>166</v>
      </c>
      <c r="AH361" t="s">
        <v>147</v>
      </c>
      <c r="AI361" t="s">
        <v>128</v>
      </c>
      <c r="AK361" t="s">
        <v>1087</v>
      </c>
      <c r="AL361" t="str">
        <f t="shared" ref="AL361:AL362" si="184">PROPER(AK361)</f>
        <v>Giyem</v>
      </c>
      <c r="AM361">
        <v>1983</v>
      </c>
      <c r="AN361" t="s">
        <v>196</v>
      </c>
      <c r="AO361" t="s">
        <v>82</v>
      </c>
      <c r="AP361" t="s">
        <v>79</v>
      </c>
      <c r="AQ361" s="6" t="s">
        <v>1088</v>
      </c>
      <c r="AX361" t="s">
        <v>248</v>
      </c>
      <c r="BA361" t="s">
        <v>74</v>
      </c>
      <c r="BB361" t="s">
        <v>1089</v>
      </c>
      <c r="BC361">
        <v>0</v>
      </c>
      <c r="BD361" t="s">
        <v>1090</v>
      </c>
      <c r="BE361" t="s">
        <v>1091</v>
      </c>
      <c r="BF361" t="s">
        <v>87</v>
      </c>
      <c r="BG361" s="6" t="s">
        <v>1092</v>
      </c>
      <c r="BH361" t="s">
        <v>1077</v>
      </c>
      <c r="BI361" t="s">
        <v>74</v>
      </c>
      <c r="BK361" t="s">
        <v>90</v>
      </c>
      <c r="BL361" t="s">
        <v>416</v>
      </c>
      <c r="BM361">
        <v>1</v>
      </c>
      <c r="BN361">
        <v>-7.8827667399720003</v>
      </c>
      <c r="BO361">
        <v>111.17477416992</v>
      </c>
      <c r="BP361" s="6" t="s">
        <v>1093</v>
      </c>
      <c r="BQ361">
        <v>50</v>
      </c>
      <c r="BR361">
        <v>162</v>
      </c>
      <c r="BS361">
        <v>56</v>
      </c>
      <c r="BT361">
        <v>1</v>
      </c>
      <c r="BU361">
        <v>7</v>
      </c>
    </row>
    <row r="362" spans="1:73" x14ac:dyDescent="0.3">
      <c r="A362">
        <v>107</v>
      </c>
      <c r="B362" t="s">
        <v>1146</v>
      </c>
      <c r="C362">
        <v>3864</v>
      </c>
      <c r="D362" t="s">
        <v>61</v>
      </c>
      <c r="E362" t="str">
        <f t="shared" si="178"/>
        <v>Laki-laki</v>
      </c>
      <c r="F362" t="s">
        <v>1147</v>
      </c>
      <c r="G362" t="s">
        <v>63</v>
      </c>
      <c r="H362" t="str">
        <f t="shared" si="179"/>
        <v>Wonogiri</v>
      </c>
      <c r="I362" t="str">
        <f t="shared" si="180"/>
        <v>Wonogiri,</v>
      </c>
      <c r="J362" t="s">
        <v>1148</v>
      </c>
      <c r="K362" s="6" t="s">
        <v>1149</v>
      </c>
      <c r="L362" t="s">
        <v>66</v>
      </c>
      <c r="M362" t="s">
        <v>1150</v>
      </c>
      <c r="N362">
        <v>2</v>
      </c>
      <c r="O362">
        <v>2</v>
      </c>
      <c r="P362" t="s">
        <v>5046</v>
      </c>
      <c r="Q362" t="str">
        <f t="shared" si="181"/>
        <v>Pojok</v>
      </c>
      <c r="R362" t="s">
        <v>408</v>
      </c>
      <c r="S362" t="str">
        <f t="shared" si="182"/>
        <v>Padarangin</v>
      </c>
      <c r="T362" t="s">
        <v>69</v>
      </c>
      <c r="U362">
        <v>57694</v>
      </c>
      <c r="V362" t="s">
        <v>70</v>
      </c>
      <c r="W362" t="s">
        <v>1151</v>
      </c>
      <c r="Y362" t="s">
        <v>1152</v>
      </c>
      <c r="Z362" t="s">
        <v>1153</v>
      </c>
      <c r="AB362" t="s">
        <v>125</v>
      </c>
      <c r="AD362" t="s">
        <v>1154</v>
      </c>
      <c r="AE362" t="str">
        <f t="shared" si="183"/>
        <v>Paino</v>
      </c>
      <c r="AF362">
        <v>1980</v>
      </c>
      <c r="AG362" t="s">
        <v>196</v>
      </c>
      <c r="AH362" t="s">
        <v>105</v>
      </c>
      <c r="AI362" t="s">
        <v>79</v>
      </c>
      <c r="AJ362" s="6" t="s">
        <v>1155</v>
      </c>
      <c r="AK362" t="s">
        <v>1156</v>
      </c>
      <c r="AL362" t="str">
        <f t="shared" si="184"/>
        <v>Darti</v>
      </c>
      <c r="AM362">
        <v>1983</v>
      </c>
      <c r="AN362" t="s">
        <v>196</v>
      </c>
      <c r="AO362" t="s">
        <v>147</v>
      </c>
      <c r="AP362" t="s">
        <v>128</v>
      </c>
      <c r="AQ362" s="6" t="s">
        <v>1157</v>
      </c>
      <c r="AT362" t="s">
        <v>277</v>
      </c>
      <c r="AX362" t="s">
        <v>248</v>
      </c>
      <c r="BA362" t="s">
        <v>125</v>
      </c>
      <c r="BC362">
        <v>0</v>
      </c>
      <c r="BE362" t="s">
        <v>1158</v>
      </c>
      <c r="BI362" t="s">
        <v>74</v>
      </c>
      <c r="BJ362" t="s">
        <v>150</v>
      </c>
      <c r="BK362" t="s">
        <v>90</v>
      </c>
      <c r="BL362" t="s">
        <v>151</v>
      </c>
      <c r="BM362">
        <v>1</v>
      </c>
      <c r="BN362">
        <v>-7.8791108787219999</v>
      </c>
      <c r="BO362">
        <v>111.17949485779</v>
      </c>
      <c r="BP362" s="6" t="s">
        <v>1159</v>
      </c>
      <c r="BQ362">
        <v>65</v>
      </c>
      <c r="BR362">
        <v>183</v>
      </c>
      <c r="BS362">
        <v>60</v>
      </c>
      <c r="BT362">
        <v>2</v>
      </c>
      <c r="BU362">
        <v>7</v>
      </c>
    </row>
    <row r="363" spans="1:73" hidden="1" x14ac:dyDescent="0.3">
      <c r="A363">
        <v>357</v>
      </c>
      <c r="B363" t="s">
        <v>3291</v>
      </c>
      <c r="D363" t="s">
        <v>117</v>
      </c>
      <c r="F363" t="s">
        <v>3292</v>
      </c>
      <c r="G363" t="s">
        <v>63</v>
      </c>
      <c r="J363" t="s">
        <v>3293</v>
      </c>
      <c r="K363" s="6" t="s">
        <v>3294</v>
      </c>
      <c r="L363" t="s">
        <v>66</v>
      </c>
      <c r="M363" t="s">
        <v>3295</v>
      </c>
      <c r="N363">
        <v>2</v>
      </c>
      <c r="O363">
        <v>7</v>
      </c>
      <c r="P363" t="s">
        <v>3295</v>
      </c>
      <c r="R363" t="s">
        <v>464</v>
      </c>
      <c r="T363" t="s">
        <v>3296</v>
      </c>
      <c r="U363">
        <v>57664</v>
      </c>
      <c r="V363" t="s">
        <v>70</v>
      </c>
      <c r="W363" t="s">
        <v>71</v>
      </c>
      <c r="Y363" t="s">
        <v>3297</v>
      </c>
      <c r="AB363" t="s">
        <v>74</v>
      </c>
      <c r="AC363" t="s">
        <v>3298</v>
      </c>
      <c r="AD363" t="s">
        <v>3299</v>
      </c>
      <c r="AF363">
        <v>1980</v>
      </c>
      <c r="AG363" t="s">
        <v>196</v>
      </c>
      <c r="AH363" t="s">
        <v>105</v>
      </c>
      <c r="AI363" t="s">
        <v>396</v>
      </c>
      <c r="AJ363" s="6" t="s">
        <v>3300</v>
      </c>
      <c r="AK363" t="s">
        <v>3301</v>
      </c>
      <c r="AM363">
        <v>1984</v>
      </c>
      <c r="AN363" t="s">
        <v>77</v>
      </c>
      <c r="AO363" t="s">
        <v>147</v>
      </c>
      <c r="AP363" t="s">
        <v>128</v>
      </c>
      <c r="AQ363" s="6" t="s">
        <v>3302</v>
      </c>
      <c r="AX363" t="s">
        <v>4067</v>
      </c>
      <c r="BA363" t="s">
        <v>74</v>
      </c>
      <c r="BB363" t="s">
        <v>3298</v>
      </c>
      <c r="BC363">
        <v>0</v>
      </c>
      <c r="BD363" t="s">
        <v>3303</v>
      </c>
      <c r="BE363" t="s">
        <v>3304</v>
      </c>
      <c r="BF363" t="s">
        <v>87</v>
      </c>
      <c r="BG363" s="6" t="s">
        <v>3305</v>
      </c>
      <c r="BH363" t="s">
        <v>3306</v>
      </c>
      <c r="BI363" t="s">
        <v>74</v>
      </c>
      <c r="BK363" t="s">
        <v>90</v>
      </c>
      <c r="BL363" t="s">
        <v>3307</v>
      </c>
      <c r="BM363">
        <v>2</v>
      </c>
      <c r="BN363">
        <v>-8.0446000000000009</v>
      </c>
      <c r="BO363">
        <v>110.8151</v>
      </c>
      <c r="BP363" s="6" t="s">
        <v>3308</v>
      </c>
      <c r="BQ363">
        <v>35</v>
      </c>
      <c r="BR363">
        <v>147</v>
      </c>
      <c r="BS363">
        <v>53</v>
      </c>
      <c r="BT363">
        <v>2</v>
      </c>
      <c r="BU363">
        <v>5</v>
      </c>
    </row>
    <row r="364" spans="1:73" x14ac:dyDescent="0.3">
      <c r="A364">
        <v>110</v>
      </c>
      <c r="B364" t="s">
        <v>1174</v>
      </c>
      <c r="C364">
        <v>3865</v>
      </c>
      <c r="D364" t="s">
        <v>61</v>
      </c>
      <c r="E364" t="str">
        <f>SUBSTITUTE(D364,"L","Laki-laki")</f>
        <v>Laki-laki</v>
      </c>
      <c r="F364" t="s">
        <v>1175</v>
      </c>
      <c r="G364" t="s">
        <v>63</v>
      </c>
      <c r="H364" t="str">
        <f>PROPER(G364)</f>
        <v>Wonogiri</v>
      </c>
      <c r="I364" t="str">
        <f>H364&amp;","</f>
        <v>Wonogiri,</v>
      </c>
      <c r="J364" t="s">
        <v>1176</v>
      </c>
      <c r="K364" s="6" t="s">
        <v>1177</v>
      </c>
      <c r="L364" t="s">
        <v>66</v>
      </c>
      <c r="M364" t="s">
        <v>1081</v>
      </c>
      <c r="N364">
        <v>2</v>
      </c>
      <c r="O364">
        <v>3</v>
      </c>
      <c r="P364" t="s">
        <v>1082</v>
      </c>
      <c r="Q364" t="str">
        <f>PROPER(P364)</f>
        <v>Tumpuk</v>
      </c>
      <c r="R364" t="s">
        <v>1083</v>
      </c>
      <c r="S364" t="str">
        <f>PROPER(R364)</f>
        <v>Padarangin</v>
      </c>
      <c r="T364" t="s">
        <v>69</v>
      </c>
      <c r="U364">
        <v>57694</v>
      </c>
      <c r="V364" t="s">
        <v>70</v>
      </c>
      <c r="W364" t="s">
        <v>71</v>
      </c>
      <c r="Y364" t="s">
        <v>1178</v>
      </c>
      <c r="Z364" t="s">
        <v>1179</v>
      </c>
      <c r="AB364" t="s">
        <v>74</v>
      </c>
      <c r="AC364" t="s">
        <v>1180</v>
      </c>
      <c r="AD364" t="s">
        <v>1181</v>
      </c>
      <c r="AE364" t="str">
        <f>PROPER(AD364)</f>
        <v>Yahmi</v>
      </c>
      <c r="AF364">
        <v>1975</v>
      </c>
      <c r="AG364" t="s">
        <v>77</v>
      </c>
      <c r="AH364" t="s">
        <v>229</v>
      </c>
      <c r="AI364" t="s">
        <v>79</v>
      </c>
      <c r="AJ364" s="6" t="s">
        <v>1182</v>
      </c>
      <c r="AK364" t="s">
        <v>1183</v>
      </c>
      <c r="AL364" t="str">
        <f>PROPER(AK364)</f>
        <v>Warti</v>
      </c>
      <c r="AM364">
        <v>1985</v>
      </c>
      <c r="AN364" t="s">
        <v>77</v>
      </c>
      <c r="AO364" t="s">
        <v>147</v>
      </c>
      <c r="AP364" t="s">
        <v>128</v>
      </c>
      <c r="AQ364" s="6" t="s">
        <v>1184</v>
      </c>
      <c r="AX364" t="s">
        <v>248</v>
      </c>
      <c r="BA364" t="s">
        <v>74</v>
      </c>
      <c r="BB364" t="s">
        <v>1185</v>
      </c>
      <c r="BC364">
        <v>0</v>
      </c>
      <c r="BD364" t="s">
        <v>1186</v>
      </c>
      <c r="BE364" t="s">
        <v>1187</v>
      </c>
      <c r="BF364" t="s">
        <v>87</v>
      </c>
      <c r="BG364" s="6" t="s">
        <v>1188</v>
      </c>
      <c r="BH364" t="s">
        <v>1174</v>
      </c>
      <c r="BI364" t="s">
        <v>74</v>
      </c>
      <c r="BK364" t="s">
        <v>90</v>
      </c>
      <c r="BL364" t="s">
        <v>416</v>
      </c>
      <c r="BM364">
        <v>1</v>
      </c>
      <c r="BN364">
        <v>-7.8825967006299997</v>
      </c>
      <c r="BO364">
        <v>111.17520332335999</v>
      </c>
      <c r="BP364" s="6" t="s">
        <v>1189</v>
      </c>
      <c r="BQ364">
        <v>50</v>
      </c>
      <c r="BR364">
        <v>160</v>
      </c>
      <c r="BS364">
        <v>56</v>
      </c>
      <c r="BT364">
        <v>1</v>
      </c>
      <c r="BU364">
        <v>7</v>
      </c>
    </row>
    <row r="365" spans="1:73" hidden="1" x14ac:dyDescent="0.3">
      <c r="A365">
        <v>359</v>
      </c>
      <c r="B365" t="s">
        <v>3320</v>
      </c>
      <c r="C365">
        <v>4037</v>
      </c>
      <c r="D365" t="s">
        <v>117</v>
      </c>
      <c r="F365" t="s">
        <v>3321</v>
      </c>
      <c r="G365" t="s">
        <v>63</v>
      </c>
      <c r="J365" t="s">
        <v>3322</v>
      </c>
      <c r="K365" s="6" t="s">
        <v>3323</v>
      </c>
      <c r="L365" t="s">
        <v>66</v>
      </c>
      <c r="M365" t="s">
        <v>648</v>
      </c>
      <c r="N365">
        <v>3</v>
      </c>
      <c r="O365">
        <v>6</v>
      </c>
      <c r="P365" t="s">
        <v>648</v>
      </c>
      <c r="R365" t="s">
        <v>648</v>
      </c>
      <c r="T365" t="s">
        <v>69</v>
      </c>
      <c r="U365">
        <v>57694</v>
      </c>
      <c r="V365" t="s">
        <v>70</v>
      </c>
      <c r="W365" t="s">
        <v>71</v>
      </c>
      <c r="Y365" t="s">
        <v>3324</v>
      </c>
      <c r="AB365" t="s">
        <v>74</v>
      </c>
      <c r="AC365" t="s">
        <v>3325</v>
      </c>
      <c r="AD365" t="s">
        <v>3326</v>
      </c>
      <c r="AF365">
        <v>1977</v>
      </c>
      <c r="AG365" t="s">
        <v>77</v>
      </c>
      <c r="AH365" t="s">
        <v>82</v>
      </c>
      <c r="AI365" t="s">
        <v>79</v>
      </c>
      <c r="AJ365" s="6" t="s">
        <v>3327</v>
      </c>
      <c r="AK365" t="s">
        <v>3328</v>
      </c>
      <c r="AM365">
        <v>1973</v>
      </c>
      <c r="AN365" t="s">
        <v>77</v>
      </c>
      <c r="AO365" t="s">
        <v>653</v>
      </c>
      <c r="AP365" t="s">
        <v>79</v>
      </c>
      <c r="AQ365" s="6" t="s">
        <v>3329</v>
      </c>
      <c r="AX365" t="s">
        <v>180</v>
      </c>
      <c r="BA365" t="s">
        <v>125</v>
      </c>
      <c r="BC365">
        <v>0</v>
      </c>
      <c r="BE365" t="s">
        <v>3330</v>
      </c>
      <c r="BI365" t="s">
        <v>74</v>
      </c>
      <c r="BJ365" t="s">
        <v>89</v>
      </c>
      <c r="BK365" t="s">
        <v>90</v>
      </c>
      <c r="BL365" t="s">
        <v>168</v>
      </c>
      <c r="BM365">
        <v>2</v>
      </c>
      <c r="BN365">
        <v>-7.8469670000000002</v>
      </c>
      <c r="BO365">
        <v>111.22205599999999</v>
      </c>
      <c r="BP365" s="6" t="s">
        <v>3331</v>
      </c>
      <c r="BQ365">
        <v>48</v>
      </c>
      <c r="BR365">
        <v>157</v>
      </c>
      <c r="BS365">
        <v>57</v>
      </c>
      <c r="BT365">
        <v>2</v>
      </c>
      <c r="BU365">
        <v>9</v>
      </c>
    </row>
    <row r="366" spans="1:73" x14ac:dyDescent="0.3">
      <c r="A366">
        <v>118</v>
      </c>
      <c r="B366" t="s">
        <v>1247</v>
      </c>
      <c r="C366">
        <v>3866</v>
      </c>
      <c r="D366" t="s">
        <v>117</v>
      </c>
      <c r="E366" t="str">
        <f>SUBSTITUTE(D366,"P","Perempuan")</f>
        <v>Perempuan</v>
      </c>
      <c r="F366" t="s">
        <v>1248</v>
      </c>
      <c r="G366" t="s">
        <v>1249</v>
      </c>
      <c r="H366" t="str">
        <f>PROPER(G366)</f>
        <v>Jakarta</v>
      </c>
      <c r="I366" t="str">
        <f>H366&amp;","</f>
        <v>Jakarta,</v>
      </c>
      <c r="J366" t="s">
        <v>1250</v>
      </c>
      <c r="K366" s="6" t="s">
        <v>1251</v>
      </c>
      <c r="L366" t="s">
        <v>66</v>
      </c>
      <c r="M366" t="s">
        <v>1252</v>
      </c>
      <c r="N366">
        <v>2</v>
      </c>
      <c r="O366">
        <v>8</v>
      </c>
      <c r="P366" t="s">
        <v>1253</v>
      </c>
      <c r="Q366" t="str">
        <f>PROPER(P366)</f>
        <v>Kembang Utara</v>
      </c>
      <c r="R366" t="s">
        <v>1253</v>
      </c>
      <c r="S366" t="str">
        <f>PROPER(R366)</f>
        <v>Kembang Utara</v>
      </c>
      <c r="T366" t="s">
        <v>1254</v>
      </c>
      <c r="U366">
        <v>11609</v>
      </c>
      <c r="V366" t="s">
        <v>70</v>
      </c>
      <c r="W366" t="s">
        <v>158</v>
      </c>
      <c r="Y366" t="s">
        <v>1255</v>
      </c>
      <c r="Z366" t="s">
        <v>1256</v>
      </c>
      <c r="AB366" t="s">
        <v>125</v>
      </c>
      <c r="AD366" t="s">
        <v>1257</v>
      </c>
      <c r="AE366" t="str">
        <f>PROPER(AD366)</f>
        <v>Santo</v>
      </c>
      <c r="AF366">
        <v>1963</v>
      </c>
      <c r="AG366" t="s">
        <v>162</v>
      </c>
      <c r="AH366" t="s">
        <v>127</v>
      </c>
      <c r="AI366" t="s">
        <v>128</v>
      </c>
      <c r="AK366" t="s">
        <v>1258</v>
      </c>
      <c r="AL366" t="str">
        <f>PROPER(AK366)</f>
        <v>Titik Waryanti</v>
      </c>
      <c r="AM366">
        <v>1963</v>
      </c>
      <c r="AN366" t="s">
        <v>162</v>
      </c>
      <c r="AO366" t="s">
        <v>147</v>
      </c>
      <c r="AP366" t="s">
        <v>128</v>
      </c>
      <c r="AQ366" s="6" t="s">
        <v>1259</v>
      </c>
      <c r="AT366" t="s">
        <v>166</v>
      </c>
      <c r="AX366" t="s">
        <v>248</v>
      </c>
      <c r="BA366" t="s">
        <v>125</v>
      </c>
      <c r="BC366">
        <v>0</v>
      </c>
      <c r="BE366" t="s">
        <v>1260</v>
      </c>
      <c r="BI366" t="s">
        <v>74</v>
      </c>
      <c r="BJ366" t="s">
        <v>150</v>
      </c>
      <c r="BK366" t="s">
        <v>90</v>
      </c>
      <c r="BL366" t="s">
        <v>513</v>
      </c>
      <c r="BM366">
        <v>1</v>
      </c>
      <c r="BN366">
        <v>-7.8256350598119999</v>
      </c>
      <c r="BO366">
        <v>111.18297174456001</v>
      </c>
      <c r="BP366" s="6" t="s">
        <v>1261</v>
      </c>
      <c r="BQ366">
        <v>50</v>
      </c>
      <c r="BR366">
        <v>154</v>
      </c>
      <c r="BS366">
        <v>55</v>
      </c>
      <c r="BT366">
        <v>5</v>
      </c>
      <c r="BU366">
        <v>1</v>
      </c>
    </row>
    <row r="367" spans="1:73" hidden="1" x14ac:dyDescent="0.3">
      <c r="A367">
        <v>361</v>
      </c>
      <c r="B367" t="s">
        <v>4031</v>
      </c>
      <c r="D367" t="s">
        <v>117</v>
      </c>
      <c r="F367" t="s">
        <v>4851</v>
      </c>
      <c r="G367" t="s">
        <v>95</v>
      </c>
      <c r="J367" t="s">
        <v>4852</v>
      </c>
      <c r="K367" s="6" t="s">
        <v>4853</v>
      </c>
      <c r="L367" t="s">
        <v>66</v>
      </c>
      <c r="M367" t="s">
        <v>4854</v>
      </c>
      <c r="R367" t="s">
        <v>256</v>
      </c>
      <c r="T367" t="s">
        <v>69</v>
      </c>
      <c r="V367" t="s">
        <v>70</v>
      </c>
      <c r="W367" t="s">
        <v>101</v>
      </c>
      <c r="Y367" t="s">
        <v>4855</v>
      </c>
      <c r="AB367" t="s">
        <v>125</v>
      </c>
      <c r="AD367" t="s">
        <v>4856</v>
      </c>
      <c r="AG367" t="s">
        <v>196</v>
      </c>
      <c r="AH367" t="s">
        <v>78</v>
      </c>
      <c r="AI367" t="s">
        <v>396</v>
      </c>
      <c r="AK367" t="s">
        <v>4857</v>
      </c>
      <c r="AO367" t="s">
        <v>147</v>
      </c>
      <c r="AP367" t="s">
        <v>128</v>
      </c>
      <c r="AX367" t="s">
        <v>3952</v>
      </c>
      <c r="BA367" t="s">
        <v>125</v>
      </c>
      <c r="BC367">
        <v>1</v>
      </c>
      <c r="BI367" t="s">
        <v>125</v>
      </c>
      <c r="BK367" t="s">
        <v>90</v>
      </c>
      <c r="BL367" t="s">
        <v>554</v>
      </c>
      <c r="BM367">
        <v>2</v>
      </c>
      <c r="BN367">
        <v>-7.8245241890720001</v>
      </c>
      <c r="BO367">
        <v>111.18885040283</v>
      </c>
      <c r="BQ367">
        <v>48</v>
      </c>
      <c r="BR367">
        <v>155</v>
      </c>
      <c r="BS367">
        <v>0</v>
      </c>
      <c r="BT367">
        <v>1</v>
      </c>
      <c r="BU367">
        <v>0</v>
      </c>
    </row>
    <row r="368" spans="1:73" hidden="1" x14ac:dyDescent="0.3">
      <c r="A368">
        <v>362</v>
      </c>
      <c r="B368" t="s">
        <v>3345</v>
      </c>
      <c r="C368">
        <v>3990</v>
      </c>
      <c r="D368" t="s">
        <v>61</v>
      </c>
      <c r="F368" t="s">
        <v>3346</v>
      </c>
      <c r="G368" t="s">
        <v>95</v>
      </c>
      <c r="J368" t="s">
        <v>3347</v>
      </c>
      <c r="K368" s="6" t="s">
        <v>3348</v>
      </c>
      <c r="L368" t="s">
        <v>66</v>
      </c>
      <c r="M368" t="s">
        <v>3349</v>
      </c>
      <c r="N368">
        <v>1</v>
      </c>
      <c r="O368">
        <v>3</v>
      </c>
      <c r="P368" t="s">
        <v>3349</v>
      </c>
      <c r="R368" t="s">
        <v>3350</v>
      </c>
      <c r="T368" t="s">
        <v>301</v>
      </c>
      <c r="U368">
        <v>57697</v>
      </c>
      <c r="V368" t="s">
        <v>70</v>
      </c>
      <c r="W368" t="s">
        <v>71</v>
      </c>
      <c r="Y368" t="s">
        <v>3351</v>
      </c>
      <c r="AB368" t="s">
        <v>74</v>
      </c>
      <c r="AC368" t="s">
        <v>3352</v>
      </c>
      <c r="AD368" t="s">
        <v>3353</v>
      </c>
      <c r="AF368">
        <v>1980</v>
      </c>
      <c r="AG368" t="s">
        <v>77</v>
      </c>
      <c r="AH368" t="s">
        <v>82</v>
      </c>
      <c r="AI368" t="s">
        <v>79</v>
      </c>
      <c r="AJ368" s="6" t="s">
        <v>3354</v>
      </c>
      <c r="AK368" t="s">
        <v>3355</v>
      </c>
      <c r="AM368">
        <v>1983</v>
      </c>
      <c r="AN368" t="s">
        <v>196</v>
      </c>
      <c r="AO368" t="s">
        <v>653</v>
      </c>
      <c r="AP368" t="s">
        <v>79</v>
      </c>
      <c r="AQ368" s="6" t="s">
        <v>3356</v>
      </c>
      <c r="AX368" t="s">
        <v>339</v>
      </c>
      <c r="BA368" t="s">
        <v>74</v>
      </c>
      <c r="BB368" t="s">
        <v>3357</v>
      </c>
      <c r="BC368">
        <v>0</v>
      </c>
      <c r="BE368" t="s">
        <v>3358</v>
      </c>
      <c r="BF368" t="s">
        <v>87</v>
      </c>
      <c r="BG368" s="6" t="s">
        <v>3359</v>
      </c>
      <c r="BH368" t="s">
        <v>3345</v>
      </c>
      <c r="BI368" t="s">
        <v>74</v>
      </c>
      <c r="BK368" t="s">
        <v>90</v>
      </c>
      <c r="BL368" t="s">
        <v>309</v>
      </c>
      <c r="BM368">
        <v>1</v>
      </c>
      <c r="BN368">
        <v>7.4713000000000003</v>
      </c>
      <c r="BO368">
        <v>111.1249</v>
      </c>
      <c r="BP368" s="6" t="s">
        <v>3360</v>
      </c>
      <c r="BQ368">
        <v>43</v>
      </c>
      <c r="BR368">
        <v>160</v>
      </c>
      <c r="BS368">
        <v>50</v>
      </c>
      <c r="BT368">
        <v>1</v>
      </c>
      <c r="BU368">
        <v>3</v>
      </c>
    </row>
    <row r="369" spans="1:73" hidden="1" x14ac:dyDescent="0.3">
      <c r="A369">
        <v>363</v>
      </c>
      <c r="B369" t="s">
        <v>3361</v>
      </c>
      <c r="D369" t="s">
        <v>117</v>
      </c>
      <c r="F369" t="s">
        <v>3362</v>
      </c>
      <c r="G369" t="s">
        <v>95</v>
      </c>
      <c r="J369" t="s">
        <v>3363</v>
      </c>
      <c r="K369" s="6" t="s">
        <v>3364</v>
      </c>
      <c r="L369" t="s">
        <v>66</v>
      </c>
      <c r="M369" t="s">
        <v>122</v>
      </c>
      <c r="N369">
        <v>3</v>
      </c>
      <c r="O369">
        <v>1</v>
      </c>
      <c r="P369" t="s">
        <v>122</v>
      </c>
      <c r="R369" t="s">
        <v>122</v>
      </c>
      <c r="T369" t="s">
        <v>69</v>
      </c>
      <c r="U369">
        <v>57694</v>
      </c>
      <c r="V369" t="s">
        <v>70</v>
      </c>
      <c r="W369" t="s">
        <v>71</v>
      </c>
      <c r="Y369" t="s">
        <v>3365</v>
      </c>
      <c r="AB369" t="s">
        <v>125</v>
      </c>
      <c r="AD369" t="s">
        <v>3366</v>
      </c>
      <c r="AF369">
        <v>1978</v>
      </c>
      <c r="AG369" t="s">
        <v>196</v>
      </c>
      <c r="AH369" t="s">
        <v>229</v>
      </c>
      <c r="AI369" t="s">
        <v>396</v>
      </c>
      <c r="AK369" t="s">
        <v>3367</v>
      </c>
      <c r="AM369">
        <v>1985</v>
      </c>
      <c r="AN369" t="s">
        <v>162</v>
      </c>
      <c r="AO369" t="s">
        <v>82</v>
      </c>
      <c r="AP369" t="s">
        <v>79</v>
      </c>
      <c r="AX369" t="s">
        <v>4052</v>
      </c>
      <c r="BA369" t="s">
        <v>125</v>
      </c>
      <c r="BC369">
        <v>0</v>
      </c>
      <c r="BI369" t="s">
        <v>74</v>
      </c>
      <c r="BJ369" t="s">
        <v>150</v>
      </c>
      <c r="BK369" t="s">
        <v>90</v>
      </c>
      <c r="BL369" t="s">
        <v>896</v>
      </c>
      <c r="BM369">
        <v>2</v>
      </c>
      <c r="BN369">
        <v>-7.8745799999999999</v>
      </c>
      <c r="BO369">
        <v>111.187376</v>
      </c>
      <c r="BQ369">
        <v>45</v>
      </c>
      <c r="BR369">
        <v>150</v>
      </c>
      <c r="BS369">
        <v>0</v>
      </c>
      <c r="BT369">
        <v>0</v>
      </c>
      <c r="BU369">
        <v>1</v>
      </c>
    </row>
    <row r="370" spans="1:73" x14ac:dyDescent="0.3">
      <c r="A370">
        <v>132</v>
      </c>
      <c r="B370" t="s">
        <v>1393</v>
      </c>
      <c r="C370">
        <v>3867</v>
      </c>
      <c r="D370" t="s">
        <v>61</v>
      </c>
      <c r="E370" t="str">
        <f>SUBSTITUTE(D370,"L","Laki-laki")</f>
        <v>Laki-laki</v>
      </c>
      <c r="F370" t="s">
        <v>1394</v>
      </c>
      <c r="G370" t="s">
        <v>63</v>
      </c>
      <c r="H370" t="str">
        <f>PROPER(G370)</f>
        <v>Wonogiri</v>
      </c>
      <c r="I370" t="str">
        <f>H370&amp;","</f>
        <v>Wonogiri,</v>
      </c>
      <c r="J370" t="s">
        <v>1395</v>
      </c>
      <c r="K370" s="6" t="s">
        <v>1396</v>
      </c>
      <c r="L370" t="s">
        <v>66</v>
      </c>
      <c r="M370" t="s">
        <v>407</v>
      </c>
      <c r="N370">
        <v>1</v>
      </c>
      <c r="O370">
        <v>7</v>
      </c>
      <c r="P370" t="s">
        <v>407</v>
      </c>
      <c r="Q370" t="str">
        <f>PROPER(P370)</f>
        <v>Geneng</v>
      </c>
      <c r="R370" t="s">
        <v>1397</v>
      </c>
      <c r="S370" t="str">
        <f>PROPER(R370)</f>
        <v>Sokoboyo</v>
      </c>
      <c r="T370" t="s">
        <v>69</v>
      </c>
      <c r="U370">
        <v>57694</v>
      </c>
      <c r="V370" t="s">
        <v>70</v>
      </c>
      <c r="W370" t="s">
        <v>71</v>
      </c>
      <c r="X370">
        <v>0</v>
      </c>
      <c r="Y370" t="s">
        <v>1398</v>
      </c>
      <c r="Z370" t="s">
        <v>1399</v>
      </c>
      <c r="AB370" t="s">
        <v>125</v>
      </c>
      <c r="AD370" t="s">
        <v>1400</v>
      </c>
      <c r="AE370" t="str">
        <f>PROPER(AD370)</f>
        <v>Kasidi</v>
      </c>
      <c r="AF370">
        <v>1975</v>
      </c>
      <c r="AG370" t="s">
        <v>77</v>
      </c>
      <c r="AH370" t="s">
        <v>82</v>
      </c>
      <c r="AI370" t="s">
        <v>79</v>
      </c>
      <c r="AJ370" s="6" t="s">
        <v>1401</v>
      </c>
      <c r="AK370" t="s">
        <v>1402</v>
      </c>
      <c r="AL370" t="str">
        <f>PROPER(AK370)</f>
        <v>Yatmi</v>
      </c>
      <c r="AM370">
        <v>1982</v>
      </c>
      <c r="AN370" t="s">
        <v>77</v>
      </c>
      <c r="AO370" t="s">
        <v>147</v>
      </c>
      <c r="AP370" t="s">
        <v>128</v>
      </c>
      <c r="AQ370" s="6" t="s">
        <v>1403</v>
      </c>
      <c r="AX370" t="s">
        <v>248</v>
      </c>
      <c r="BA370" t="s">
        <v>125</v>
      </c>
      <c r="BC370">
        <v>0</v>
      </c>
      <c r="BE370" t="s">
        <v>1404</v>
      </c>
      <c r="BI370" t="s">
        <v>74</v>
      </c>
      <c r="BJ370" t="s">
        <v>150</v>
      </c>
      <c r="BK370" t="s">
        <v>90</v>
      </c>
      <c r="BL370" t="s">
        <v>471</v>
      </c>
      <c r="BM370">
        <v>1</v>
      </c>
      <c r="BN370">
        <v>-7.7804755106309997</v>
      </c>
      <c r="BO370">
        <v>111.16653442383</v>
      </c>
      <c r="BP370" s="6" t="s">
        <v>1405</v>
      </c>
      <c r="BQ370">
        <v>45</v>
      </c>
      <c r="BR370">
        <v>163</v>
      </c>
      <c r="BS370">
        <v>52</v>
      </c>
      <c r="BT370">
        <v>1</v>
      </c>
      <c r="BU370">
        <v>5</v>
      </c>
    </row>
    <row r="371" spans="1:73" hidden="1" x14ac:dyDescent="0.3">
      <c r="A371">
        <v>365</v>
      </c>
      <c r="B371" t="s">
        <v>4032</v>
      </c>
      <c r="D371" t="s">
        <v>117</v>
      </c>
      <c r="F371" t="s">
        <v>4858</v>
      </c>
      <c r="G371" t="s">
        <v>95</v>
      </c>
      <c r="J371" t="s">
        <v>4859</v>
      </c>
      <c r="K371" s="6" t="s">
        <v>4860</v>
      </c>
      <c r="L371" t="s">
        <v>66</v>
      </c>
      <c r="M371" t="s">
        <v>4861</v>
      </c>
      <c r="R371" t="s">
        <v>648</v>
      </c>
      <c r="T371" t="s">
        <v>69</v>
      </c>
      <c r="V371" t="s">
        <v>70</v>
      </c>
      <c r="W371" t="s">
        <v>1564</v>
      </c>
      <c r="AB371" t="s">
        <v>125</v>
      </c>
      <c r="AF371">
        <v>0</v>
      </c>
      <c r="AJ371" s="6" t="s">
        <v>4862</v>
      </c>
      <c r="AK371" t="s">
        <v>4863</v>
      </c>
      <c r="AM371">
        <v>0</v>
      </c>
      <c r="AO371" t="s">
        <v>147</v>
      </c>
      <c r="AP371" t="s">
        <v>128</v>
      </c>
      <c r="AQ371" s="6" t="s">
        <v>4864</v>
      </c>
      <c r="AX371" t="s">
        <v>4067</v>
      </c>
      <c r="BA371" t="s">
        <v>125</v>
      </c>
      <c r="BC371">
        <v>1</v>
      </c>
      <c r="BI371" t="s">
        <v>125</v>
      </c>
      <c r="BK371" t="s">
        <v>90</v>
      </c>
      <c r="BM371">
        <v>1</v>
      </c>
      <c r="BQ371">
        <v>45</v>
      </c>
      <c r="BR371">
        <v>155</v>
      </c>
      <c r="BS371">
        <v>0</v>
      </c>
      <c r="BT371">
        <v>2</v>
      </c>
      <c r="BU371">
        <v>0</v>
      </c>
    </row>
    <row r="372" spans="1:73" x14ac:dyDescent="0.3">
      <c r="A372">
        <v>158</v>
      </c>
      <c r="B372" t="s">
        <v>1625</v>
      </c>
      <c r="C372">
        <v>3935</v>
      </c>
      <c r="D372" t="s">
        <v>61</v>
      </c>
      <c r="E372" t="str">
        <f>SUBSTITUTE(D372,"L","Laki-laki")</f>
        <v>Laki-laki</v>
      </c>
      <c r="F372" t="s">
        <v>1626</v>
      </c>
      <c r="G372" t="s">
        <v>63</v>
      </c>
      <c r="H372" t="str">
        <f>PROPER(G372)</f>
        <v>Wonogiri</v>
      </c>
      <c r="I372" t="str">
        <f>H372&amp;","</f>
        <v>Wonogiri,</v>
      </c>
      <c r="J372" t="s">
        <v>1627</v>
      </c>
      <c r="K372" s="6" t="s">
        <v>1628</v>
      </c>
      <c r="L372" t="s">
        <v>66</v>
      </c>
      <c r="M372" t="s">
        <v>1329</v>
      </c>
      <c r="N372">
        <v>2</v>
      </c>
      <c r="O372">
        <v>2</v>
      </c>
      <c r="P372" t="s">
        <v>1329</v>
      </c>
      <c r="Q372" t="str">
        <f>PROPER(P372)</f>
        <v>Tumpuk</v>
      </c>
      <c r="R372" t="s">
        <v>408</v>
      </c>
      <c r="S372" t="str">
        <f>PROPER(R372)</f>
        <v>Padarangin</v>
      </c>
      <c r="T372" t="s">
        <v>69</v>
      </c>
      <c r="U372">
        <v>57694</v>
      </c>
      <c r="V372" t="s">
        <v>70</v>
      </c>
      <c r="W372" t="s">
        <v>71</v>
      </c>
      <c r="Y372" t="s">
        <v>1629</v>
      </c>
      <c r="Z372" t="s">
        <v>1630</v>
      </c>
      <c r="AB372" t="s">
        <v>125</v>
      </c>
      <c r="AD372" t="s">
        <v>1631</v>
      </c>
      <c r="AE372" t="str">
        <f>PROPER(AD372)</f>
        <v>Andrias Siswanto</v>
      </c>
      <c r="AF372">
        <v>1977</v>
      </c>
      <c r="AG372" t="s">
        <v>162</v>
      </c>
      <c r="AH372" t="s">
        <v>78</v>
      </c>
      <c r="AI372" t="s">
        <v>79</v>
      </c>
      <c r="AJ372" s="6" t="s">
        <v>1632</v>
      </c>
      <c r="AK372" t="s">
        <v>1633</v>
      </c>
      <c r="AL372" t="str">
        <f>PROPER(AK372)</f>
        <v>Eka Rustianti</v>
      </c>
      <c r="AM372">
        <v>1977</v>
      </c>
      <c r="AN372" t="s">
        <v>162</v>
      </c>
      <c r="AO372" t="s">
        <v>78</v>
      </c>
      <c r="AP372" t="s">
        <v>79</v>
      </c>
      <c r="AQ372" s="6" t="s">
        <v>1634</v>
      </c>
      <c r="AT372" t="s">
        <v>277</v>
      </c>
      <c r="AX372" t="s">
        <v>248</v>
      </c>
      <c r="BA372" t="s">
        <v>125</v>
      </c>
      <c r="BC372">
        <v>0</v>
      </c>
      <c r="BE372" t="s">
        <v>1635</v>
      </c>
      <c r="BI372" t="s">
        <v>74</v>
      </c>
      <c r="BJ372" t="s">
        <v>150</v>
      </c>
      <c r="BK372" t="s">
        <v>90</v>
      </c>
      <c r="BL372" t="s">
        <v>1219</v>
      </c>
      <c r="BM372">
        <v>1</v>
      </c>
      <c r="BN372">
        <v>-7.8827667399720003</v>
      </c>
      <c r="BO372">
        <v>111.17425918579001</v>
      </c>
      <c r="BP372" s="6" t="s">
        <v>1636</v>
      </c>
      <c r="BQ372">
        <v>36</v>
      </c>
      <c r="BR372">
        <v>157</v>
      </c>
      <c r="BS372">
        <v>54</v>
      </c>
      <c r="BT372">
        <v>3</v>
      </c>
      <c r="BU372">
        <v>6</v>
      </c>
    </row>
    <row r="373" spans="1:73" hidden="1" x14ac:dyDescent="0.3">
      <c r="A373">
        <v>367</v>
      </c>
      <c r="B373" t="s">
        <v>4033</v>
      </c>
      <c r="D373" t="s">
        <v>117</v>
      </c>
      <c r="F373" t="s">
        <v>4865</v>
      </c>
      <c r="G373" t="s">
        <v>63</v>
      </c>
      <c r="J373" t="s">
        <v>4866</v>
      </c>
      <c r="K373" s="6" t="s">
        <v>4867</v>
      </c>
      <c r="L373" t="s">
        <v>66</v>
      </c>
      <c r="M373" t="s">
        <v>4868</v>
      </c>
      <c r="N373">
        <v>2</v>
      </c>
      <c r="O373">
        <v>5</v>
      </c>
      <c r="P373" t="s">
        <v>4868</v>
      </c>
      <c r="R373" t="s">
        <v>240</v>
      </c>
      <c r="T373" t="s">
        <v>69</v>
      </c>
      <c r="U373">
        <v>57694</v>
      </c>
      <c r="V373" t="s">
        <v>70</v>
      </c>
      <c r="W373" t="s">
        <v>210</v>
      </c>
      <c r="Y373" t="s">
        <v>4869</v>
      </c>
      <c r="AB373" t="s">
        <v>125</v>
      </c>
      <c r="AD373" t="s">
        <v>4870</v>
      </c>
      <c r="AF373">
        <v>1965</v>
      </c>
      <c r="AG373" t="s">
        <v>790</v>
      </c>
      <c r="AH373" t="s">
        <v>127</v>
      </c>
      <c r="AI373" t="s">
        <v>128</v>
      </c>
      <c r="AK373" t="s">
        <v>4871</v>
      </c>
      <c r="AM373">
        <v>1960</v>
      </c>
      <c r="AN373" t="s">
        <v>790</v>
      </c>
      <c r="AO373" t="s">
        <v>147</v>
      </c>
      <c r="AP373" t="s">
        <v>128</v>
      </c>
      <c r="AQ373" s="6" t="s">
        <v>4872</v>
      </c>
      <c r="AX373" t="s">
        <v>3952</v>
      </c>
      <c r="BA373" t="s">
        <v>125</v>
      </c>
      <c r="BC373">
        <v>0</v>
      </c>
      <c r="BE373" t="s">
        <v>4188</v>
      </c>
      <c r="BI373" t="s">
        <v>74</v>
      </c>
      <c r="BJ373" t="s">
        <v>150</v>
      </c>
      <c r="BK373" t="s">
        <v>90</v>
      </c>
      <c r="BL373" t="s">
        <v>554</v>
      </c>
      <c r="BM373">
        <v>1</v>
      </c>
      <c r="BN373">
        <v>-7.8360799999999999</v>
      </c>
      <c r="BO373">
        <v>111.178045</v>
      </c>
      <c r="BP373" s="6" t="s">
        <v>4189</v>
      </c>
      <c r="BQ373">
        <v>49</v>
      </c>
      <c r="BR373">
        <v>159</v>
      </c>
      <c r="BS373">
        <v>50</v>
      </c>
      <c r="BT373">
        <v>1</v>
      </c>
      <c r="BU373">
        <v>2</v>
      </c>
    </row>
    <row r="374" spans="1:73" hidden="1" x14ac:dyDescent="0.3">
      <c r="A374">
        <v>368</v>
      </c>
      <c r="B374" t="s">
        <v>3393</v>
      </c>
      <c r="C374">
        <v>3991</v>
      </c>
      <c r="D374" t="s">
        <v>117</v>
      </c>
      <c r="F374" t="s">
        <v>3394</v>
      </c>
      <c r="G374" t="s">
        <v>95</v>
      </c>
      <c r="J374" t="s">
        <v>3395</v>
      </c>
      <c r="K374" s="6" t="s">
        <v>3396</v>
      </c>
      <c r="L374" t="s">
        <v>66</v>
      </c>
      <c r="M374" t="s">
        <v>122</v>
      </c>
      <c r="N374">
        <v>3</v>
      </c>
      <c r="O374">
        <v>1</v>
      </c>
      <c r="P374" t="s">
        <v>519</v>
      </c>
      <c r="R374" t="s">
        <v>122</v>
      </c>
      <c r="T374" t="s">
        <v>69</v>
      </c>
      <c r="U374">
        <v>57694</v>
      </c>
      <c r="V374" t="s">
        <v>70</v>
      </c>
      <c r="W374" t="s">
        <v>71</v>
      </c>
      <c r="Y374" t="s">
        <v>3397</v>
      </c>
      <c r="AB374" t="s">
        <v>125</v>
      </c>
      <c r="AD374" t="s">
        <v>3366</v>
      </c>
      <c r="AF374">
        <v>1984</v>
      </c>
      <c r="AG374" t="s">
        <v>77</v>
      </c>
      <c r="AH374" t="s">
        <v>78</v>
      </c>
      <c r="AI374" t="s">
        <v>396</v>
      </c>
      <c r="AK374" t="s">
        <v>3367</v>
      </c>
      <c r="AM374">
        <v>1985</v>
      </c>
      <c r="AN374" t="s">
        <v>162</v>
      </c>
      <c r="AO374" t="s">
        <v>82</v>
      </c>
      <c r="AP374" t="s">
        <v>79</v>
      </c>
      <c r="AX374" t="s">
        <v>109</v>
      </c>
      <c r="BA374" t="s">
        <v>125</v>
      </c>
      <c r="BC374">
        <v>0</v>
      </c>
      <c r="BE374" t="s">
        <v>3398</v>
      </c>
      <c r="BI374" t="s">
        <v>74</v>
      </c>
      <c r="BJ374" t="s">
        <v>150</v>
      </c>
      <c r="BK374" t="s">
        <v>90</v>
      </c>
      <c r="BL374" t="s">
        <v>416</v>
      </c>
      <c r="BM374">
        <v>1</v>
      </c>
      <c r="BN374">
        <v>-7.8724999999999996</v>
      </c>
      <c r="BO374">
        <v>111.16840000000001</v>
      </c>
      <c r="BQ374">
        <v>44</v>
      </c>
      <c r="BR374">
        <v>157</v>
      </c>
      <c r="BS374">
        <v>50</v>
      </c>
      <c r="BT374">
        <v>2</v>
      </c>
      <c r="BU374">
        <v>5</v>
      </c>
    </row>
    <row r="375" spans="1:73" x14ac:dyDescent="0.3">
      <c r="A375">
        <v>179</v>
      </c>
      <c r="B375" t="s">
        <v>1751</v>
      </c>
      <c r="C375">
        <v>3869</v>
      </c>
      <c r="D375" t="s">
        <v>61</v>
      </c>
      <c r="E375" t="str">
        <f t="shared" ref="E375:E376" si="185">SUBSTITUTE(D375,"L","Laki-laki")</f>
        <v>Laki-laki</v>
      </c>
      <c r="F375" t="s">
        <v>1752</v>
      </c>
      <c r="G375" t="s">
        <v>63</v>
      </c>
      <c r="H375" t="str">
        <f t="shared" ref="H375:H377" si="186">PROPER(G375)</f>
        <v>Wonogiri</v>
      </c>
      <c r="I375" t="str">
        <f t="shared" ref="I375:I377" si="187">H375&amp;","</f>
        <v>Wonogiri,</v>
      </c>
      <c r="J375" t="s">
        <v>1753</v>
      </c>
      <c r="K375" s="6" t="s">
        <v>1754</v>
      </c>
      <c r="L375" t="s">
        <v>66</v>
      </c>
      <c r="M375" t="s">
        <v>408</v>
      </c>
      <c r="N375">
        <v>3</v>
      </c>
      <c r="O375">
        <v>4</v>
      </c>
      <c r="P375" t="s">
        <v>408</v>
      </c>
      <c r="Q375" t="str">
        <f t="shared" ref="Q375:Q377" si="188">PROPER(P375)</f>
        <v>Padarangin</v>
      </c>
      <c r="R375" t="s">
        <v>408</v>
      </c>
      <c r="S375" t="str">
        <f t="shared" ref="S375:S377" si="189">PROPER(R375)</f>
        <v>Padarangin</v>
      </c>
      <c r="T375" t="s">
        <v>69</v>
      </c>
      <c r="U375">
        <v>57694</v>
      </c>
      <c r="V375" t="s">
        <v>70</v>
      </c>
      <c r="W375" t="s">
        <v>71</v>
      </c>
      <c r="Y375" t="s">
        <v>1755</v>
      </c>
      <c r="Z375" t="s">
        <v>1756</v>
      </c>
      <c r="AB375" t="s">
        <v>74</v>
      </c>
      <c r="AC375" t="s">
        <v>1757</v>
      </c>
      <c r="AD375" t="s">
        <v>1758</v>
      </c>
      <c r="AE375" t="str">
        <f t="shared" ref="AE375:AE377" si="190">PROPER(AD375)</f>
        <v>Sarino</v>
      </c>
      <c r="AF375">
        <v>1978</v>
      </c>
      <c r="AG375" t="s">
        <v>77</v>
      </c>
      <c r="AH375" t="s">
        <v>82</v>
      </c>
      <c r="AI375" t="s">
        <v>79</v>
      </c>
      <c r="AJ375" s="6" t="s">
        <v>1759</v>
      </c>
      <c r="AK375" t="s">
        <v>1760</v>
      </c>
      <c r="AL375" t="str">
        <f t="shared" ref="AL375:AL377" si="191">PROPER(AK375)</f>
        <v>Sugiyanti</v>
      </c>
      <c r="AM375">
        <v>1987</v>
      </c>
      <c r="AN375" t="s">
        <v>77</v>
      </c>
      <c r="AO375" t="s">
        <v>82</v>
      </c>
      <c r="AP375" t="s">
        <v>79</v>
      </c>
      <c r="AQ375" s="6" t="s">
        <v>1761</v>
      </c>
      <c r="AX375" t="s">
        <v>248</v>
      </c>
      <c r="BA375" t="s">
        <v>74</v>
      </c>
      <c r="BB375" t="s">
        <v>1757</v>
      </c>
      <c r="BC375">
        <v>0</v>
      </c>
      <c r="BE375" t="s">
        <v>1762</v>
      </c>
      <c r="BF375" t="s">
        <v>87</v>
      </c>
      <c r="BG375" s="6" t="s">
        <v>1763</v>
      </c>
      <c r="BH375" t="s">
        <v>1751</v>
      </c>
      <c r="BI375" t="s">
        <v>74</v>
      </c>
      <c r="BK375" t="s">
        <v>90</v>
      </c>
      <c r="BL375" t="s">
        <v>151</v>
      </c>
      <c r="BM375">
        <v>1</v>
      </c>
      <c r="BN375">
        <v>-7.8746897940869998</v>
      </c>
      <c r="BO375">
        <v>111.17786407471</v>
      </c>
      <c r="BP375" s="6" t="s">
        <v>1764</v>
      </c>
      <c r="BQ375">
        <v>64</v>
      </c>
      <c r="BR375">
        <v>165</v>
      </c>
      <c r="BS375">
        <v>59</v>
      </c>
      <c r="BT375">
        <v>1</v>
      </c>
      <c r="BU375">
        <v>8</v>
      </c>
    </row>
    <row r="376" spans="1:73" x14ac:dyDescent="0.3">
      <c r="A376">
        <v>200</v>
      </c>
      <c r="B376" t="s">
        <v>1916</v>
      </c>
      <c r="C376">
        <v>3870</v>
      </c>
      <c r="D376" t="s">
        <v>61</v>
      </c>
      <c r="E376" t="str">
        <f t="shared" si="185"/>
        <v>Laki-laki</v>
      </c>
      <c r="F376" t="s">
        <v>1917</v>
      </c>
      <c r="G376" t="s">
        <v>63</v>
      </c>
      <c r="H376" t="str">
        <f t="shared" si="186"/>
        <v>Wonogiri</v>
      </c>
      <c r="I376" t="str">
        <f t="shared" si="187"/>
        <v>Wonogiri,</v>
      </c>
      <c r="J376" t="s">
        <v>1918</v>
      </c>
      <c r="K376" s="6" t="s">
        <v>1919</v>
      </c>
      <c r="L376" t="s">
        <v>66</v>
      </c>
      <c r="M376" t="s">
        <v>346</v>
      </c>
      <c r="N376">
        <v>3</v>
      </c>
      <c r="O376">
        <v>7</v>
      </c>
      <c r="P376" t="s">
        <v>346</v>
      </c>
      <c r="Q376" t="str">
        <f t="shared" si="188"/>
        <v>Ngemplak</v>
      </c>
      <c r="R376" t="s">
        <v>347</v>
      </c>
      <c r="S376" t="str">
        <f t="shared" si="189"/>
        <v>Made</v>
      </c>
      <c r="T376" t="s">
        <v>69</v>
      </c>
      <c r="U376">
        <v>57694</v>
      </c>
      <c r="V376" t="s">
        <v>70</v>
      </c>
      <c r="W376" t="s">
        <v>71</v>
      </c>
      <c r="Y376" t="s">
        <v>1920</v>
      </c>
      <c r="Z376" t="s">
        <v>1921</v>
      </c>
      <c r="AB376" t="s">
        <v>125</v>
      </c>
      <c r="AD376" t="s">
        <v>1922</v>
      </c>
      <c r="AE376" t="str">
        <f t="shared" si="190"/>
        <v>Agung Sutikno</v>
      </c>
      <c r="AF376">
        <v>1967</v>
      </c>
      <c r="AG376" t="s">
        <v>196</v>
      </c>
      <c r="AH376" t="s">
        <v>82</v>
      </c>
      <c r="AI376" t="s">
        <v>79</v>
      </c>
      <c r="AJ376" s="6" t="s">
        <v>1923</v>
      </c>
      <c r="AK376" t="s">
        <v>1924</v>
      </c>
      <c r="AL376" t="str">
        <f t="shared" si="191"/>
        <v>Sarmi</v>
      </c>
      <c r="AM376">
        <v>1967</v>
      </c>
      <c r="AN376" t="s">
        <v>196</v>
      </c>
      <c r="AO376" t="s">
        <v>82</v>
      </c>
      <c r="AP376" t="s">
        <v>79</v>
      </c>
      <c r="AQ376" s="6" t="s">
        <v>1925</v>
      </c>
      <c r="AT376" t="s">
        <v>277</v>
      </c>
      <c r="AX376" t="s">
        <v>248</v>
      </c>
      <c r="BA376" t="s">
        <v>125</v>
      </c>
      <c r="BC376">
        <v>0</v>
      </c>
      <c r="BE376" t="s">
        <v>1926</v>
      </c>
      <c r="BI376" t="s">
        <v>74</v>
      </c>
      <c r="BJ376" t="s">
        <v>150</v>
      </c>
      <c r="BK376" t="s">
        <v>90</v>
      </c>
      <c r="BL376" t="s">
        <v>151</v>
      </c>
      <c r="BM376">
        <v>2</v>
      </c>
      <c r="BN376">
        <v>-7.8354080886180002</v>
      </c>
      <c r="BO376">
        <v>111.18601799011</v>
      </c>
      <c r="BP376" s="6" t="s">
        <v>1927</v>
      </c>
      <c r="BQ376">
        <v>70</v>
      </c>
      <c r="BR376">
        <v>165</v>
      </c>
      <c r="BS376">
        <v>53</v>
      </c>
      <c r="BT376">
        <v>2</v>
      </c>
      <c r="BU376">
        <v>4</v>
      </c>
    </row>
    <row r="377" spans="1:73" x14ac:dyDescent="0.3">
      <c r="A377">
        <v>217</v>
      </c>
      <c r="B377" t="s">
        <v>2059</v>
      </c>
      <c r="C377">
        <v>3871</v>
      </c>
      <c r="D377" t="s">
        <v>117</v>
      </c>
      <c r="E377" t="str">
        <f>SUBSTITUTE(D377,"P","Perempuan")</f>
        <v>Perempuan</v>
      </c>
      <c r="F377" t="s">
        <v>2060</v>
      </c>
      <c r="G377" t="s">
        <v>95</v>
      </c>
      <c r="H377" t="str">
        <f t="shared" si="186"/>
        <v>Wonogiri</v>
      </c>
      <c r="I377" t="str">
        <f t="shared" si="187"/>
        <v>Wonogiri,</v>
      </c>
      <c r="J377" t="s">
        <v>2061</v>
      </c>
      <c r="K377" s="6" t="s">
        <v>2062</v>
      </c>
      <c r="L377" t="s">
        <v>66</v>
      </c>
      <c r="M377" t="s">
        <v>287</v>
      </c>
      <c r="N377">
        <v>1</v>
      </c>
      <c r="O377">
        <v>2</v>
      </c>
      <c r="P377" t="s">
        <v>2063</v>
      </c>
      <c r="Q377" t="str">
        <f t="shared" si="188"/>
        <v>Dologan</v>
      </c>
      <c r="R377" t="s">
        <v>122</v>
      </c>
      <c r="S377" t="str">
        <f t="shared" si="189"/>
        <v>Watusomo</v>
      </c>
      <c r="T377" t="s">
        <v>69</v>
      </c>
      <c r="U377">
        <v>57694</v>
      </c>
      <c r="V377" t="s">
        <v>70</v>
      </c>
      <c r="W377" t="s">
        <v>71</v>
      </c>
      <c r="Y377" t="s">
        <v>2064</v>
      </c>
      <c r="Z377" t="s">
        <v>2065</v>
      </c>
      <c r="AB377" t="s">
        <v>125</v>
      </c>
      <c r="AD377" t="s">
        <v>2066</v>
      </c>
      <c r="AE377" t="str">
        <f t="shared" si="190"/>
        <v>Ngatman</v>
      </c>
      <c r="AF377">
        <v>1968</v>
      </c>
      <c r="AG377" t="s">
        <v>162</v>
      </c>
      <c r="AH377" t="s">
        <v>78</v>
      </c>
      <c r="AI377" t="s">
        <v>79</v>
      </c>
      <c r="AJ377" s="6" t="s">
        <v>2067</v>
      </c>
      <c r="AK377" t="s">
        <v>2068</v>
      </c>
      <c r="AL377" t="str">
        <f t="shared" si="191"/>
        <v>Pujiastuti</v>
      </c>
      <c r="AM377">
        <v>1974</v>
      </c>
      <c r="AN377" t="s">
        <v>196</v>
      </c>
      <c r="AO377" t="s">
        <v>323</v>
      </c>
      <c r="AP377" t="s">
        <v>79</v>
      </c>
      <c r="AQ377" s="6" t="s">
        <v>2069</v>
      </c>
      <c r="AX377" t="s">
        <v>248</v>
      </c>
      <c r="BA377" t="s">
        <v>125</v>
      </c>
      <c r="BC377">
        <v>0</v>
      </c>
      <c r="BE377" t="s">
        <v>2070</v>
      </c>
      <c r="BI377" t="s">
        <v>74</v>
      </c>
      <c r="BJ377" t="s">
        <v>150</v>
      </c>
      <c r="BK377" t="s">
        <v>90</v>
      </c>
      <c r="BL377" t="s">
        <v>151</v>
      </c>
      <c r="BM377">
        <v>2</v>
      </c>
      <c r="BN377">
        <v>-7.8595557242579996</v>
      </c>
      <c r="BO377">
        <v>111.16953849792</v>
      </c>
      <c r="BP377" s="6" t="s">
        <v>2071</v>
      </c>
      <c r="BQ377">
        <v>44</v>
      </c>
      <c r="BR377">
        <v>156</v>
      </c>
      <c r="BS377">
        <v>35</v>
      </c>
      <c r="BT377">
        <v>3</v>
      </c>
      <c r="BU377">
        <v>5</v>
      </c>
    </row>
    <row r="378" spans="1:73" hidden="1" x14ac:dyDescent="0.3">
      <c r="A378">
        <v>372</v>
      </c>
      <c r="B378" t="s">
        <v>3438</v>
      </c>
      <c r="C378">
        <v>3992</v>
      </c>
      <c r="D378" t="s">
        <v>117</v>
      </c>
      <c r="F378" t="s">
        <v>3439</v>
      </c>
      <c r="G378" t="s">
        <v>63</v>
      </c>
      <c r="J378" t="s">
        <v>3440</v>
      </c>
      <c r="K378" s="6" t="s">
        <v>3441</v>
      </c>
      <c r="L378" t="s">
        <v>66</v>
      </c>
      <c r="M378" t="s">
        <v>140</v>
      </c>
      <c r="N378">
        <v>2</v>
      </c>
      <c r="O378">
        <v>5</v>
      </c>
      <c r="P378" t="s">
        <v>140</v>
      </c>
      <c r="R378" t="s">
        <v>68</v>
      </c>
      <c r="T378" t="s">
        <v>69</v>
      </c>
      <c r="U378">
        <v>57694</v>
      </c>
      <c r="V378" t="s">
        <v>70</v>
      </c>
      <c r="W378" t="s">
        <v>71</v>
      </c>
      <c r="Y378" t="s">
        <v>3442</v>
      </c>
      <c r="AB378" t="s">
        <v>74</v>
      </c>
      <c r="AC378" t="s">
        <v>3443</v>
      </c>
      <c r="AD378" t="s">
        <v>2179</v>
      </c>
      <c r="AF378">
        <v>1964</v>
      </c>
      <c r="AG378" t="s">
        <v>77</v>
      </c>
      <c r="AH378" t="s">
        <v>229</v>
      </c>
      <c r="AI378" t="s">
        <v>79</v>
      </c>
      <c r="AK378" t="s">
        <v>3444</v>
      </c>
      <c r="AM378">
        <v>1972</v>
      </c>
      <c r="AN378" t="s">
        <v>77</v>
      </c>
      <c r="AO378" t="s">
        <v>147</v>
      </c>
      <c r="AP378" t="s">
        <v>128</v>
      </c>
      <c r="AX378" t="s">
        <v>278</v>
      </c>
      <c r="BA378" t="s">
        <v>74</v>
      </c>
      <c r="BB378" t="s">
        <v>3443</v>
      </c>
      <c r="BC378">
        <v>0</v>
      </c>
      <c r="BE378" t="s">
        <v>3445</v>
      </c>
      <c r="BF378" t="s">
        <v>87</v>
      </c>
      <c r="BG378" s="6" t="s">
        <v>3446</v>
      </c>
      <c r="BH378" t="s">
        <v>3438</v>
      </c>
      <c r="BI378" t="s">
        <v>74</v>
      </c>
      <c r="BK378" t="s">
        <v>90</v>
      </c>
      <c r="BL378" t="s">
        <v>151</v>
      </c>
      <c r="BM378">
        <v>3</v>
      </c>
      <c r="BN378">
        <v>-7.7956124522519996</v>
      </c>
      <c r="BO378">
        <v>111.18301391601</v>
      </c>
      <c r="BP378" s="6" t="s">
        <v>3447</v>
      </c>
      <c r="BQ378">
        <v>49</v>
      </c>
      <c r="BR378">
        <v>157</v>
      </c>
      <c r="BS378">
        <v>56</v>
      </c>
      <c r="BT378">
        <v>3</v>
      </c>
      <c r="BU378">
        <v>5</v>
      </c>
    </row>
    <row r="379" spans="1:73" hidden="1" x14ac:dyDescent="0.3">
      <c r="A379">
        <v>373</v>
      </c>
      <c r="B379" t="s">
        <v>3902</v>
      </c>
      <c r="D379" t="s">
        <v>117</v>
      </c>
      <c r="F379" t="s">
        <v>3903</v>
      </c>
      <c r="G379" t="s">
        <v>95</v>
      </c>
      <c r="J379" t="s">
        <v>4873</v>
      </c>
      <c r="K379" s="6" t="s">
        <v>4874</v>
      </c>
      <c r="L379" t="s">
        <v>66</v>
      </c>
      <c r="M379" t="s">
        <v>4875</v>
      </c>
      <c r="N379">
        <v>2</v>
      </c>
      <c r="O379">
        <v>4</v>
      </c>
      <c r="R379" t="s">
        <v>318</v>
      </c>
      <c r="T379" t="s">
        <v>69</v>
      </c>
      <c r="U379">
        <v>57694</v>
      </c>
      <c r="V379" t="s">
        <v>70</v>
      </c>
      <c r="W379" t="s">
        <v>71</v>
      </c>
      <c r="Y379" t="s">
        <v>4876</v>
      </c>
      <c r="AB379" t="s">
        <v>74</v>
      </c>
      <c r="AD379" t="s">
        <v>4877</v>
      </c>
      <c r="AF379">
        <v>1975</v>
      </c>
      <c r="AG379" t="s">
        <v>196</v>
      </c>
      <c r="AH379" t="s">
        <v>78</v>
      </c>
      <c r="AI379" t="s">
        <v>366</v>
      </c>
      <c r="AK379" t="s">
        <v>4878</v>
      </c>
      <c r="AM379">
        <v>1978</v>
      </c>
      <c r="AN379" t="s">
        <v>196</v>
      </c>
      <c r="AO379" t="s">
        <v>78</v>
      </c>
      <c r="AP379" t="s">
        <v>366</v>
      </c>
      <c r="AX379" t="s">
        <v>549</v>
      </c>
      <c r="BA379" t="s">
        <v>74</v>
      </c>
      <c r="BB379" t="s">
        <v>4190</v>
      </c>
      <c r="BC379">
        <v>0</v>
      </c>
      <c r="BF379" t="s">
        <v>87</v>
      </c>
      <c r="BG379" s="6" t="s">
        <v>4191</v>
      </c>
      <c r="BH379" t="s">
        <v>3902</v>
      </c>
      <c r="BI379" t="s">
        <v>74</v>
      </c>
      <c r="BK379" t="s">
        <v>90</v>
      </c>
      <c r="BL379" t="s">
        <v>683</v>
      </c>
      <c r="BM379">
        <v>2</v>
      </c>
      <c r="BN379">
        <v>-8.0870999999999995</v>
      </c>
      <c r="BO379">
        <v>110.8292</v>
      </c>
      <c r="BQ379">
        <v>33</v>
      </c>
      <c r="BR379">
        <v>134</v>
      </c>
      <c r="BS379">
        <v>0</v>
      </c>
      <c r="BT379">
        <v>0</v>
      </c>
      <c r="BU379">
        <v>1</v>
      </c>
    </row>
    <row r="380" spans="1:73" x14ac:dyDescent="0.3">
      <c r="A380">
        <v>224</v>
      </c>
      <c r="B380" t="s">
        <v>2129</v>
      </c>
      <c r="C380">
        <v>3872</v>
      </c>
      <c r="D380" t="s">
        <v>61</v>
      </c>
      <c r="E380" t="str">
        <f t="shared" ref="E380:E381" si="192">SUBSTITUTE(D380,"L","Laki-laki")</f>
        <v>Laki-laki</v>
      </c>
      <c r="F380" t="s">
        <v>2130</v>
      </c>
      <c r="G380" t="s">
        <v>63</v>
      </c>
      <c r="H380" t="str">
        <f t="shared" ref="H380:H382" si="193">PROPER(G380)</f>
        <v>Wonogiri</v>
      </c>
      <c r="I380" t="str">
        <f t="shared" ref="I380:I382" si="194">H380&amp;","</f>
        <v>Wonogiri,</v>
      </c>
      <c r="J380" t="s">
        <v>2131</v>
      </c>
      <c r="K380" s="6" t="s">
        <v>2132</v>
      </c>
      <c r="L380" t="s">
        <v>66</v>
      </c>
      <c r="M380" t="s">
        <v>1266</v>
      </c>
      <c r="N380">
        <v>1</v>
      </c>
      <c r="O380">
        <v>5</v>
      </c>
      <c r="P380" t="s">
        <v>1267</v>
      </c>
      <c r="Q380" t="str">
        <f t="shared" ref="Q380:Q382" si="195">PROPER(P380)</f>
        <v>Jatirejo</v>
      </c>
      <c r="R380" t="s">
        <v>256</v>
      </c>
      <c r="S380" t="str">
        <f t="shared" ref="S380:S382" si="196">PROPER(R380)</f>
        <v>Pandan</v>
      </c>
      <c r="T380" t="s">
        <v>69</v>
      </c>
      <c r="U380">
        <v>57694</v>
      </c>
      <c r="V380" t="s">
        <v>70</v>
      </c>
      <c r="W380" t="s">
        <v>71</v>
      </c>
      <c r="Y380" t="s">
        <v>2133</v>
      </c>
      <c r="Z380" t="s">
        <v>2134</v>
      </c>
      <c r="AB380" t="s">
        <v>74</v>
      </c>
      <c r="AC380" t="s">
        <v>2135</v>
      </c>
      <c r="AD380" t="s">
        <v>2136</v>
      </c>
      <c r="AE380" t="str">
        <f t="shared" ref="AE380:AE382" si="197">PROPER(AD380)</f>
        <v>Rinto</v>
      </c>
      <c r="AF380">
        <v>1974</v>
      </c>
      <c r="AG380" t="s">
        <v>77</v>
      </c>
      <c r="AH380" t="s">
        <v>82</v>
      </c>
      <c r="AI380" t="s">
        <v>79</v>
      </c>
      <c r="AJ380" s="6" t="s">
        <v>2137</v>
      </c>
      <c r="AK380" t="s">
        <v>2138</v>
      </c>
      <c r="AL380" t="str">
        <f t="shared" ref="AL380:AL382" si="198">PROPER(AK380)</f>
        <v>Suratmi</v>
      </c>
      <c r="AM380">
        <v>1973</v>
      </c>
      <c r="AN380" t="s">
        <v>77</v>
      </c>
      <c r="AO380" t="s">
        <v>147</v>
      </c>
      <c r="AP380" t="s">
        <v>128</v>
      </c>
      <c r="AQ380" s="6" t="s">
        <v>2139</v>
      </c>
      <c r="AX380" t="s">
        <v>248</v>
      </c>
      <c r="BA380" t="s">
        <v>125</v>
      </c>
      <c r="BC380">
        <v>0</v>
      </c>
      <c r="BD380" t="s">
        <v>2140</v>
      </c>
      <c r="BE380" t="s">
        <v>2141</v>
      </c>
      <c r="BI380" t="s">
        <v>74</v>
      </c>
      <c r="BJ380" t="s">
        <v>89</v>
      </c>
      <c r="BK380" t="s">
        <v>90</v>
      </c>
      <c r="BL380" t="s">
        <v>416</v>
      </c>
      <c r="BM380">
        <v>1</v>
      </c>
      <c r="BN380">
        <v>-7.8507981171269998</v>
      </c>
      <c r="BO380">
        <v>111.16945266723999</v>
      </c>
      <c r="BP380" s="6" t="s">
        <v>2142</v>
      </c>
      <c r="BQ380">
        <v>38</v>
      </c>
      <c r="BR380">
        <v>154</v>
      </c>
      <c r="BS380">
        <v>50</v>
      </c>
      <c r="BT380">
        <v>2</v>
      </c>
      <c r="BU380">
        <v>4</v>
      </c>
    </row>
    <row r="381" spans="1:73" x14ac:dyDescent="0.3">
      <c r="A381">
        <v>228</v>
      </c>
      <c r="B381" t="s">
        <v>2162</v>
      </c>
      <c r="C381">
        <v>3873</v>
      </c>
      <c r="D381" t="s">
        <v>61</v>
      </c>
      <c r="E381" t="str">
        <f t="shared" si="192"/>
        <v>Laki-laki</v>
      </c>
      <c r="F381" t="s">
        <v>2163</v>
      </c>
      <c r="G381" t="s">
        <v>63</v>
      </c>
      <c r="H381" t="str">
        <f t="shared" si="193"/>
        <v>Wonogiri</v>
      </c>
      <c r="I381" t="str">
        <f t="shared" si="194"/>
        <v>Wonogiri,</v>
      </c>
      <c r="J381" t="s">
        <v>2164</v>
      </c>
      <c r="K381" s="6" t="s">
        <v>2165</v>
      </c>
      <c r="L381" t="s">
        <v>66</v>
      </c>
      <c r="M381" t="s">
        <v>407</v>
      </c>
      <c r="N381">
        <v>1</v>
      </c>
      <c r="O381">
        <v>7</v>
      </c>
      <c r="P381" t="s">
        <v>407</v>
      </c>
      <c r="Q381" t="str">
        <f t="shared" si="195"/>
        <v>Geneng</v>
      </c>
      <c r="R381" t="s">
        <v>1397</v>
      </c>
      <c r="S381" t="str">
        <f t="shared" si="196"/>
        <v>Sokoboyo</v>
      </c>
      <c r="T381" t="s">
        <v>69</v>
      </c>
      <c r="U381">
        <v>57694</v>
      </c>
      <c r="V381" t="s">
        <v>70</v>
      </c>
      <c r="W381" t="s">
        <v>71</v>
      </c>
      <c r="X381">
        <v>0</v>
      </c>
      <c r="Y381" t="s">
        <v>2166</v>
      </c>
      <c r="Z381" t="s">
        <v>2167</v>
      </c>
      <c r="AB381" t="s">
        <v>125</v>
      </c>
      <c r="AD381" t="s">
        <v>2168</v>
      </c>
      <c r="AE381" t="str">
        <f t="shared" si="197"/>
        <v>Pariyo</v>
      </c>
      <c r="AF381">
        <v>1971</v>
      </c>
      <c r="AG381" t="s">
        <v>77</v>
      </c>
      <c r="AH381" t="s">
        <v>323</v>
      </c>
      <c r="AI381" t="s">
        <v>79</v>
      </c>
      <c r="AJ381" s="6" t="s">
        <v>2169</v>
      </c>
      <c r="AK381" t="s">
        <v>2170</v>
      </c>
      <c r="AL381" t="str">
        <f t="shared" si="198"/>
        <v>Trisni</v>
      </c>
      <c r="AM381">
        <v>1982</v>
      </c>
      <c r="AN381" t="s">
        <v>77</v>
      </c>
      <c r="AO381" t="s">
        <v>78</v>
      </c>
      <c r="AP381" t="s">
        <v>79</v>
      </c>
      <c r="AQ381" s="6" t="s">
        <v>2171</v>
      </c>
      <c r="AX381" t="s">
        <v>248</v>
      </c>
      <c r="BA381" t="s">
        <v>125</v>
      </c>
      <c r="BC381">
        <v>0</v>
      </c>
      <c r="BE381" t="s">
        <v>2172</v>
      </c>
      <c r="BI381" t="s">
        <v>74</v>
      </c>
      <c r="BJ381" t="s">
        <v>150</v>
      </c>
      <c r="BK381" t="s">
        <v>90</v>
      </c>
      <c r="BL381" t="s">
        <v>471</v>
      </c>
      <c r="BM381">
        <v>2</v>
      </c>
      <c r="BN381">
        <v>-7.7778392457979999</v>
      </c>
      <c r="BO381">
        <v>111.16859436035</v>
      </c>
      <c r="BP381" s="6" t="s">
        <v>2173</v>
      </c>
      <c r="BQ381">
        <v>48</v>
      </c>
      <c r="BR381">
        <v>160</v>
      </c>
      <c r="BS381">
        <v>52</v>
      </c>
      <c r="BT381">
        <v>1</v>
      </c>
      <c r="BU381">
        <v>5</v>
      </c>
    </row>
    <row r="382" spans="1:73" x14ac:dyDescent="0.3">
      <c r="A382">
        <v>235</v>
      </c>
      <c r="B382" t="s">
        <v>2229</v>
      </c>
      <c r="C382">
        <v>3933</v>
      </c>
      <c r="D382" t="s">
        <v>117</v>
      </c>
      <c r="E382" t="str">
        <f>SUBSTITUTE(D382,"P","Perempuan")</f>
        <v>Perempuan</v>
      </c>
      <c r="F382" t="s">
        <v>2230</v>
      </c>
      <c r="G382" t="s">
        <v>2231</v>
      </c>
      <c r="H382" t="str">
        <f t="shared" si="193"/>
        <v>Wonosobo</v>
      </c>
      <c r="I382" t="str">
        <f t="shared" si="194"/>
        <v>Wonosobo,</v>
      </c>
      <c r="J382" t="s">
        <v>2232</v>
      </c>
      <c r="K382" s="6" t="s">
        <v>2233</v>
      </c>
      <c r="L382" t="s">
        <v>66</v>
      </c>
      <c r="M382" t="s">
        <v>2234</v>
      </c>
      <c r="N382">
        <v>1</v>
      </c>
      <c r="O382">
        <v>5</v>
      </c>
      <c r="P382" t="s">
        <v>2234</v>
      </c>
      <c r="Q382" t="str">
        <f t="shared" si="195"/>
        <v>Juru Tengah</v>
      </c>
      <c r="R382" t="s">
        <v>2235</v>
      </c>
      <c r="S382" t="str">
        <f t="shared" si="196"/>
        <v>Tirip</v>
      </c>
      <c r="T382" t="s">
        <v>2236</v>
      </c>
      <c r="U382">
        <v>56365</v>
      </c>
      <c r="V382" t="s">
        <v>70</v>
      </c>
      <c r="W382" t="s">
        <v>71</v>
      </c>
      <c r="Y382" t="s">
        <v>2237</v>
      </c>
      <c r="Z382" t="s">
        <v>2238</v>
      </c>
      <c r="AB382" t="s">
        <v>125</v>
      </c>
      <c r="AD382" t="s">
        <v>2239</v>
      </c>
      <c r="AE382" t="str">
        <f t="shared" si="197"/>
        <v>Santoso</v>
      </c>
      <c r="AF382">
        <v>1973</v>
      </c>
      <c r="AG382" t="s">
        <v>77</v>
      </c>
      <c r="AH382" t="s">
        <v>229</v>
      </c>
      <c r="AI382" t="s">
        <v>79</v>
      </c>
      <c r="AJ382" s="6" t="s">
        <v>2240</v>
      </c>
      <c r="AK382" t="s">
        <v>2241</v>
      </c>
      <c r="AL382" t="str">
        <f t="shared" si="198"/>
        <v>Purwati</v>
      </c>
      <c r="AM382">
        <v>1980</v>
      </c>
      <c r="AN382" t="s">
        <v>77</v>
      </c>
      <c r="AO382" t="s">
        <v>82</v>
      </c>
      <c r="AP382" t="s">
        <v>79</v>
      </c>
      <c r="AQ382" s="6" t="s">
        <v>2242</v>
      </c>
      <c r="AX382" t="s">
        <v>248</v>
      </c>
      <c r="BA382" t="s">
        <v>125</v>
      </c>
      <c r="BC382">
        <v>0</v>
      </c>
      <c r="BE382" t="s">
        <v>2243</v>
      </c>
      <c r="BI382" t="s">
        <v>74</v>
      </c>
      <c r="BJ382" t="s">
        <v>150</v>
      </c>
      <c r="BK382" t="s">
        <v>90</v>
      </c>
      <c r="BL382" t="s">
        <v>2244</v>
      </c>
      <c r="BM382">
        <v>2</v>
      </c>
      <c r="BN382">
        <v>-7.5379009999999997</v>
      </c>
      <c r="BO382">
        <v>109.83193</v>
      </c>
      <c r="BP382" s="6" t="s">
        <v>2245</v>
      </c>
      <c r="BQ382">
        <v>50</v>
      </c>
      <c r="BR382">
        <v>160</v>
      </c>
      <c r="BS382">
        <v>35</v>
      </c>
      <c r="BT382">
        <v>2</v>
      </c>
      <c r="BU382">
        <v>1</v>
      </c>
    </row>
    <row r="383" spans="1:73" hidden="1" x14ac:dyDescent="0.3">
      <c r="A383">
        <v>377</v>
      </c>
      <c r="B383" t="s">
        <v>5011</v>
      </c>
      <c r="D383" t="s">
        <v>117</v>
      </c>
      <c r="F383" t="s">
        <v>5012</v>
      </c>
      <c r="G383" t="s">
        <v>63</v>
      </c>
      <c r="J383" t="s">
        <v>5013</v>
      </c>
      <c r="K383" s="6" t="s">
        <v>5014</v>
      </c>
      <c r="L383" t="s">
        <v>66</v>
      </c>
      <c r="M383" t="s">
        <v>5015</v>
      </c>
      <c r="N383">
        <v>1</v>
      </c>
      <c r="O383">
        <v>7</v>
      </c>
      <c r="P383" t="s">
        <v>5015</v>
      </c>
      <c r="R383" t="s">
        <v>256</v>
      </c>
      <c r="T383" t="s">
        <v>69</v>
      </c>
      <c r="U383">
        <v>57694</v>
      </c>
      <c r="V383" t="s">
        <v>70</v>
      </c>
      <c r="W383" t="s">
        <v>1564</v>
      </c>
      <c r="Y383" t="s">
        <v>5016</v>
      </c>
      <c r="AB383" t="s">
        <v>74</v>
      </c>
      <c r="AD383" t="s">
        <v>5017</v>
      </c>
      <c r="AF383">
        <v>1981</v>
      </c>
      <c r="AG383" t="s">
        <v>162</v>
      </c>
      <c r="AH383" t="s">
        <v>82</v>
      </c>
      <c r="AI383" t="s">
        <v>79</v>
      </c>
      <c r="AJ383" s="6" t="s">
        <v>5018</v>
      </c>
      <c r="AK383" t="s">
        <v>5019</v>
      </c>
      <c r="AM383">
        <v>1982</v>
      </c>
      <c r="AN383" t="s">
        <v>196</v>
      </c>
      <c r="AO383" t="s">
        <v>147</v>
      </c>
      <c r="AP383" t="s">
        <v>128</v>
      </c>
      <c r="AQ383" s="6" t="s">
        <v>5020</v>
      </c>
      <c r="AX383" t="s">
        <v>3952</v>
      </c>
      <c r="BA383" t="s">
        <v>125</v>
      </c>
      <c r="BC383">
        <v>0</v>
      </c>
      <c r="BE383" t="s">
        <v>5021</v>
      </c>
      <c r="BI383" t="s">
        <v>125</v>
      </c>
      <c r="BK383" t="s">
        <v>90</v>
      </c>
      <c r="BL383" t="s">
        <v>554</v>
      </c>
      <c r="BM383">
        <v>1</v>
      </c>
      <c r="BN383">
        <v>-7.8514559999999998</v>
      </c>
      <c r="BO383">
        <v>111.18817900000001</v>
      </c>
      <c r="BP383" s="6" t="s">
        <v>5022</v>
      </c>
      <c r="BQ383">
        <v>37</v>
      </c>
      <c r="BR383">
        <v>142</v>
      </c>
      <c r="BS383">
        <v>50</v>
      </c>
      <c r="BT383">
        <v>2</v>
      </c>
      <c r="BU383">
        <v>1</v>
      </c>
    </row>
    <row r="384" spans="1:73" hidden="1" x14ac:dyDescent="0.3">
      <c r="A384">
        <v>378</v>
      </c>
      <c r="B384" t="s">
        <v>4034</v>
      </c>
      <c r="D384" t="s">
        <v>61</v>
      </c>
      <c r="F384" t="s">
        <v>4879</v>
      </c>
      <c r="G384" t="s">
        <v>95</v>
      </c>
      <c r="J384" t="s">
        <v>4880</v>
      </c>
      <c r="K384" s="6" t="s">
        <v>4881</v>
      </c>
      <c r="L384" t="s">
        <v>66</v>
      </c>
      <c r="M384" t="s">
        <v>4457</v>
      </c>
      <c r="N384">
        <v>2</v>
      </c>
      <c r="O384">
        <v>4</v>
      </c>
      <c r="P384" t="s">
        <v>4457</v>
      </c>
      <c r="R384" t="s">
        <v>100</v>
      </c>
      <c r="T384" t="s">
        <v>69</v>
      </c>
      <c r="U384">
        <v>57694</v>
      </c>
      <c r="V384" t="s">
        <v>70</v>
      </c>
      <c r="W384" t="s">
        <v>101</v>
      </c>
      <c r="Y384" t="s">
        <v>4882</v>
      </c>
      <c r="AB384" t="s">
        <v>125</v>
      </c>
      <c r="AD384" t="s">
        <v>4883</v>
      </c>
      <c r="AF384">
        <v>1966</v>
      </c>
      <c r="AG384" t="s">
        <v>162</v>
      </c>
      <c r="AH384" t="s">
        <v>105</v>
      </c>
      <c r="AI384" t="s">
        <v>79</v>
      </c>
      <c r="AJ384" s="6" t="s">
        <v>4884</v>
      </c>
      <c r="AK384" t="s">
        <v>4885</v>
      </c>
      <c r="AM384">
        <v>1971</v>
      </c>
      <c r="AN384" t="s">
        <v>77</v>
      </c>
      <c r="AO384" t="s">
        <v>3615</v>
      </c>
      <c r="AP384" t="s">
        <v>79</v>
      </c>
      <c r="AQ384" s="6" t="s">
        <v>4886</v>
      </c>
      <c r="AX384" t="s">
        <v>3953</v>
      </c>
      <c r="BA384" t="s">
        <v>125</v>
      </c>
      <c r="BC384">
        <v>0</v>
      </c>
      <c r="BE384" t="s">
        <v>4192</v>
      </c>
      <c r="BI384" t="s">
        <v>74</v>
      </c>
      <c r="BJ384" t="s">
        <v>150</v>
      </c>
      <c r="BK384" t="s">
        <v>90</v>
      </c>
      <c r="BL384" t="s">
        <v>202</v>
      </c>
      <c r="BM384">
        <v>3</v>
      </c>
      <c r="BN384">
        <v>-7.8287899999999997</v>
      </c>
      <c r="BO384">
        <v>111.214308</v>
      </c>
      <c r="BP384" s="6" t="s">
        <v>4193</v>
      </c>
      <c r="BQ384">
        <v>35</v>
      </c>
      <c r="BR384">
        <v>145</v>
      </c>
      <c r="BS384">
        <v>52</v>
      </c>
      <c r="BT384">
        <v>2</v>
      </c>
      <c r="BU384">
        <v>2</v>
      </c>
    </row>
    <row r="385" spans="1:73" hidden="1" x14ac:dyDescent="0.3">
      <c r="A385">
        <v>379</v>
      </c>
      <c r="B385" t="s">
        <v>4035</v>
      </c>
      <c r="D385" t="s">
        <v>117</v>
      </c>
      <c r="F385" t="s">
        <v>4887</v>
      </c>
      <c r="G385" t="s">
        <v>63</v>
      </c>
      <c r="J385" t="s">
        <v>4888</v>
      </c>
      <c r="K385" s="6" t="s">
        <v>4889</v>
      </c>
      <c r="L385" t="s">
        <v>66</v>
      </c>
      <c r="M385" t="s">
        <v>4890</v>
      </c>
      <c r="N385">
        <v>1</v>
      </c>
      <c r="O385">
        <v>1</v>
      </c>
      <c r="P385" t="s">
        <v>4891</v>
      </c>
      <c r="R385" t="s">
        <v>4892</v>
      </c>
      <c r="T385" t="s">
        <v>701</v>
      </c>
      <c r="U385">
        <v>57693</v>
      </c>
      <c r="V385" t="s">
        <v>70</v>
      </c>
      <c r="W385" t="s">
        <v>71</v>
      </c>
      <c r="Y385" t="s">
        <v>4893</v>
      </c>
      <c r="AB385" t="s">
        <v>125</v>
      </c>
      <c r="AD385" t="s">
        <v>4894</v>
      </c>
      <c r="AF385">
        <v>0</v>
      </c>
      <c r="AG385" t="s">
        <v>162</v>
      </c>
      <c r="AH385" t="s">
        <v>323</v>
      </c>
      <c r="AI385" t="s">
        <v>396</v>
      </c>
      <c r="AK385" t="s">
        <v>4895</v>
      </c>
      <c r="AM385">
        <v>0</v>
      </c>
      <c r="AN385" t="s">
        <v>196</v>
      </c>
      <c r="AO385" t="s">
        <v>323</v>
      </c>
      <c r="AP385" t="s">
        <v>396</v>
      </c>
      <c r="AX385" t="s">
        <v>3947</v>
      </c>
      <c r="BA385" t="s">
        <v>125</v>
      </c>
      <c r="BC385">
        <v>0</v>
      </c>
      <c r="BI385" t="s">
        <v>74</v>
      </c>
      <c r="BJ385" t="s">
        <v>150</v>
      </c>
      <c r="BK385" t="s">
        <v>90</v>
      </c>
      <c r="BL385" t="s">
        <v>1031</v>
      </c>
      <c r="BM385">
        <v>2</v>
      </c>
      <c r="BN385">
        <v>-7.8030999999999997</v>
      </c>
      <c r="BO385">
        <v>111.1617</v>
      </c>
      <c r="BQ385">
        <v>65</v>
      </c>
      <c r="BR385">
        <v>168</v>
      </c>
      <c r="BS385">
        <v>55</v>
      </c>
      <c r="BT385">
        <v>2</v>
      </c>
      <c r="BU385">
        <v>1</v>
      </c>
    </row>
    <row r="386" spans="1:73" x14ac:dyDescent="0.3">
      <c r="A386">
        <v>236</v>
      </c>
      <c r="B386" t="s">
        <v>2246</v>
      </c>
      <c r="C386">
        <v>3875</v>
      </c>
      <c r="D386" t="s">
        <v>61</v>
      </c>
      <c r="E386" t="str">
        <f>SUBSTITUTE(D386,"L","Laki-laki")</f>
        <v>Laki-laki</v>
      </c>
      <c r="F386" t="s">
        <v>2247</v>
      </c>
      <c r="G386" t="s">
        <v>1967</v>
      </c>
      <c r="H386" t="str">
        <f>PROPER(G386)</f>
        <v>Jakarta</v>
      </c>
      <c r="I386" t="str">
        <f>H386&amp;","</f>
        <v>Jakarta,</v>
      </c>
      <c r="J386" t="s">
        <v>2248</v>
      </c>
      <c r="K386" s="6" t="s">
        <v>2249</v>
      </c>
      <c r="L386" t="s">
        <v>66</v>
      </c>
      <c r="M386" t="s">
        <v>2250</v>
      </c>
      <c r="N386">
        <v>2</v>
      </c>
      <c r="O386">
        <v>5</v>
      </c>
      <c r="P386" t="s">
        <v>2250</v>
      </c>
      <c r="Q386" t="str">
        <f>PROPER(P386)</f>
        <v>Lingkungan Bulusari</v>
      </c>
      <c r="R386" t="s">
        <v>241</v>
      </c>
      <c r="S386" t="str">
        <f>PROPER(R386)</f>
        <v>Bulusari</v>
      </c>
      <c r="T386" t="s">
        <v>69</v>
      </c>
      <c r="U386">
        <v>57694</v>
      </c>
      <c r="V386" t="s">
        <v>70</v>
      </c>
      <c r="W386" t="s">
        <v>210</v>
      </c>
      <c r="Y386" t="s">
        <v>2251</v>
      </c>
      <c r="Z386" t="s">
        <v>2252</v>
      </c>
      <c r="AB386" t="s">
        <v>125</v>
      </c>
      <c r="AD386" t="s">
        <v>2253</v>
      </c>
      <c r="AE386" t="str">
        <f>PROPER(AD386)</f>
        <v>Warso Haris Wahono</v>
      </c>
      <c r="AF386">
        <v>0</v>
      </c>
      <c r="AH386" t="s">
        <v>127</v>
      </c>
      <c r="AI386" t="s">
        <v>128</v>
      </c>
      <c r="AK386" t="s">
        <v>2254</v>
      </c>
      <c r="AL386" t="str">
        <f>PROPER(AK386)</f>
        <v>Karsi</v>
      </c>
      <c r="AM386">
        <v>1966</v>
      </c>
      <c r="AN386" t="s">
        <v>77</v>
      </c>
      <c r="AO386" t="s">
        <v>105</v>
      </c>
      <c r="AP386" t="s">
        <v>79</v>
      </c>
      <c r="AQ386" s="6" t="s">
        <v>2255</v>
      </c>
      <c r="AX386" t="s">
        <v>248</v>
      </c>
      <c r="BA386" t="s">
        <v>125</v>
      </c>
      <c r="BC386">
        <v>1</v>
      </c>
      <c r="BE386" t="s">
        <v>2256</v>
      </c>
      <c r="BI386" t="s">
        <v>74</v>
      </c>
      <c r="BJ386" t="s">
        <v>150</v>
      </c>
      <c r="BK386" t="s">
        <v>90</v>
      </c>
      <c r="BL386" t="s">
        <v>2257</v>
      </c>
      <c r="BM386">
        <v>1</v>
      </c>
      <c r="BP386" s="6" t="s">
        <v>2258</v>
      </c>
      <c r="BQ386">
        <v>50</v>
      </c>
      <c r="BR386">
        <v>173</v>
      </c>
      <c r="BS386">
        <v>35</v>
      </c>
      <c r="BT386">
        <v>2</v>
      </c>
      <c r="BU386">
        <v>2</v>
      </c>
    </row>
    <row r="387" spans="1:73" hidden="1" x14ac:dyDescent="0.3">
      <c r="A387">
        <v>381</v>
      </c>
      <c r="B387" t="s">
        <v>4036</v>
      </c>
      <c r="D387" t="s">
        <v>61</v>
      </c>
      <c r="F387" t="s">
        <v>4896</v>
      </c>
      <c r="G387" t="s">
        <v>95</v>
      </c>
      <c r="J387" t="s">
        <v>4897</v>
      </c>
      <c r="K387" s="6" t="s">
        <v>4898</v>
      </c>
      <c r="L387" t="s">
        <v>66</v>
      </c>
      <c r="M387" t="s">
        <v>99</v>
      </c>
      <c r="N387">
        <v>1</v>
      </c>
      <c r="O387">
        <v>2</v>
      </c>
      <c r="P387" t="s">
        <v>99</v>
      </c>
      <c r="R387" t="s">
        <v>100</v>
      </c>
      <c r="T387" t="s">
        <v>69</v>
      </c>
      <c r="U387">
        <v>57694</v>
      </c>
      <c r="V387" t="s">
        <v>70</v>
      </c>
      <c r="W387" t="s">
        <v>71</v>
      </c>
      <c r="Y387" t="s">
        <v>4899</v>
      </c>
      <c r="AB387" t="s">
        <v>125</v>
      </c>
      <c r="AC387" t="s">
        <v>4900</v>
      </c>
      <c r="AD387" t="s">
        <v>4901</v>
      </c>
      <c r="AF387">
        <v>1976</v>
      </c>
      <c r="AG387" t="s">
        <v>196</v>
      </c>
      <c r="AH387" t="s">
        <v>82</v>
      </c>
      <c r="AI387" t="s">
        <v>396</v>
      </c>
      <c r="AK387" t="s">
        <v>4902</v>
      </c>
      <c r="AM387">
        <v>1983</v>
      </c>
      <c r="AN387" t="s">
        <v>77</v>
      </c>
      <c r="AO387" t="s">
        <v>82</v>
      </c>
      <c r="AP387" t="s">
        <v>396</v>
      </c>
      <c r="AX387" t="s">
        <v>3952</v>
      </c>
      <c r="BA387" t="s">
        <v>74</v>
      </c>
      <c r="BC387">
        <v>0</v>
      </c>
      <c r="BF387" t="s">
        <v>87</v>
      </c>
      <c r="BG387" s="6" t="s">
        <v>4194</v>
      </c>
      <c r="BH387" t="s">
        <v>4036</v>
      </c>
      <c r="BI387" t="s">
        <v>74</v>
      </c>
      <c r="BK387" t="s">
        <v>90</v>
      </c>
      <c r="BL387" t="s">
        <v>202</v>
      </c>
      <c r="BM387">
        <v>1</v>
      </c>
      <c r="BN387">
        <v>-7.8285109999999998</v>
      </c>
      <c r="BO387">
        <v>111.210565</v>
      </c>
      <c r="BP387" s="6" t="s">
        <v>4195</v>
      </c>
      <c r="BQ387">
        <v>50</v>
      </c>
      <c r="BR387">
        <v>162</v>
      </c>
      <c r="BS387">
        <v>0</v>
      </c>
      <c r="BT387">
        <v>2</v>
      </c>
      <c r="BU387">
        <v>0</v>
      </c>
    </row>
    <row r="388" spans="1:73" x14ac:dyDescent="0.3">
      <c r="A388">
        <v>264</v>
      </c>
      <c r="B388" t="s">
        <v>2481</v>
      </c>
      <c r="C388">
        <v>3876</v>
      </c>
      <c r="D388" t="s">
        <v>61</v>
      </c>
      <c r="E388" t="str">
        <f>SUBSTITUTE(D388,"L","Laki-laki")</f>
        <v>Laki-laki</v>
      </c>
      <c r="F388" t="s">
        <v>2482</v>
      </c>
      <c r="G388" t="s">
        <v>63</v>
      </c>
      <c r="H388" t="str">
        <f>PROPER(G388)</f>
        <v>Wonogiri</v>
      </c>
      <c r="I388" t="str">
        <f>H388&amp;","</f>
        <v>Wonogiri,</v>
      </c>
      <c r="J388" t="s">
        <v>2483</v>
      </c>
      <c r="K388" s="6" t="s">
        <v>2484</v>
      </c>
      <c r="L388" t="s">
        <v>66</v>
      </c>
      <c r="M388" t="s">
        <v>240</v>
      </c>
      <c r="N388">
        <v>2</v>
      </c>
      <c r="O388">
        <v>5</v>
      </c>
      <c r="P388" t="s">
        <v>240</v>
      </c>
      <c r="Q388" t="str">
        <f>PROPER(P388)</f>
        <v>Bulusari</v>
      </c>
      <c r="R388" t="s">
        <v>240</v>
      </c>
      <c r="S388" t="str">
        <f>PROPER(R388)</f>
        <v>Bulusari</v>
      </c>
      <c r="T388" t="s">
        <v>69</v>
      </c>
      <c r="U388">
        <v>57694</v>
      </c>
      <c r="V388" t="s">
        <v>70</v>
      </c>
      <c r="W388" t="s">
        <v>71</v>
      </c>
      <c r="Y388" t="s">
        <v>2485</v>
      </c>
      <c r="Z388" t="s">
        <v>2486</v>
      </c>
      <c r="AB388" t="s">
        <v>74</v>
      </c>
      <c r="AC388" t="s">
        <v>2487</v>
      </c>
      <c r="AD388" t="s">
        <v>2488</v>
      </c>
      <c r="AE388" t="str">
        <f>PROPER(AD388)</f>
        <v>Sri Nur Cahyono</v>
      </c>
      <c r="AF388">
        <v>1969</v>
      </c>
      <c r="AG388" t="s">
        <v>77</v>
      </c>
      <c r="AH388" t="s">
        <v>229</v>
      </c>
      <c r="AI388" t="s">
        <v>79</v>
      </c>
      <c r="AJ388" s="6" t="s">
        <v>2489</v>
      </c>
      <c r="AK388" t="s">
        <v>2490</v>
      </c>
      <c r="AL388" t="str">
        <f>PROPER(AK388)</f>
        <v>Karmi</v>
      </c>
      <c r="AM388">
        <v>1965</v>
      </c>
      <c r="AN388" t="s">
        <v>77</v>
      </c>
      <c r="AO388" t="s">
        <v>82</v>
      </c>
      <c r="AP388" t="s">
        <v>79</v>
      </c>
      <c r="AQ388" s="6" t="s">
        <v>2491</v>
      </c>
      <c r="AR388" t="s">
        <v>2492</v>
      </c>
      <c r="AT388" t="s">
        <v>277</v>
      </c>
      <c r="AX388" t="s">
        <v>248</v>
      </c>
      <c r="BA388" t="s">
        <v>74</v>
      </c>
      <c r="BC388">
        <v>1</v>
      </c>
      <c r="BE388" t="s">
        <v>2493</v>
      </c>
      <c r="BF388" t="s">
        <v>87</v>
      </c>
      <c r="BG388" s="6" t="s">
        <v>2494</v>
      </c>
      <c r="BH388" t="s">
        <v>2495</v>
      </c>
      <c r="BI388" t="s">
        <v>74</v>
      </c>
      <c r="BK388" t="s">
        <v>90</v>
      </c>
      <c r="BL388" t="s">
        <v>151</v>
      </c>
      <c r="BM388">
        <v>1</v>
      </c>
      <c r="BN388">
        <v>-7.8269000000000002</v>
      </c>
      <c r="BO388">
        <v>111.1849</v>
      </c>
      <c r="BP388" s="6" t="s">
        <v>2496</v>
      </c>
      <c r="BQ388">
        <v>35</v>
      </c>
      <c r="BR388">
        <v>165</v>
      </c>
      <c r="BS388">
        <v>32</v>
      </c>
      <c r="BT388">
        <v>3</v>
      </c>
      <c r="BU388">
        <v>2</v>
      </c>
    </row>
    <row r="389" spans="1:73" hidden="1" x14ac:dyDescent="0.3">
      <c r="A389">
        <v>383</v>
      </c>
      <c r="B389" t="s">
        <v>3509</v>
      </c>
      <c r="C389">
        <v>4038</v>
      </c>
      <c r="D389" t="s">
        <v>117</v>
      </c>
      <c r="F389" t="s">
        <v>3510</v>
      </c>
      <c r="G389" t="s">
        <v>95</v>
      </c>
      <c r="J389" t="s">
        <v>3511</v>
      </c>
      <c r="K389" s="6" t="s">
        <v>3512</v>
      </c>
      <c r="L389" t="s">
        <v>66</v>
      </c>
      <c r="M389" t="s">
        <v>1640</v>
      </c>
      <c r="N389">
        <v>2</v>
      </c>
      <c r="O389">
        <v>7</v>
      </c>
      <c r="P389" t="s">
        <v>532</v>
      </c>
      <c r="R389" t="s">
        <v>157</v>
      </c>
      <c r="T389" t="s">
        <v>69</v>
      </c>
      <c r="U389">
        <v>57694</v>
      </c>
      <c r="V389" t="s">
        <v>70</v>
      </c>
      <c r="W389" t="s">
        <v>101</v>
      </c>
      <c r="X389">
        <v>0</v>
      </c>
      <c r="Y389" t="s">
        <v>3513</v>
      </c>
      <c r="AB389" t="s">
        <v>125</v>
      </c>
      <c r="AD389" t="s">
        <v>3514</v>
      </c>
      <c r="AF389">
        <v>1974</v>
      </c>
      <c r="AG389" t="s">
        <v>77</v>
      </c>
      <c r="AH389" t="s">
        <v>78</v>
      </c>
      <c r="AI389" t="s">
        <v>79</v>
      </c>
      <c r="AJ389" s="6" t="s">
        <v>3515</v>
      </c>
      <c r="AK389" t="s">
        <v>3516</v>
      </c>
      <c r="AM389">
        <v>1978</v>
      </c>
      <c r="AN389" t="s">
        <v>77</v>
      </c>
      <c r="AO389" t="s">
        <v>78</v>
      </c>
      <c r="AP389" t="s">
        <v>79</v>
      </c>
      <c r="AQ389" s="6" t="s">
        <v>3517</v>
      </c>
      <c r="AT389" t="s">
        <v>166</v>
      </c>
      <c r="AX389" t="s">
        <v>180</v>
      </c>
      <c r="BA389" t="s">
        <v>125</v>
      </c>
      <c r="BC389">
        <v>0</v>
      </c>
      <c r="BE389" t="s">
        <v>3518</v>
      </c>
      <c r="BI389" t="s">
        <v>74</v>
      </c>
      <c r="BJ389" t="s">
        <v>150</v>
      </c>
      <c r="BK389" t="s">
        <v>90</v>
      </c>
      <c r="BL389" t="s">
        <v>114</v>
      </c>
      <c r="BM389">
        <v>1</v>
      </c>
      <c r="BN389">
        <v>-7.8266</v>
      </c>
      <c r="BO389">
        <v>111.1879</v>
      </c>
      <c r="BP389" s="6" t="s">
        <v>3519</v>
      </c>
      <c r="BQ389">
        <v>46</v>
      </c>
      <c r="BR389">
        <v>155</v>
      </c>
      <c r="BS389">
        <v>55</v>
      </c>
      <c r="BT389">
        <v>3</v>
      </c>
      <c r="BU389">
        <v>5</v>
      </c>
    </row>
    <row r="390" spans="1:73" x14ac:dyDescent="0.3">
      <c r="A390">
        <v>265</v>
      </c>
      <c r="B390" t="s">
        <v>2497</v>
      </c>
      <c r="C390">
        <v>3936</v>
      </c>
      <c r="D390" t="s">
        <v>61</v>
      </c>
      <c r="E390" t="str">
        <f t="shared" ref="E390:E391" si="199">SUBSTITUTE(D390,"L","Laki-laki")</f>
        <v>Laki-laki</v>
      </c>
      <c r="F390" t="s">
        <v>2498</v>
      </c>
      <c r="G390" t="s">
        <v>2499</v>
      </c>
      <c r="H390" t="str">
        <f t="shared" ref="H390:H391" si="200">PROPER(G390)</f>
        <v>Jepara</v>
      </c>
      <c r="I390" t="str">
        <f t="shared" ref="I390:I391" si="201">H390&amp;","</f>
        <v>Jepara,</v>
      </c>
      <c r="J390" t="s">
        <v>2500</v>
      </c>
      <c r="K390" s="6" t="s">
        <v>2501</v>
      </c>
      <c r="L390" t="s">
        <v>66</v>
      </c>
      <c r="M390" t="s">
        <v>2502</v>
      </c>
      <c r="N390">
        <v>3</v>
      </c>
      <c r="O390">
        <v>5</v>
      </c>
      <c r="P390" t="s">
        <v>5047</v>
      </c>
      <c r="Q390" t="str">
        <f t="shared" ref="Q390:Q391" si="202">PROPER(P390)</f>
        <v>Mlokolegi</v>
      </c>
      <c r="R390" t="s">
        <v>377</v>
      </c>
      <c r="S390" t="str">
        <f t="shared" ref="S390:S391" si="203">PROPER(R390)</f>
        <v>Guno</v>
      </c>
      <c r="T390" t="s">
        <v>378</v>
      </c>
      <c r="U390">
        <v>57692</v>
      </c>
      <c r="V390" t="s">
        <v>70</v>
      </c>
      <c r="W390" t="s">
        <v>71</v>
      </c>
      <c r="Y390" t="s">
        <v>2503</v>
      </c>
      <c r="Z390" t="s">
        <v>2504</v>
      </c>
      <c r="AB390" t="s">
        <v>125</v>
      </c>
      <c r="AD390" t="s">
        <v>2505</v>
      </c>
      <c r="AE390" t="str">
        <f t="shared" ref="AE390:AE391" si="204">PROPER(AD390)</f>
        <v>Fandholi</v>
      </c>
      <c r="AF390">
        <v>0</v>
      </c>
      <c r="AG390" t="s">
        <v>196</v>
      </c>
      <c r="AH390" t="s">
        <v>147</v>
      </c>
      <c r="AI390" t="s">
        <v>128</v>
      </c>
      <c r="AK390" t="s">
        <v>2506</v>
      </c>
      <c r="AL390" t="str">
        <f t="shared" ref="AL390:AL391" si="205">PROPER(AK390)</f>
        <v>Maryati</v>
      </c>
      <c r="AM390">
        <v>1981</v>
      </c>
      <c r="AN390" t="s">
        <v>162</v>
      </c>
      <c r="AO390" t="s">
        <v>82</v>
      </c>
      <c r="AP390" t="s">
        <v>79</v>
      </c>
      <c r="AQ390" s="6" t="s">
        <v>2507</v>
      </c>
      <c r="AT390" t="s">
        <v>166</v>
      </c>
      <c r="AX390" t="s">
        <v>248</v>
      </c>
      <c r="BA390" t="s">
        <v>74</v>
      </c>
      <c r="BB390" t="s">
        <v>2508</v>
      </c>
      <c r="BC390">
        <v>0</v>
      </c>
      <c r="BD390" t="s">
        <v>2509</v>
      </c>
      <c r="BE390" t="s">
        <v>2510</v>
      </c>
      <c r="BI390" t="s">
        <v>74</v>
      </c>
      <c r="BK390" t="s">
        <v>90</v>
      </c>
      <c r="BL390" t="s">
        <v>2511</v>
      </c>
      <c r="BM390">
        <v>1</v>
      </c>
      <c r="BN390">
        <v>-7.8256350598119999</v>
      </c>
      <c r="BO390">
        <v>111.18267133715</v>
      </c>
      <c r="BP390" s="6" t="s">
        <v>2512</v>
      </c>
      <c r="BQ390">
        <v>50</v>
      </c>
      <c r="BR390">
        <v>175</v>
      </c>
      <c r="BS390">
        <v>55</v>
      </c>
      <c r="BT390">
        <v>3</v>
      </c>
      <c r="BU390">
        <v>1</v>
      </c>
    </row>
    <row r="391" spans="1:73" x14ac:dyDescent="0.3">
      <c r="A391">
        <v>266</v>
      </c>
      <c r="B391" t="s">
        <v>2513</v>
      </c>
      <c r="C391">
        <v>3877</v>
      </c>
      <c r="D391" t="s">
        <v>61</v>
      </c>
      <c r="E391" t="str">
        <f t="shared" si="199"/>
        <v>Laki-laki</v>
      </c>
      <c r="F391" t="s">
        <v>2514</v>
      </c>
      <c r="G391" t="s">
        <v>63</v>
      </c>
      <c r="H391" t="str">
        <f t="shared" si="200"/>
        <v>Wonogiri</v>
      </c>
      <c r="I391" t="str">
        <f t="shared" si="201"/>
        <v>Wonogiri,</v>
      </c>
      <c r="J391" t="s">
        <v>297</v>
      </c>
      <c r="K391" s="6" t="s">
        <v>2515</v>
      </c>
      <c r="L391" t="s">
        <v>66</v>
      </c>
      <c r="M391" t="s">
        <v>434</v>
      </c>
      <c r="N391">
        <v>1</v>
      </c>
      <c r="O391">
        <v>7</v>
      </c>
      <c r="P391" t="s">
        <v>434</v>
      </c>
      <c r="Q391" t="str">
        <f t="shared" si="202"/>
        <v>Tanjung</v>
      </c>
      <c r="R391" t="s">
        <v>435</v>
      </c>
      <c r="S391" t="str">
        <f t="shared" si="203"/>
        <v>Pandan</v>
      </c>
      <c r="T391" t="s">
        <v>69</v>
      </c>
      <c r="U391">
        <v>57694</v>
      </c>
      <c r="V391" t="s">
        <v>70</v>
      </c>
      <c r="W391" t="s">
        <v>71</v>
      </c>
      <c r="Y391" t="s">
        <v>2516</v>
      </c>
      <c r="Z391" t="s">
        <v>2517</v>
      </c>
      <c r="AB391" t="s">
        <v>74</v>
      </c>
      <c r="AC391" t="s">
        <v>2518</v>
      </c>
      <c r="AD391" t="s">
        <v>2519</v>
      </c>
      <c r="AE391" t="str">
        <f t="shared" si="204"/>
        <v>Saiman</v>
      </c>
      <c r="AF391">
        <v>1967</v>
      </c>
      <c r="AG391" t="s">
        <v>162</v>
      </c>
      <c r="AH391" t="s">
        <v>82</v>
      </c>
      <c r="AI391" t="s">
        <v>79</v>
      </c>
      <c r="AJ391" s="6" t="s">
        <v>2520</v>
      </c>
      <c r="AK391" t="s">
        <v>2521</v>
      </c>
      <c r="AL391" t="str">
        <f t="shared" si="205"/>
        <v>Sumi</v>
      </c>
      <c r="AM391">
        <v>1974</v>
      </c>
      <c r="AN391" t="s">
        <v>162</v>
      </c>
      <c r="AO391" t="s">
        <v>82</v>
      </c>
      <c r="AP391" t="s">
        <v>79</v>
      </c>
      <c r="AQ391" s="6" t="s">
        <v>2522</v>
      </c>
      <c r="AX391" t="s">
        <v>248</v>
      </c>
      <c r="BA391" t="s">
        <v>125</v>
      </c>
      <c r="BC391">
        <v>0</v>
      </c>
      <c r="BE391" t="s">
        <v>2523</v>
      </c>
      <c r="BI391" t="s">
        <v>74</v>
      </c>
      <c r="BJ391" t="s">
        <v>89</v>
      </c>
      <c r="BK391" t="s">
        <v>428</v>
      </c>
      <c r="BL391" t="s">
        <v>416</v>
      </c>
      <c r="BM391">
        <v>1</v>
      </c>
      <c r="BN391">
        <v>-7.8647421811799996</v>
      </c>
      <c r="BO391">
        <v>111.15649223328001</v>
      </c>
      <c r="BP391" s="6" t="s">
        <v>2524</v>
      </c>
      <c r="BQ391">
        <v>40</v>
      </c>
      <c r="BR391">
        <v>154</v>
      </c>
      <c r="BS391">
        <v>54</v>
      </c>
      <c r="BT391">
        <v>1</v>
      </c>
      <c r="BU391">
        <v>4</v>
      </c>
    </row>
    <row r="392" spans="1:73" hidden="1" x14ac:dyDescent="0.3">
      <c r="A392">
        <v>386</v>
      </c>
      <c r="B392" t="s">
        <v>4037</v>
      </c>
      <c r="D392" t="s">
        <v>117</v>
      </c>
      <c r="F392" t="s">
        <v>3904</v>
      </c>
      <c r="G392" t="s">
        <v>63</v>
      </c>
      <c r="J392" t="s">
        <v>4903</v>
      </c>
      <c r="K392" s="6" t="s">
        <v>4904</v>
      </c>
      <c r="L392" t="s">
        <v>66</v>
      </c>
      <c r="M392" t="s">
        <v>2354</v>
      </c>
      <c r="N392">
        <v>1</v>
      </c>
      <c r="O392">
        <v>1</v>
      </c>
      <c r="P392" t="s">
        <v>270</v>
      </c>
      <c r="R392" t="s">
        <v>300</v>
      </c>
      <c r="T392" t="s">
        <v>301</v>
      </c>
      <c r="U392">
        <v>57697</v>
      </c>
      <c r="V392" t="s">
        <v>70</v>
      </c>
      <c r="W392" t="s">
        <v>71</v>
      </c>
      <c r="Y392" t="s">
        <v>4905</v>
      </c>
      <c r="AB392" t="s">
        <v>125</v>
      </c>
      <c r="AD392" t="s">
        <v>3905</v>
      </c>
      <c r="AF392">
        <v>1974</v>
      </c>
      <c r="AG392" t="s">
        <v>77</v>
      </c>
      <c r="AH392" t="s">
        <v>82</v>
      </c>
      <c r="AI392" t="s">
        <v>396</v>
      </c>
      <c r="AJ392" s="6" t="s">
        <v>4906</v>
      </c>
      <c r="AK392" t="s">
        <v>3906</v>
      </c>
      <c r="AM392">
        <v>1984</v>
      </c>
      <c r="AN392" t="s">
        <v>196</v>
      </c>
      <c r="AO392" t="s">
        <v>147</v>
      </c>
      <c r="AP392" t="s">
        <v>128</v>
      </c>
      <c r="AQ392" s="6" t="s">
        <v>4907</v>
      </c>
      <c r="AX392" t="s">
        <v>549</v>
      </c>
      <c r="BA392" t="s">
        <v>125</v>
      </c>
      <c r="BC392">
        <v>0</v>
      </c>
      <c r="BE392" t="s">
        <v>4196</v>
      </c>
      <c r="BI392" t="s">
        <v>125</v>
      </c>
      <c r="BK392" t="s">
        <v>90</v>
      </c>
      <c r="BL392" t="s">
        <v>3343</v>
      </c>
      <c r="BM392">
        <v>1</v>
      </c>
      <c r="BN392">
        <v>-7.7868000000000004</v>
      </c>
      <c r="BO392">
        <v>111.2222</v>
      </c>
      <c r="BP392" s="6" t="s">
        <v>4197</v>
      </c>
      <c r="BQ392">
        <v>48</v>
      </c>
      <c r="BR392">
        <v>150</v>
      </c>
      <c r="BS392">
        <v>0</v>
      </c>
      <c r="BT392">
        <v>2</v>
      </c>
      <c r="BU392">
        <v>0</v>
      </c>
    </row>
    <row r="393" spans="1:73" x14ac:dyDescent="0.3">
      <c r="A393">
        <v>267</v>
      </c>
      <c r="B393" t="s">
        <v>2525</v>
      </c>
      <c r="C393">
        <v>3878</v>
      </c>
      <c r="D393" t="s">
        <v>117</v>
      </c>
      <c r="E393" t="str">
        <f t="shared" ref="E393:E396" si="206">SUBSTITUTE(D393,"P","Perempuan")</f>
        <v>Perempuan</v>
      </c>
      <c r="F393" t="s">
        <v>2526</v>
      </c>
      <c r="G393" t="s">
        <v>95</v>
      </c>
      <c r="H393" t="str">
        <f t="shared" ref="H393:H396" si="207">PROPER(G393)</f>
        <v>Wonogiri</v>
      </c>
      <c r="I393" t="str">
        <f t="shared" ref="I393:I396" si="208">H393&amp;","</f>
        <v>Wonogiri,</v>
      </c>
      <c r="J393" t="s">
        <v>2527</v>
      </c>
      <c r="K393" s="6" t="s">
        <v>2528</v>
      </c>
      <c r="L393" t="s">
        <v>66</v>
      </c>
      <c r="M393" t="s">
        <v>2109</v>
      </c>
      <c r="N393">
        <v>2</v>
      </c>
      <c r="O393">
        <v>3</v>
      </c>
      <c r="P393" t="s">
        <v>2109</v>
      </c>
      <c r="Q393" t="str">
        <f t="shared" ref="Q393:Q396" si="209">PROPER(P393)</f>
        <v>Made</v>
      </c>
      <c r="R393" t="s">
        <v>2109</v>
      </c>
      <c r="S393" t="str">
        <f t="shared" ref="S393:S396" si="210">PROPER(R393)</f>
        <v>Made</v>
      </c>
      <c r="T393" t="s">
        <v>69</v>
      </c>
      <c r="U393">
        <v>57694</v>
      </c>
      <c r="V393" t="s">
        <v>70</v>
      </c>
      <c r="W393" t="s">
        <v>101</v>
      </c>
      <c r="Y393" t="s">
        <v>2529</v>
      </c>
      <c r="Z393" t="s">
        <v>2530</v>
      </c>
      <c r="AB393" t="s">
        <v>125</v>
      </c>
      <c r="AD393" t="s">
        <v>213</v>
      </c>
      <c r="AE393" t="str">
        <f t="shared" ref="AE393:AE396" si="211">PROPER(AD393)</f>
        <v>Mulyadi</v>
      </c>
      <c r="AF393">
        <v>1966</v>
      </c>
      <c r="AG393" t="s">
        <v>77</v>
      </c>
      <c r="AH393" t="s">
        <v>229</v>
      </c>
      <c r="AI393" t="s">
        <v>79</v>
      </c>
      <c r="AJ393" s="6" t="s">
        <v>2531</v>
      </c>
      <c r="AK393" t="s">
        <v>2532</v>
      </c>
      <c r="AL393" t="str">
        <f t="shared" ref="AL393:AL396" si="212">PROPER(AK393)</f>
        <v>Supriati</v>
      </c>
      <c r="AM393">
        <v>1976</v>
      </c>
      <c r="AN393" t="s">
        <v>77</v>
      </c>
      <c r="AO393" t="s">
        <v>147</v>
      </c>
      <c r="AP393" t="s">
        <v>128</v>
      </c>
      <c r="AQ393" s="6" t="s">
        <v>2533</v>
      </c>
      <c r="AT393" t="s">
        <v>166</v>
      </c>
      <c r="AX393" t="s">
        <v>248</v>
      </c>
      <c r="BA393" t="s">
        <v>125</v>
      </c>
      <c r="BC393">
        <v>0</v>
      </c>
      <c r="BE393" t="s">
        <v>2534</v>
      </c>
      <c r="BI393" t="s">
        <v>74</v>
      </c>
      <c r="BJ393" t="s">
        <v>150</v>
      </c>
      <c r="BK393" t="s">
        <v>90</v>
      </c>
      <c r="BL393" t="s">
        <v>114</v>
      </c>
      <c r="BM393">
        <v>2</v>
      </c>
      <c r="BN393">
        <v>-78.426000000000002</v>
      </c>
      <c r="BO393">
        <v>1.111</v>
      </c>
      <c r="BP393" s="6" t="s">
        <v>2535</v>
      </c>
      <c r="BQ393">
        <v>48</v>
      </c>
      <c r="BR393">
        <v>155</v>
      </c>
      <c r="BS393">
        <v>55</v>
      </c>
      <c r="BT393">
        <v>2</v>
      </c>
      <c r="BU393">
        <v>4</v>
      </c>
    </row>
    <row r="394" spans="1:73" x14ac:dyDescent="0.3">
      <c r="A394">
        <v>276</v>
      </c>
      <c r="B394" t="s">
        <v>2585</v>
      </c>
      <c r="C394">
        <v>3937</v>
      </c>
      <c r="D394" t="s">
        <v>117</v>
      </c>
      <c r="E394" t="str">
        <f t="shared" si="206"/>
        <v>Perempuan</v>
      </c>
      <c r="F394" t="s">
        <v>2586</v>
      </c>
      <c r="G394" t="s">
        <v>63</v>
      </c>
      <c r="H394" t="str">
        <f t="shared" si="207"/>
        <v>Wonogiri</v>
      </c>
      <c r="I394" t="str">
        <f t="shared" si="208"/>
        <v>Wonogiri,</v>
      </c>
      <c r="J394" t="s">
        <v>2587</v>
      </c>
      <c r="K394" s="6" t="s">
        <v>2588</v>
      </c>
      <c r="L394" t="s">
        <v>66</v>
      </c>
      <c r="M394" t="s">
        <v>270</v>
      </c>
      <c r="N394">
        <v>2</v>
      </c>
      <c r="O394">
        <v>6</v>
      </c>
      <c r="P394" t="s">
        <v>270</v>
      </c>
      <c r="Q394" t="str">
        <f t="shared" si="209"/>
        <v>Gemawang</v>
      </c>
      <c r="R394" t="s">
        <v>240</v>
      </c>
      <c r="S394" t="str">
        <f t="shared" si="210"/>
        <v>Bulusari</v>
      </c>
      <c r="T394" t="s">
        <v>69</v>
      </c>
      <c r="V394" t="s">
        <v>70</v>
      </c>
      <c r="W394" t="s">
        <v>71</v>
      </c>
      <c r="Y394" t="s">
        <v>2589</v>
      </c>
      <c r="AB394" t="s">
        <v>125</v>
      </c>
      <c r="AD394" t="s">
        <v>2590</v>
      </c>
      <c r="AE394" t="str">
        <f t="shared" si="211"/>
        <v>M. Nur Fauzi</v>
      </c>
      <c r="AF394">
        <v>0</v>
      </c>
      <c r="AH394" t="s">
        <v>147</v>
      </c>
      <c r="AI394" t="s">
        <v>128</v>
      </c>
      <c r="AK394" t="s">
        <v>2591</v>
      </c>
      <c r="AL394" t="str">
        <f t="shared" si="212"/>
        <v>Katmini</v>
      </c>
      <c r="AM394">
        <v>1980</v>
      </c>
      <c r="AN394" t="s">
        <v>77</v>
      </c>
      <c r="AO394" t="s">
        <v>82</v>
      </c>
      <c r="AP394" t="s">
        <v>79</v>
      </c>
      <c r="AQ394" s="6" t="s">
        <v>2592</v>
      </c>
      <c r="AX394" t="s">
        <v>248</v>
      </c>
      <c r="BA394" t="s">
        <v>74</v>
      </c>
      <c r="BB394" t="s">
        <v>2593</v>
      </c>
      <c r="BC394">
        <v>0</v>
      </c>
      <c r="BE394" t="s">
        <v>2594</v>
      </c>
      <c r="BF394" t="s">
        <v>87</v>
      </c>
      <c r="BG394" s="6" t="s">
        <v>2595</v>
      </c>
      <c r="BH394" t="s">
        <v>2596</v>
      </c>
      <c r="BI394" t="s">
        <v>74</v>
      </c>
      <c r="BK394" t="s">
        <v>90</v>
      </c>
      <c r="BM394">
        <v>1</v>
      </c>
      <c r="BP394" s="6" t="s">
        <v>2597</v>
      </c>
      <c r="BQ394">
        <v>48</v>
      </c>
      <c r="BR394">
        <v>155</v>
      </c>
      <c r="BS394">
        <v>50</v>
      </c>
      <c r="BT394">
        <v>2</v>
      </c>
      <c r="BU394">
        <v>2</v>
      </c>
    </row>
    <row r="395" spans="1:73" x14ac:dyDescent="0.3">
      <c r="A395">
        <v>281</v>
      </c>
      <c r="B395" t="s">
        <v>2638</v>
      </c>
      <c r="C395">
        <v>3879</v>
      </c>
      <c r="D395" t="s">
        <v>117</v>
      </c>
      <c r="E395" t="str">
        <f t="shared" si="206"/>
        <v>Perempuan</v>
      </c>
      <c r="F395" t="s">
        <v>2639</v>
      </c>
      <c r="G395" t="s">
        <v>95</v>
      </c>
      <c r="H395" t="str">
        <f t="shared" si="207"/>
        <v>Wonogiri</v>
      </c>
      <c r="I395" t="str">
        <f t="shared" si="208"/>
        <v>Wonogiri,</v>
      </c>
      <c r="J395" t="s">
        <v>2640</v>
      </c>
      <c r="K395" s="6" t="s">
        <v>2641</v>
      </c>
      <c r="L395" t="s">
        <v>66</v>
      </c>
      <c r="M395" t="s">
        <v>2250</v>
      </c>
      <c r="N395">
        <v>1</v>
      </c>
      <c r="O395">
        <v>4</v>
      </c>
      <c r="P395" t="s">
        <v>2250</v>
      </c>
      <c r="Q395" t="str">
        <f t="shared" si="209"/>
        <v>Lingkungan Bulusari</v>
      </c>
      <c r="R395" t="s">
        <v>241</v>
      </c>
      <c r="S395" t="str">
        <f t="shared" si="210"/>
        <v>Bulusari</v>
      </c>
      <c r="T395" t="s">
        <v>69</v>
      </c>
      <c r="U395">
        <v>57693</v>
      </c>
      <c r="V395" t="s">
        <v>70</v>
      </c>
      <c r="W395" t="s">
        <v>210</v>
      </c>
      <c r="Y395" t="s">
        <v>2642</v>
      </c>
      <c r="Z395" t="s">
        <v>2643</v>
      </c>
      <c r="AB395" t="s">
        <v>125</v>
      </c>
      <c r="AD395" t="s">
        <v>2644</v>
      </c>
      <c r="AE395" t="str">
        <f t="shared" si="211"/>
        <v>Zulpandi</v>
      </c>
      <c r="AF395">
        <v>0</v>
      </c>
      <c r="AG395" t="s">
        <v>196</v>
      </c>
      <c r="AH395" t="s">
        <v>147</v>
      </c>
      <c r="AI395" t="s">
        <v>128</v>
      </c>
      <c r="AK395" t="s">
        <v>2645</v>
      </c>
      <c r="AL395" t="str">
        <f t="shared" si="212"/>
        <v>Eni Widiyati</v>
      </c>
      <c r="AM395">
        <v>0</v>
      </c>
      <c r="AO395" t="s">
        <v>147</v>
      </c>
      <c r="AP395" t="s">
        <v>128</v>
      </c>
      <c r="AR395" t="s">
        <v>2646</v>
      </c>
      <c r="AS395">
        <v>1954</v>
      </c>
      <c r="AT395" t="s">
        <v>77</v>
      </c>
      <c r="AU395" t="s">
        <v>147</v>
      </c>
      <c r="AV395" t="s">
        <v>79</v>
      </c>
      <c r="AW395" s="6" t="s">
        <v>2647</v>
      </c>
      <c r="AX395" t="s">
        <v>248</v>
      </c>
      <c r="BA395" t="s">
        <v>125</v>
      </c>
      <c r="BC395">
        <v>1</v>
      </c>
      <c r="BE395" t="s">
        <v>2648</v>
      </c>
      <c r="BI395" t="s">
        <v>74</v>
      </c>
      <c r="BJ395" t="s">
        <v>150</v>
      </c>
      <c r="BK395" t="s">
        <v>90</v>
      </c>
      <c r="BL395" t="s">
        <v>2257</v>
      </c>
      <c r="BM395">
        <v>1</v>
      </c>
      <c r="BP395" s="6" t="s">
        <v>2649</v>
      </c>
      <c r="BQ395">
        <v>45</v>
      </c>
      <c r="BR395">
        <v>168</v>
      </c>
      <c r="BS395">
        <v>53</v>
      </c>
      <c r="BT395">
        <v>3</v>
      </c>
      <c r="BU395">
        <v>2</v>
      </c>
    </row>
    <row r="396" spans="1:73" x14ac:dyDescent="0.3">
      <c r="A396">
        <v>299</v>
      </c>
      <c r="B396" t="s">
        <v>2809</v>
      </c>
      <c r="C396">
        <v>3880</v>
      </c>
      <c r="D396" t="s">
        <v>117</v>
      </c>
      <c r="E396" t="str">
        <f t="shared" si="206"/>
        <v>Perempuan</v>
      </c>
      <c r="F396" t="s">
        <v>2810</v>
      </c>
      <c r="G396" t="s">
        <v>95</v>
      </c>
      <c r="H396" t="str">
        <f t="shared" si="207"/>
        <v>Wonogiri</v>
      </c>
      <c r="I396" t="str">
        <f t="shared" si="208"/>
        <v>Wonogiri,</v>
      </c>
      <c r="J396" t="s">
        <v>2811</v>
      </c>
      <c r="K396" s="6" t="s">
        <v>2812</v>
      </c>
      <c r="L396" t="s">
        <v>66</v>
      </c>
      <c r="M396" t="s">
        <v>803</v>
      </c>
      <c r="N396">
        <v>1</v>
      </c>
      <c r="P396" t="s">
        <v>803</v>
      </c>
      <c r="Q396" t="str">
        <f t="shared" si="209"/>
        <v>Klajon</v>
      </c>
      <c r="R396" t="s">
        <v>225</v>
      </c>
      <c r="S396" t="str">
        <f t="shared" si="210"/>
        <v>Klunggen</v>
      </c>
      <c r="T396" t="s">
        <v>69</v>
      </c>
      <c r="U396">
        <v>57693</v>
      </c>
      <c r="V396" t="s">
        <v>70</v>
      </c>
      <c r="W396" t="s">
        <v>101</v>
      </c>
      <c r="Y396" t="s">
        <v>2813</v>
      </c>
      <c r="Z396" t="s">
        <v>2814</v>
      </c>
      <c r="AB396" t="s">
        <v>125</v>
      </c>
      <c r="AD396" t="s">
        <v>2815</v>
      </c>
      <c r="AE396" t="str">
        <f t="shared" si="211"/>
        <v>Paimin</v>
      </c>
      <c r="AF396">
        <v>1980</v>
      </c>
      <c r="AG396" t="s">
        <v>77</v>
      </c>
      <c r="AH396" t="s">
        <v>82</v>
      </c>
      <c r="AI396" t="s">
        <v>79</v>
      </c>
      <c r="AJ396" s="6" t="s">
        <v>2816</v>
      </c>
      <c r="AK396" t="s">
        <v>2080</v>
      </c>
      <c r="AL396" t="str">
        <f t="shared" si="212"/>
        <v>Parni</v>
      </c>
      <c r="AM396">
        <v>1982</v>
      </c>
      <c r="AN396" t="s">
        <v>77</v>
      </c>
      <c r="AO396" t="s">
        <v>82</v>
      </c>
      <c r="AP396" t="s">
        <v>79</v>
      </c>
      <c r="AQ396" s="6" t="s">
        <v>2817</v>
      </c>
      <c r="AX396" t="s">
        <v>248</v>
      </c>
      <c r="BA396" t="s">
        <v>125</v>
      </c>
      <c r="BC396">
        <v>1</v>
      </c>
      <c r="BE396" t="s">
        <v>2818</v>
      </c>
      <c r="BI396" t="s">
        <v>74</v>
      </c>
      <c r="BJ396" t="s">
        <v>150</v>
      </c>
      <c r="BK396" t="s">
        <v>90</v>
      </c>
      <c r="BL396" t="s">
        <v>182</v>
      </c>
      <c r="BM396">
        <v>1</v>
      </c>
      <c r="BP396" s="6" t="s">
        <v>2819</v>
      </c>
      <c r="BQ396">
        <v>40</v>
      </c>
      <c r="BR396">
        <v>146</v>
      </c>
      <c r="BS396">
        <v>58</v>
      </c>
      <c r="BT396">
        <v>1</v>
      </c>
      <c r="BU396">
        <v>2</v>
      </c>
    </row>
    <row r="397" spans="1:73" hidden="1" x14ac:dyDescent="0.3">
      <c r="A397">
        <v>391</v>
      </c>
      <c r="B397" t="s">
        <v>3939</v>
      </c>
      <c r="D397" t="s">
        <v>117</v>
      </c>
      <c r="F397" t="s">
        <v>4908</v>
      </c>
      <c r="G397" t="s">
        <v>4909</v>
      </c>
      <c r="J397" t="s">
        <v>4368</v>
      </c>
      <c r="K397" s="6" t="s">
        <v>4910</v>
      </c>
      <c r="L397" t="s">
        <v>66</v>
      </c>
      <c r="M397" t="s">
        <v>4911</v>
      </c>
      <c r="N397">
        <v>3</v>
      </c>
      <c r="O397">
        <v>6</v>
      </c>
      <c r="R397" t="s">
        <v>4912</v>
      </c>
      <c r="T397" t="s">
        <v>4913</v>
      </c>
      <c r="U397">
        <v>16454</v>
      </c>
      <c r="V397" t="s">
        <v>70</v>
      </c>
      <c r="W397" t="s">
        <v>210</v>
      </c>
      <c r="Y397" t="s">
        <v>4914</v>
      </c>
      <c r="AB397" t="s">
        <v>125</v>
      </c>
      <c r="AD397" t="s">
        <v>4915</v>
      </c>
      <c r="AF397">
        <v>1958</v>
      </c>
      <c r="AG397" t="s">
        <v>77</v>
      </c>
      <c r="AH397" t="s">
        <v>78</v>
      </c>
      <c r="AI397" t="s">
        <v>366</v>
      </c>
      <c r="AJ397" s="6" t="s">
        <v>4916</v>
      </c>
      <c r="AK397" t="s">
        <v>4917</v>
      </c>
      <c r="AM397">
        <v>1967</v>
      </c>
      <c r="AN397" t="s">
        <v>77</v>
      </c>
      <c r="AO397" t="s">
        <v>78</v>
      </c>
      <c r="AP397" t="s">
        <v>396</v>
      </c>
      <c r="AQ397" s="6" t="s">
        <v>4918</v>
      </c>
      <c r="AX397" t="s">
        <v>3953</v>
      </c>
      <c r="BA397" t="s">
        <v>125</v>
      </c>
      <c r="BC397">
        <v>0</v>
      </c>
      <c r="BI397" t="s">
        <v>74</v>
      </c>
      <c r="BJ397" t="s">
        <v>150</v>
      </c>
      <c r="BK397" t="s">
        <v>90</v>
      </c>
      <c r="BL397" t="s">
        <v>554</v>
      </c>
      <c r="BM397">
        <v>5</v>
      </c>
      <c r="BN397">
        <v>-7.8573199999999996</v>
      </c>
      <c r="BO397">
        <v>111.187226</v>
      </c>
      <c r="BP397" s="6" t="s">
        <v>4198</v>
      </c>
      <c r="BQ397">
        <v>50</v>
      </c>
      <c r="BR397">
        <v>155</v>
      </c>
      <c r="BS397">
        <v>0</v>
      </c>
      <c r="BT397">
        <v>1</v>
      </c>
      <c r="BU397">
        <v>0</v>
      </c>
    </row>
    <row r="398" spans="1:73" hidden="1" x14ac:dyDescent="0.3">
      <c r="A398">
        <v>392</v>
      </c>
      <c r="B398" t="s">
        <v>3594</v>
      </c>
      <c r="C398">
        <v>3993</v>
      </c>
      <c r="D398" t="s">
        <v>61</v>
      </c>
      <c r="F398" t="s">
        <v>3595</v>
      </c>
      <c r="G398" t="s">
        <v>63</v>
      </c>
      <c r="J398" t="s">
        <v>3596</v>
      </c>
      <c r="K398" s="6" t="s">
        <v>3597</v>
      </c>
      <c r="L398" t="s">
        <v>66</v>
      </c>
      <c r="M398" t="s">
        <v>346</v>
      </c>
      <c r="N398">
        <v>1</v>
      </c>
      <c r="O398">
        <v>8</v>
      </c>
      <c r="P398" t="s">
        <v>346</v>
      </c>
      <c r="R398" t="s">
        <v>347</v>
      </c>
      <c r="T398" t="s">
        <v>69</v>
      </c>
      <c r="U398">
        <v>57694</v>
      </c>
      <c r="V398" t="s">
        <v>70</v>
      </c>
      <c r="W398" t="s">
        <v>71</v>
      </c>
      <c r="Y398" t="s">
        <v>3598</v>
      </c>
      <c r="AB398" t="s">
        <v>74</v>
      </c>
      <c r="AC398" t="s">
        <v>3599</v>
      </c>
      <c r="AD398" t="s">
        <v>3600</v>
      </c>
      <c r="AF398">
        <v>1970</v>
      </c>
      <c r="AG398" t="s">
        <v>77</v>
      </c>
      <c r="AH398" t="s">
        <v>82</v>
      </c>
      <c r="AI398" t="s">
        <v>79</v>
      </c>
      <c r="AJ398" s="6" t="s">
        <v>3601</v>
      </c>
      <c r="AK398" t="s">
        <v>691</v>
      </c>
      <c r="AM398">
        <v>1978</v>
      </c>
      <c r="AN398" t="s">
        <v>77</v>
      </c>
      <c r="AO398" t="s">
        <v>82</v>
      </c>
      <c r="AP398" t="s">
        <v>79</v>
      </c>
      <c r="AQ398" s="6" t="s">
        <v>3602</v>
      </c>
      <c r="AT398" t="s">
        <v>166</v>
      </c>
      <c r="AW398" s="6" t="s">
        <v>178</v>
      </c>
      <c r="AX398" t="s">
        <v>339</v>
      </c>
      <c r="BA398" t="s">
        <v>74</v>
      </c>
      <c r="BB398" t="s">
        <v>3603</v>
      </c>
      <c r="BC398">
        <v>1</v>
      </c>
      <c r="BE398" t="s">
        <v>3604</v>
      </c>
      <c r="BF398" t="s">
        <v>87</v>
      </c>
      <c r="BG398" s="6" t="s">
        <v>3605</v>
      </c>
      <c r="BH398" t="s">
        <v>3606</v>
      </c>
      <c r="BI398" t="s">
        <v>74</v>
      </c>
      <c r="BK398" t="s">
        <v>90</v>
      </c>
      <c r="BL398" t="s">
        <v>513</v>
      </c>
      <c r="BM398">
        <v>2</v>
      </c>
      <c r="BN398">
        <v>-7.8476800000000004</v>
      </c>
      <c r="BO398">
        <v>111.192926</v>
      </c>
      <c r="BP398" s="6" t="s">
        <v>3607</v>
      </c>
      <c r="BQ398">
        <v>45</v>
      </c>
      <c r="BR398">
        <v>134</v>
      </c>
      <c r="BS398">
        <v>0</v>
      </c>
      <c r="BT398">
        <v>2</v>
      </c>
      <c r="BU398">
        <v>3</v>
      </c>
    </row>
    <row r="399" spans="1:73" hidden="1" x14ac:dyDescent="0.3">
      <c r="A399">
        <v>393</v>
      </c>
      <c r="B399" t="s">
        <v>3608</v>
      </c>
      <c r="C399">
        <v>4060</v>
      </c>
      <c r="D399" t="s">
        <v>117</v>
      </c>
      <c r="F399" t="s">
        <v>3609</v>
      </c>
      <c r="G399" t="s">
        <v>63</v>
      </c>
      <c r="J399" t="s">
        <v>3610</v>
      </c>
      <c r="K399" s="6" t="s">
        <v>3611</v>
      </c>
      <c r="L399" t="s">
        <v>66</v>
      </c>
      <c r="M399" t="s">
        <v>1397</v>
      </c>
      <c r="N399">
        <v>2</v>
      </c>
      <c r="O399">
        <v>2</v>
      </c>
      <c r="P399" t="s">
        <v>1397</v>
      </c>
      <c r="R399" t="s">
        <v>1397</v>
      </c>
      <c r="T399" t="s">
        <v>69</v>
      </c>
      <c r="U399">
        <v>57694</v>
      </c>
      <c r="V399" t="s">
        <v>70</v>
      </c>
      <c r="W399" t="s">
        <v>71</v>
      </c>
      <c r="Y399" t="s">
        <v>3612</v>
      </c>
      <c r="AB399" t="s">
        <v>125</v>
      </c>
      <c r="AD399" t="s">
        <v>3613</v>
      </c>
      <c r="AF399">
        <v>1960</v>
      </c>
      <c r="AG399" t="s">
        <v>77</v>
      </c>
      <c r="AH399" t="s">
        <v>82</v>
      </c>
      <c r="AI399" t="s">
        <v>396</v>
      </c>
      <c r="AJ399" s="6" t="s">
        <v>3614</v>
      </c>
      <c r="AK399" t="s">
        <v>2884</v>
      </c>
      <c r="AM399">
        <v>1972</v>
      </c>
      <c r="AN399" t="s">
        <v>77</v>
      </c>
      <c r="AO399" t="s">
        <v>3615</v>
      </c>
      <c r="AP399" t="s">
        <v>396</v>
      </c>
      <c r="AQ399" s="6" t="s">
        <v>3616</v>
      </c>
      <c r="AX399" t="s">
        <v>180</v>
      </c>
      <c r="BA399" t="s">
        <v>125</v>
      </c>
      <c r="BC399">
        <v>0</v>
      </c>
      <c r="BE399" t="s">
        <v>3617</v>
      </c>
      <c r="BI399" t="s">
        <v>125</v>
      </c>
      <c r="BK399" t="s">
        <v>90</v>
      </c>
      <c r="BL399" t="s">
        <v>471</v>
      </c>
      <c r="BM399">
        <v>3</v>
      </c>
      <c r="BN399">
        <v>-7.7843999999999998</v>
      </c>
      <c r="BO399">
        <v>111.1919</v>
      </c>
      <c r="BP399" s="6" t="s">
        <v>3618</v>
      </c>
      <c r="BQ399">
        <v>43</v>
      </c>
      <c r="BR399">
        <v>152</v>
      </c>
      <c r="BS399">
        <v>52</v>
      </c>
      <c r="BT399">
        <v>2</v>
      </c>
      <c r="BU399">
        <v>5</v>
      </c>
    </row>
    <row r="400" spans="1:73" x14ac:dyDescent="0.3">
      <c r="A400">
        <v>304</v>
      </c>
      <c r="B400" t="s">
        <v>2863</v>
      </c>
      <c r="C400">
        <v>3938</v>
      </c>
      <c r="D400" t="s">
        <v>61</v>
      </c>
      <c r="E400" t="str">
        <f>SUBSTITUTE(D400,"L","Laki-laki")</f>
        <v>Laki-laki</v>
      </c>
      <c r="F400" t="s">
        <v>2864</v>
      </c>
      <c r="G400" t="s">
        <v>2865</v>
      </c>
      <c r="H400" t="str">
        <f>PROPER(G400)</f>
        <v>Tangerang</v>
      </c>
      <c r="I400" t="str">
        <f>H400&amp;","</f>
        <v>Tangerang,</v>
      </c>
      <c r="J400" t="s">
        <v>2866</v>
      </c>
      <c r="K400" s="6" t="s">
        <v>2867</v>
      </c>
      <c r="L400" t="s">
        <v>66</v>
      </c>
      <c r="M400" t="s">
        <v>2868</v>
      </c>
      <c r="N400">
        <v>2</v>
      </c>
      <c r="O400">
        <v>1</v>
      </c>
      <c r="P400" t="s">
        <v>5048</v>
      </c>
      <c r="Q400" t="str">
        <f>PROPER(P400)</f>
        <v>Mayong</v>
      </c>
      <c r="R400" t="s">
        <v>1267</v>
      </c>
      <c r="S400" t="str">
        <f>PROPER(R400)</f>
        <v>Jatirejo</v>
      </c>
      <c r="T400" t="s">
        <v>378</v>
      </c>
      <c r="U400">
        <v>57692</v>
      </c>
      <c r="V400" t="s">
        <v>70</v>
      </c>
      <c r="W400" t="s">
        <v>71</v>
      </c>
      <c r="Y400" t="s">
        <v>2869</v>
      </c>
      <c r="Z400" t="s">
        <v>2870</v>
      </c>
      <c r="AB400" t="s">
        <v>125</v>
      </c>
      <c r="AD400" t="s">
        <v>2871</v>
      </c>
      <c r="AE400" t="str">
        <f>PROPER(AD400)</f>
        <v>Yarno</v>
      </c>
      <c r="AF400">
        <v>1977</v>
      </c>
      <c r="AG400" t="s">
        <v>196</v>
      </c>
      <c r="AH400" t="s">
        <v>105</v>
      </c>
      <c r="AI400" t="s">
        <v>396</v>
      </c>
      <c r="AK400" t="s">
        <v>2872</v>
      </c>
      <c r="AL400" t="str">
        <f>PROPER(AK400)</f>
        <v>Suharni</v>
      </c>
      <c r="AM400">
        <v>1976</v>
      </c>
      <c r="AN400" t="s">
        <v>77</v>
      </c>
      <c r="AO400" t="s">
        <v>147</v>
      </c>
      <c r="AP400" t="s">
        <v>128</v>
      </c>
      <c r="AT400" t="s">
        <v>277</v>
      </c>
      <c r="AX400" t="s">
        <v>248</v>
      </c>
      <c r="BA400" t="s">
        <v>125</v>
      </c>
      <c r="BC400">
        <v>0</v>
      </c>
      <c r="BE400" t="s">
        <v>2873</v>
      </c>
      <c r="BI400" t="s">
        <v>125</v>
      </c>
      <c r="BJ400" t="s">
        <v>150</v>
      </c>
      <c r="BK400" t="s">
        <v>90</v>
      </c>
      <c r="BL400" t="s">
        <v>1300</v>
      </c>
      <c r="BM400">
        <v>1</v>
      </c>
      <c r="BN400">
        <v>-7.8898999999999999</v>
      </c>
      <c r="BO400">
        <v>111.1259</v>
      </c>
      <c r="BQ400">
        <v>45</v>
      </c>
      <c r="BR400">
        <v>160</v>
      </c>
      <c r="BS400">
        <v>56</v>
      </c>
      <c r="BT400">
        <v>1</v>
      </c>
      <c r="BU400">
        <v>10</v>
      </c>
    </row>
    <row r="401" spans="1:73" hidden="1" x14ac:dyDescent="0.3">
      <c r="A401">
        <v>395</v>
      </c>
      <c r="B401" t="s">
        <v>3630</v>
      </c>
      <c r="C401">
        <v>4039</v>
      </c>
      <c r="D401" t="s">
        <v>117</v>
      </c>
      <c r="F401" t="s">
        <v>3631</v>
      </c>
      <c r="G401" t="s">
        <v>63</v>
      </c>
      <c r="J401" t="s">
        <v>3632</v>
      </c>
      <c r="K401" s="6" t="s">
        <v>3633</v>
      </c>
      <c r="L401" t="s">
        <v>66</v>
      </c>
      <c r="M401" t="s">
        <v>648</v>
      </c>
      <c r="N401">
        <v>1</v>
      </c>
      <c r="O401">
        <v>6</v>
      </c>
      <c r="R401" t="s">
        <v>648</v>
      </c>
      <c r="T401" t="s">
        <v>69</v>
      </c>
      <c r="U401">
        <v>57694</v>
      </c>
      <c r="V401" t="s">
        <v>70</v>
      </c>
      <c r="W401" t="s">
        <v>71</v>
      </c>
      <c r="Y401" t="s">
        <v>3634</v>
      </c>
      <c r="AB401" t="s">
        <v>125</v>
      </c>
      <c r="AD401" t="s">
        <v>3635</v>
      </c>
      <c r="AF401">
        <v>0</v>
      </c>
      <c r="AG401" t="s">
        <v>77</v>
      </c>
      <c r="AH401" t="s">
        <v>323</v>
      </c>
      <c r="AI401" t="s">
        <v>79</v>
      </c>
      <c r="AJ401" s="6" t="s">
        <v>3636</v>
      </c>
      <c r="AK401" t="s">
        <v>3637</v>
      </c>
      <c r="AM401">
        <v>1965</v>
      </c>
      <c r="AN401" t="s">
        <v>77</v>
      </c>
      <c r="AO401" t="s">
        <v>147</v>
      </c>
      <c r="AP401" t="s">
        <v>128</v>
      </c>
      <c r="AQ401" s="6" t="s">
        <v>3638</v>
      </c>
      <c r="AT401" t="s">
        <v>277</v>
      </c>
      <c r="AW401" s="6" t="s">
        <v>178</v>
      </c>
      <c r="AX401" t="s">
        <v>180</v>
      </c>
      <c r="BA401" t="s">
        <v>125</v>
      </c>
      <c r="BC401">
        <v>1</v>
      </c>
      <c r="BE401" t="s">
        <v>3639</v>
      </c>
      <c r="BI401" t="s">
        <v>74</v>
      </c>
      <c r="BJ401" t="s">
        <v>150</v>
      </c>
      <c r="BK401" t="s">
        <v>90</v>
      </c>
      <c r="BL401" t="s">
        <v>3640</v>
      </c>
      <c r="BM401">
        <v>2</v>
      </c>
      <c r="BN401">
        <v>-7.8371500000000003</v>
      </c>
      <c r="BO401">
        <v>111.219613</v>
      </c>
      <c r="BP401" s="6" t="s">
        <v>3641</v>
      </c>
      <c r="BQ401">
        <v>50</v>
      </c>
      <c r="BR401">
        <v>151</v>
      </c>
      <c r="BS401">
        <v>58</v>
      </c>
      <c r="BT401">
        <v>2</v>
      </c>
      <c r="BU401">
        <v>4</v>
      </c>
    </row>
    <row r="402" spans="1:73" hidden="1" x14ac:dyDescent="0.3">
      <c r="A402">
        <v>396</v>
      </c>
      <c r="B402" t="s">
        <v>3907</v>
      </c>
      <c r="D402" t="s">
        <v>117</v>
      </c>
      <c r="F402" t="s">
        <v>3908</v>
      </c>
      <c r="G402" t="s">
        <v>95</v>
      </c>
      <c r="J402" t="s">
        <v>4919</v>
      </c>
      <c r="K402" s="6" t="s">
        <v>4920</v>
      </c>
      <c r="L402" t="s">
        <v>66</v>
      </c>
      <c r="M402" t="s">
        <v>776</v>
      </c>
      <c r="N402">
        <v>2</v>
      </c>
      <c r="O402">
        <v>4</v>
      </c>
      <c r="P402" t="s">
        <v>1069</v>
      </c>
      <c r="R402" t="s">
        <v>776</v>
      </c>
      <c r="T402" t="s">
        <v>69</v>
      </c>
      <c r="U402">
        <v>57694</v>
      </c>
      <c r="V402" t="s">
        <v>70</v>
      </c>
      <c r="W402" t="s">
        <v>71</v>
      </c>
      <c r="Y402" t="s">
        <v>4921</v>
      </c>
      <c r="AB402" t="s">
        <v>125</v>
      </c>
      <c r="AD402" t="s">
        <v>2343</v>
      </c>
      <c r="AF402">
        <v>0</v>
      </c>
      <c r="AG402" t="s">
        <v>166</v>
      </c>
      <c r="AH402" t="s">
        <v>147</v>
      </c>
      <c r="AI402" t="s">
        <v>128</v>
      </c>
      <c r="AK402" t="s">
        <v>4922</v>
      </c>
      <c r="AM402">
        <v>1990</v>
      </c>
      <c r="AN402" t="s">
        <v>196</v>
      </c>
      <c r="AO402" t="s">
        <v>105</v>
      </c>
      <c r="AP402" t="s">
        <v>396</v>
      </c>
      <c r="AX402" t="s">
        <v>549</v>
      </c>
      <c r="BA402" t="s">
        <v>125</v>
      </c>
      <c r="BC402">
        <v>0</v>
      </c>
      <c r="BI402" t="s">
        <v>125</v>
      </c>
      <c r="BK402" t="s">
        <v>90</v>
      </c>
      <c r="BL402" t="s">
        <v>683</v>
      </c>
      <c r="BM402">
        <v>1</v>
      </c>
      <c r="BN402">
        <v>-7.7455223967600002</v>
      </c>
      <c r="BO402">
        <v>111.16121292114001</v>
      </c>
      <c r="BQ402">
        <v>45</v>
      </c>
      <c r="BR402">
        <v>150</v>
      </c>
      <c r="BS402">
        <v>0</v>
      </c>
      <c r="BT402">
        <v>2</v>
      </c>
      <c r="BU402">
        <v>4</v>
      </c>
    </row>
    <row r="403" spans="1:73" hidden="1" x14ac:dyDescent="0.3">
      <c r="A403">
        <v>397</v>
      </c>
      <c r="B403" t="s">
        <v>3642</v>
      </c>
      <c r="D403" t="s">
        <v>117</v>
      </c>
      <c r="F403" t="s">
        <v>3643</v>
      </c>
      <c r="G403" t="s">
        <v>95</v>
      </c>
      <c r="J403" t="s">
        <v>3644</v>
      </c>
      <c r="K403" s="6" t="s">
        <v>3645</v>
      </c>
      <c r="L403" t="s">
        <v>66</v>
      </c>
      <c r="M403" t="s">
        <v>763</v>
      </c>
      <c r="N403">
        <v>1</v>
      </c>
      <c r="O403">
        <v>3</v>
      </c>
      <c r="P403" t="s">
        <v>763</v>
      </c>
      <c r="R403" t="s">
        <v>100</v>
      </c>
      <c r="T403" t="s">
        <v>69</v>
      </c>
      <c r="U403">
        <v>57694</v>
      </c>
      <c r="V403" t="s">
        <v>70</v>
      </c>
      <c r="W403" t="s">
        <v>101</v>
      </c>
      <c r="Y403" t="s">
        <v>3646</v>
      </c>
      <c r="AB403" t="s">
        <v>74</v>
      </c>
      <c r="AC403" t="s">
        <v>3647</v>
      </c>
      <c r="AD403" t="s">
        <v>3648</v>
      </c>
      <c r="AF403">
        <v>1970</v>
      </c>
      <c r="AG403" t="s">
        <v>77</v>
      </c>
      <c r="AH403" t="s">
        <v>82</v>
      </c>
      <c r="AI403" t="s">
        <v>396</v>
      </c>
      <c r="AK403" t="s">
        <v>325</v>
      </c>
      <c r="AM403">
        <v>1974</v>
      </c>
      <c r="AN403" t="s">
        <v>77</v>
      </c>
      <c r="AO403" t="s">
        <v>82</v>
      </c>
      <c r="AP403" t="s">
        <v>396</v>
      </c>
      <c r="AX403" t="s">
        <v>4067</v>
      </c>
      <c r="BA403" t="s">
        <v>74</v>
      </c>
      <c r="BB403" t="s">
        <v>3649</v>
      </c>
      <c r="BC403">
        <v>0</v>
      </c>
      <c r="BD403" t="s">
        <v>3650</v>
      </c>
      <c r="BF403" t="s">
        <v>87</v>
      </c>
      <c r="BG403" s="6" t="s">
        <v>3651</v>
      </c>
      <c r="BH403" t="s">
        <v>3642</v>
      </c>
      <c r="BI403" t="s">
        <v>74</v>
      </c>
      <c r="BK403" t="s">
        <v>90</v>
      </c>
      <c r="BL403" t="s">
        <v>202</v>
      </c>
      <c r="BM403">
        <v>2</v>
      </c>
      <c r="BN403">
        <v>-7.8395820000000001</v>
      </c>
      <c r="BO403">
        <v>111.210633</v>
      </c>
      <c r="BP403" s="6" t="s">
        <v>3652</v>
      </c>
      <c r="BQ403">
        <v>47</v>
      </c>
      <c r="BR403">
        <v>145</v>
      </c>
      <c r="BS403">
        <v>53</v>
      </c>
      <c r="BT403">
        <v>1</v>
      </c>
      <c r="BU403">
        <v>3</v>
      </c>
    </row>
    <row r="404" spans="1:73" hidden="1" x14ac:dyDescent="0.3">
      <c r="A404">
        <v>398</v>
      </c>
      <c r="B404" t="s">
        <v>3653</v>
      </c>
      <c r="C404">
        <v>4040</v>
      </c>
      <c r="D404" t="s">
        <v>117</v>
      </c>
      <c r="F404" t="s">
        <v>3654</v>
      </c>
      <c r="G404" t="s">
        <v>63</v>
      </c>
      <c r="J404" t="s">
        <v>3655</v>
      </c>
      <c r="K404" s="6" t="s">
        <v>3656</v>
      </c>
      <c r="L404" t="s">
        <v>66</v>
      </c>
      <c r="M404" t="s">
        <v>1328</v>
      </c>
      <c r="N404">
        <v>2</v>
      </c>
      <c r="O404">
        <v>3</v>
      </c>
      <c r="P404" t="s">
        <v>1329</v>
      </c>
      <c r="R404" t="s">
        <v>408</v>
      </c>
      <c r="T404" t="s">
        <v>69</v>
      </c>
      <c r="U404">
        <v>57694</v>
      </c>
      <c r="V404" t="s">
        <v>70</v>
      </c>
      <c r="W404" t="s">
        <v>71</v>
      </c>
      <c r="Y404" t="s">
        <v>3657</v>
      </c>
      <c r="AB404" t="s">
        <v>125</v>
      </c>
      <c r="AD404" t="s">
        <v>3658</v>
      </c>
      <c r="AF404">
        <v>1965</v>
      </c>
      <c r="AG404" t="s">
        <v>77</v>
      </c>
      <c r="AH404" t="s">
        <v>127</v>
      </c>
      <c r="AI404" t="s">
        <v>128</v>
      </c>
      <c r="AK404" t="s">
        <v>275</v>
      </c>
      <c r="AM404">
        <v>1967</v>
      </c>
      <c r="AN404" t="s">
        <v>77</v>
      </c>
      <c r="AO404" t="s">
        <v>147</v>
      </c>
      <c r="AP404" t="s">
        <v>79</v>
      </c>
      <c r="AQ404" s="6" t="s">
        <v>3659</v>
      </c>
      <c r="AX404" t="s">
        <v>180</v>
      </c>
      <c r="BA404" t="s">
        <v>125</v>
      </c>
      <c r="BC404">
        <v>0</v>
      </c>
      <c r="BE404" t="s">
        <v>3660</v>
      </c>
      <c r="BI404" t="s">
        <v>74</v>
      </c>
      <c r="BJ404" t="s">
        <v>150</v>
      </c>
      <c r="BK404" t="s">
        <v>90</v>
      </c>
      <c r="BL404" t="s">
        <v>151</v>
      </c>
      <c r="BM404">
        <v>2</v>
      </c>
      <c r="BN404">
        <v>-7.8804712029589998</v>
      </c>
      <c r="BO404">
        <v>111.18069648743</v>
      </c>
      <c r="BP404" s="6" t="s">
        <v>3661</v>
      </c>
      <c r="BQ404">
        <v>52</v>
      </c>
      <c r="BR404">
        <v>157</v>
      </c>
      <c r="BS404">
        <v>52</v>
      </c>
      <c r="BT404">
        <v>2</v>
      </c>
      <c r="BU404">
        <v>7</v>
      </c>
    </row>
    <row r="405" spans="1:73" x14ac:dyDescent="0.3">
      <c r="A405">
        <v>305</v>
      </c>
      <c r="B405" t="s">
        <v>2874</v>
      </c>
      <c r="C405">
        <v>3881</v>
      </c>
      <c r="D405" t="s">
        <v>61</v>
      </c>
      <c r="E405" t="str">
        <f>SUBSTITUTE(D405,"L","Laki-laki")</f>
        <v>Laki-laki</v>
      </c>
      <c r="F405" t="s">
        <v>2875</v>
      </c>
      <c r="G405" t="s">
        <v>63</v>
      </c>
      <c r="H405" t="str">
        <f>PROPER(G405)</f>
        <v>Wonogiri</v>
      </c>
      <c r="I405" t="str">
        <f>H405&amp;","</f>
        <v>Wonogiri,</v>
      </c>
      <c r="J405" t="s">
        <v>2876</v>
      </c>
      <c r="K405" s="6" t="s">
        <v>2877</v>
      </c>
      <c r="L405" t="s">
        <v>66</v>
      </c>
      <c r="M405" t="s">
        <v>2878</v>
      </c>
      <c r="N405">
        <v>3</v>
      </c>
      <c r="O405">
        <v>8</v>
      </c>
      <c r="P405" t="s">
        <v>2879</v>
      </c>
      <c r="Q405" t="str">
        <f>PROPER(P405)</f>
        <v>Ngemplak</v>
      </c>
      <c r="R405" t="s">
        <v>2109</v>
      </c>
      <c r="S405" t="str">
        <f>PROPER(R405)</f>
        <v>Made</v>
      </c>
      <c r="T405" t="s">
        <v>69</v>
      </c>
      <c r="U405">
        <v>57694</v>
      </c>
      <c r="V405" t="s">
        <v>70</v>
      </c>
      <c r="W405" t="s">
        <v>71</v>
      </c>
      <c r="Y405" t="s">
        <v>2880</v>
      </c>
      <c r="Z405" t="s">
        <v>2881</v>
      </c>
      <c r="AB405" t="s">
        <v>125</v>
      </c>
      <c r="AD405" t="s">
        <v>2882</v>
      </c>
      <c r="AE405" t="str">
        <f>PROPER(AD405)</f>
        <v>Paimo</v>
      </c>
      <c r="AF405">
        <v>1975</v>
      </c>
      <c r="AG405" t="s">
        <v>77</v>
      </c>
      <c r="AH405" t="s">
        <v>82</v>
      </c>
      <c r="AI405" t="s">
        <v>79</v>
      </c>
      <c r="AJ405" s="6" t="s">
        <v>2883</v>
      </c>
      <c r="AK405" t="s">
        <v>2884</v>
      </c>
      <c r="AL405" t="str">
        <f>PROPER(AK405)</f>
        <v>Sarinem</v>
      </c>
      <c r="AM405">
        <v>1977</v>
      </c>
      <c r="AN405" t="s">
        <v>77</v>
      </c>
      <c r="AO405" t="s">
        <v>147</v>
      </c>
      <c r="AP405" t="s">
        <v>128</v>
      </c>
      <c r="AQ405" s="6" t="s">
        <v>2885</v>
      </c>
      <c r="AT405" t="s">
        <v>166</v>
      </c>
      <c r="AX405" t="s">
        <v>248</v>
      </c>
      <c r="BA405" t="s">
        <v>125</v>
      </c>
      <c r="BC405">
        <v>0</v>
      </c>
      <c r="BE405" t="s">
        <v>2886</v>
      </c>
      <c r="BI405" t="s">
        <v>74</v>
      </c>
      <c r="BJ405" t="s">
        <v>150</v>
      </c>
      <c r="BK405" t="s">
        <v>90</v>
      </c>
      <c r="BL405" t="s">
        <v>416</v>
      </c>
      <c r="BM405">
        <v>1</v>
      </c>
      <c r="BN405">
        <v>-7.5560791368600002</v>
      </c>
      <c r="BO405">
        <v>110.81351280212</v>
      </c>
      <c r="BP405" s="6" t="s">
        <v>2887</v>
      </c>
      <c r="BQ405">
        <v>43</v>
      </c>
      <c r="BR405">
        <v>156</v>
      </c>
      <c r="BS405">
        <v>40</v>
      </c>
      <c r="BT405">
        <v>1</v>
      </c>
      <c r="BU405">
        <v>5</v>
      </c>
    </row>
    <row r="406" spans="1:73" hidden="1" x14ac:dyDescent="0.3">
      <c r="A406">
        <v>400</v>
      </c>
      <c r="B406" t="s">
        <v>3909</v>
      </c>
      <c r="D406" t="s">
        <v>117</v>
      </c>
      <c r="F406" t="s">
        <v>3910</v>
      </c>
      <c r="G406" t="s">
        <v>63</v>
      </c>
      <c r="J406" t="s">
        <v>4923</v>
      </c>
      <c r="K406" s="6" t="s">
        <v>4924</v>
      </c>
      <c r="L406" t="s">
        <v>66</v>
      </c>
      <c r="M406" t="s">
        <v>68</v>
      </c>
      <c r="N406">
        <v>3</v>
      </c>
      <c r="O406">
        <v>2</v>
      </c>
      <c r="P406" t="s">
        <v>68</v>
      </c>
      <c r="R406" t="s">
        <v>68</v>
      </c>
      <c r="T406" t="s">
        <v>69</v>
      </c>
      <c r="U406">
        <v>57694</v>
      </c>
      <c r="V406" t="s">
        <v>70</v>
      </c>
      <c r="W406" t="s">
        <v>210</v>
      </c>
      <c r="Y406" t="s">
        <v>4925</v>
      </c>
      <c r="AB406" t="s">
        <v>125</v>
      </c>
      <c r="AD406" t="s">
        <v>704</v>
      </c>
      <c r="AF406">
        <v>1975</v>
      </c>
      <c r="AG406" t="s">
        <v>77</v>
      </c>
      <c r="AH406" t="s">
        <v>82</v>
      </c>
      <c r="AI406" t="s">
        <v>79</v>
      </c>
      <c r="AJ406" s="6" t="s">
        <v>4926</v>
      </c>
      <c r="AK406" t="s">
        <v>3444</v>
      </c>
      <c r="AM406">
        <v>1980</v>
      </c>
      <c r="AN406" t="s">
        <v>77</v>
      </c>
      <c r="AO406" t="s">
        <v>82</v>
      </c>
      <c r="AP406" t="s">
        <v>79</v>
      </c>
      <c r="AQ406" s="6" t="s">
        <v>4927</v>
      </c>
      <c r="AX406" t="s">
        <v>549</v>
      </c>
      <c r="BA406" t="s">
        <v>125</v>
      </c>
      <c r="BC406">
        <v>0</v>
      </c>
      <c r="BE406" t="s">
        <v>4199</v>
      </c>
      <c r="BI406" t="s">
        <v>125</v>
      </c>
      <c r="BJ406" t="s">
        <v>4113</v>
      </c>
      <c r="BK406" t="s">
        <v>90</v>
      </c>
      <c r="BL406" t="s">
        <v>554</v>
      </c>
      <c r="BM406">
        <v>1</v>
      </c>
      <c r="BN406">
        <v>-7.7946590999999996</v>
      </c>
      <c r="BO406">
        <v>111.1975162</v>
      </c>
      <c r="BP406" s="6" t="s">
        <v>4200</v>
      </c>
      <c r="BQ406">
        <v>40</v>
      </c>
      <c r="BR406">
        <v>147</v>
      </c>
      <c r="BS406">
        <v>50</v>
      </c>
      <c r="BT406">
        <v>2</v>
      </c>
      <c r="BU406">
        <v>4</v>
      </c>
    </row>
    <row r="407" spans="1:73" hidden="1" x14ac:dyDescent="0.3">
      <c r="A407">
        <v>401</v>
      </c>
      <c r="B407" t="s">
        <v>3678</v>
      </c>
      <c r="D407" t="s">
        <v>117</v>
      </c>
      <c r="F407" t="s">
        <v>3679</v>
      </c>
      <c r="G407" t="s">
        <v>63</v>
      </c>
      <c r="J407" t="s">
        <v>3680</v>
      </c>
      <c r="K407" s="6" t="s">
        <v>3681</v>
      </c>
      <c r="L407" t="s">
        <v>66</v>
      </c>
      <c r="M407" t="s">
        <v>3682</v>
      </c>
      <c r="N407">
        <v>4</v>
      </c>
      <c r="O407">
        <v>2</v>
      </c>
      <c r="P407" t="s">
        <v>3682</v>
      </c>
      <c r="R407" t="s">
        <v>3683</v>
      </c>
      <c r="T407" t="s">
        <v>176</v>
      </c>
      <c r="U407">
        <v>57695</v>
      </c>
      <c r="V407" t="s">
        <v>70</v>
      </c>
      <c r="W407" t="s">
        <v>210</v>
      </c>
      <c r="Y407" t="s">
        <v>3684</v>
      </c>
      <c r="AB407" t="s">
        <v>125</v>
      </c>
      <c r="AD407" t="s">
        <v>1196</v>
      </c>
      <c r="AF407">
        <v>1975</v>
      </c>
      <c r="AG407" t="s">
        <v>77</v>
      </c>
      <c r="AH407" t="s">
        <v>82</v>
      </c>
      <c r="AI407" t="s">
        <v>79</v>
      </c>
      <c r="AJ407" s="6" t="s">
        <v>3685</v>
      </c>
      <c r="AK407" t="s">
        <v>719</v>
      </c>
      <c r="AM407">
        <v>1980</v>
      </c>
      <c r="AN407" t="s">
        <v>162</v>
      </c>
      <c r="AO407" t="s">
        <v>82</v>
      </c>
      <c r="AP407" t="s">
        <v>79</v>
      </c>
      <c r="AQ407" s="6" t="s">
        <v>3686</v>
      </c>
      <c r="AX407" t="s">
        <v>4067</v>
      </c>
      <c r="BA407" t="s">
        <v>125</v>
      </c>
      <c r="BC407">
        <v>1</v>
      </c>
      <c r="BI407" t="s">
        <v>125</v>
      </c>
      <c r="BK407" t="s">
        <v>90</v>
      </c>
      <c r="BL407" t="s">
        <v>202</v>
      </c>
      <c r="BM407">
        <v>2</v>
      </c>
      <c r="BN407">
        <v>-7.8176189999999997</v>
      </c>
      <c r="BO407">
        <v>111.220506</v>
      </c>
      <c r="BP407" s="6" t="s">
        <v>3687</v>
      </c>
      <c r="BQ407">
        <v>40</v>
      </c>
      <c r="BR407">
        <v>140</v>
      </c>
      <c r="BS407">
        <v>52</v>
      </c>
      <c r="BT407">
        <v>1</v>
      </c>
      <c r="BU407">
        <v>3</v>
      </c>
    </row>
    <row r="408" spans="1:73" x14ac:dyDescent="0.3">
      <c r="A408">
        <v>337</v>
      </c>
      <c r="B408" t="s">
        <v>3129</v>
      </c>
      <c r="C408">
        <v>3882</v>
      </c>
      <c r="D408" t="s">
        <v>61</v>
      </c>
      <c r="E408" t="str">
        <f t="shared" ref="E408:E409" si="213">SUBSTITUTE(D408,"L","Laki-laki")</f>
        <v>Laki-laki</v>
      </c>
      <c r="F408" t="s">
        <v>3130</v>
      </c>
      <c r="G408" t="s">
        <v>63</v>
      </c>
      <c r="H408" t="str">
        <f t="shared" ref="H408:H410" si="214">PROPER(G408)</f>
        <v>Wonogiri</v>
      </c>
      <c r="I408" t="str">
        <f t="shared" ref="I408:I410" si="215">H408&amp;","</f>
        <v>Wonogiri,</v>
      </c>
      <c r="J408" t="s">
        <v>3131</v>
      </c>
      <c r="K408" s="6" t="s">
        <v>3132</v>
      </c>
      <c r="L408" t="s">
        <v>66</v>
      </c>
      <c r="M408" t="s">
        <v>408</v>
      </c>
      <c r="N408">
        <v>1</v>
      </c>
      <c r="O408">
        <v>4</v>
      </c>
      <c r="P408" t="s">
        <v>408</v>
      </c>
      <c r="Q408" t="str">
        <f t="shared" ref="Q408:Q410" si="216">PROPER(P408)</f>
        <v>Padarangin</v>
      </c>
      <c r="R408" t="s">
        <v>408</v>
      </c>
      <c r="S408" t="str">
        <f t="shared" ref="S408:S410" si="217">PROPER(R408)</f>
        <v>Padarangin</v>
      </c>
      <c r="T408" t="s">
        <v>69</v>
      </c>
      <c r="U408">
        <v>57694</v>
      </c>
      <c r="V408" t="s">
        <v>70</v>
      </c>
      <c r="W408" t="s">
        <v>71</v>
      </c>
      <c r="Y408" t="s">
        <v>3133</v>
      </c>
      <c r="Z408" t="s">
        <v>3134</v>
      </c>
      <c r="AB408" t="s">
        <v>74</v>
      </c>
      <c r="AC408" t="s">
        <v>3135</v>
      </c>
      <c r="AD408" t="s">
        <v>3136</v>
      </c>
      <c r="AE408" t="str">
        <f t="shared" ref="AE408:AE410" si="218">PROPER(AD408)</f>
        <v>Rebo</v>
      </c>
      <c r="AF408">
        <v>1971</v>
      </c>
      <c r="AG408" t="s">
        <v>77</v>
      </c>
      <c r="AH408" t="s">
        <v>229</v>
      </c>
      <c r="AI408" t="s">
        <v>79</v>
      </c>
      <c r="AJ408" s="6" t="s">
        <v>3137</v>
      </c>
      <c r="AK408" t="s">
        <v>3138</v>
      </c>
      <c r="AL408" t="str">
        <f t="shared" ref="AL408:AL410" si="219">PROPER(AK408)</f>
        <v>Pani</v>
      </c>
      <c r="AM408">
        <v>1985</v>
      </c>
      <c r="AN408" t="s">
        <v>77</v>
      </c>
      <c r="AO408" t="s">
        <v>82</v>
      </c>
      <c r="AP408" t="s">
        <v>79</v>
      </c>
      <c r="AQ408" s="6" t="s">
        <v>3139</v>
      </c>
      <c r="AX408" t="s">
        <v>248</v>
      </c>
      <c r="BA408" t="s">
        <v>74</v>
      </c>
      <c r="BB408" t="s">
        <v>3135</v>
      </c>
      <c r="BC408">
        <v>0</v>
      </c>
      <c r="BD408" t="s">
        <v>3140</v>
      </c>
      <c r="BE408" t="s">
        <v>3141</v>
      </c>
      <c r="BF408" t="s">
        <v>87</v>
      </c>
      <c r="BG408" s="6" t="s">
        <v>3142</v>
      </c>
      <c r="BH408" t="s">
        <v>3129</v>
      </c>
      <c r="BI408" t="s">
        <v>74</v>
      </c>
      <c r="BK408" t="s">
        <v>90</v>
      </c>
      <c r="BL408" t="s">
        <v>151</v>
      </c>
      <c r="BM408">
        <v>1</v>
      </c>
      <c r="BN408">
        <v>-7.8761351538720001</v>
      </c>
      <c r="BO408">
        <v>111.18335723877</v>
      </c>
      <c r="BP408" s="6" t="s">
        <v>3143</v>
      </c>
      <c r="BQ408">
        <v>42</v>
      </c>
      <c r="BR408">
        <v>152</v>
      </c>
      <c r="BS408">
        <v>56</v>
      </c>
      <c r="BT408">
        <v>2</v>
      </c>
      <c r="BU408">
        <v>8</v>
      </c>
    </row>
    <row r="409" spans="1:73" x14ac:dyDescent="0.3">
      <c r="A409">
        <v>343</v>
      </c>
      <c r="B409" t="s">
        <v>3185</v>
      </c>
      <c r="C409">
        <v>3853</v>
      </c>
      <c r="D409" t="s">
        <v>61</v>
      </c>
      <c r="E409" t="str">
        <f t="shared" si="213"/>
        <v>Laki-laki</v>
      </c>
      <c r="F409" t="s">
        <v>3186</v>
      </c>
      <c r="G409" t="s">
        <v>3187</v>
      </c>
      <c r="H409" t="str">
        <f t="shared" si="214"/>
        <v>Magetan</v>
      </c>
      <c r="I409" t="str">
        <f t="shared" si="215"/>
        <v>Magetan,</v>
      </c>
      <c r="J409" t="s">
        <v>3188</v>
      </c>
      <c r="K409" s="6" t="s">
        <v>3189</v>
      </c>
      <c r="L409" t="s">
        <v>66</v>
      </c>
      <c r="M409" t="s">
        <v>3190</v>
      </c>
      <c r="N409">
        <v>1</v>
      </c>
      <c r="O409">
        <v>5</v>
      </c>
      <c r="P409" t="s">
        <v>3190</v>
      </c>
      <c r="Q409" t="str">
        <f t="shared" si="216"/>
        <v>Tengger</v>
      </c>
      <c r="R409" t="s">
        <v>3190</v>
      </c>
      <c r="S409" t="str">
        <f t="shared" si="217"/>
        <v>Tengger</v>
      </c>
      <c r="T409" t="s">
        <v>2973</v>
      </c>
      <c r="U409">
        <v>57698</v>
      </c>
      <c r="V409" t="s">
        <v>70</v>
      </c>
      <c r="W409" t="s">
        <v>210</v>
      </c>
      <c r="Y409" t="s">
        <v>3191</v>
      </c>
      <c r="Z409" t="s">
        <v>3192</v>
      </c>
      <c r="AB409" t="s">
        <v>125</v>
      </c>
      <c r="AD409" t="s">
        <v>3193</v>
      </c>
      <c r="AE409" t="str">
        <f t="shared" si="218"/>
        <v>Maryadi</v>
      </c>
      <c r="AF409">
        <v>1977</v>
      </c>
      <c r="AG409" t="s">
        <v>77</v>
      </c>
      <c r="AH409" t="s">
        <v>82</v>
      </c>
      <c r="AI409" t="s">
        <v>79</v>
      </c>
      <c r="AJ409" s="6" t="s">
        <v>3194</v>
      </c>
      <c r="AK409" t="s">
        <v>3195</v>
      </c>
      <c r="AL409" t="str">
        <f t="shared" si="219"/>
        <v>Ratmini</v>
      </c>
      <c r="AM409">
        <v>1985</v>
      </c>
      <c r="AN409" t="s">
        <v>196</v>
      </c>
      <c r="AO409" t="s">
        <v>82</v>
      </c>
      <c r="AP409" t="s">
        <v>79</v>
      </c>
      <c r="AQ409" s="6" t="s">
        <v>3196</v>
      </c>
      <c r="AX409" t="s">
        <v>248</v>
      </c>
      <c r="BA409" t="s">
        <v>125</v>
      </c>
      <c r="BC409">
        <v>0</v>
      </c>
      <c r="BE409" t="s">
        <v>3197</v>
      </c>
      <c r="BI409" t="s">
        <v>74</v>
      </c>
      <c r="BJ409" t="s">
        <v>150</v>
      </c>
      <c r="BK409" t="s">
        <v>90</v>
      </c>
      <c r="BL409" t="s">
        <v>2981</v>
      </c>
      <c r="BM409">
        <v>1</v>
      </c>
      <c r="BN409">
        <v>111.28189999999999</v>
      </c>
      <c r="BO409">
        <v>111.2483841</v>
      </c>
      <c r="BP409" s="6" t="s">
        <v>3198</v>
      </c>
      <c r="BQ409">
        <v>84</v>
      </c>
      <c r="BR409">
        <v>179</v>
      </c>
      <c r="BS409">
        <v>38</v>
      </c>
      <c r="BT409">
        <v>1</v>
      </c>
      <c r="BU409">
        <v>3</v>
      </c>
    </row>
    <row r="410" spans="1:73" x14ac:dyDescent="0.3">
      <c r="A410">
        <v>356</v>
      </c>
      <c r="B410" t="s">
        <v>3277</v>
      </c>
      <c r="C410">
        <v>3855</v>
      </c>
      <c r="D410" t="s">
        <v>117</v>
      </c>
      <c r="E410" t="str">
        <f>SUBSTITUTE(D410,"P","Perempuan")</f>
        <v>Perempuan</v>
      </c>
      <c r="F410" t="s">
        <v>3278</v>
      </c>
      <c r="G410" t="s">
        <v>95</v>
      </c>
      <c r="H410" t="str">
        <f t="shared" si="214"/>
        <v>Wonogiri</v>
      </c>
      <c r="I410" t="str">
        <f t="shared" si="215"/>
        <v>Wonogiri,</v>
      </c>
      <c r="J410" t="s">
        <v>3279</v>
      </c>
      <c r="K410" s="6" t="s">
        <v>3280</v>
      </c>
      <c r="L410" t="s">
        <v>66</v>
      </c>
      <c r="M410" t="s">
        <v>122</v>
      </c>
      <c r="N410">
        <v>1</v>
      </c>
      <c r="O410">
        <v>1</v>
      </c>
      <c r="P410" t="s">
        <v>519</v>
      </c>
      <c r="Q410" t="str">
        <f t="shared" si="216"/>
        <v>Watusomo</v>
      </c>
      <c r="R410" t="s">
        <v>122</v>
      </c>
      <c r="S410" t="str">
        <f t="shared" si="217"/>
        <v>Watusomo</v>
      </c>
      <c r="T410" t="s">
        <v>69</v>
      </c>
      <c r="U410">
        <v>57694</v>
      </c>
      <c r="V410" t="s">
        <v>70</v>
      </c>
      <c r="W410" t="s">
        <v>101</v>
      </c>
      <c r="Y410" t="s">
        <v>3281</v>
      </c>
      <c r="Z410" t="s">
        <v>3282</v>
      </c>
      <c r="AB410" t="s">
        <v>125</v>
      </c>
      <c r="AD410" t="s">
        <v>3283</v>
      </c>
      <c r="AE410" t="str">
        <f t="shared" si="218"/>
        <v>Lardi</v>
      </c>
      <c r="AF410">
        <v>1984</v>
      </c>
      <c r="AG410" t="s">
        <v>196</v>
      </c>
      <c r="AH410" t="s">
        <v>229</v>
      </c>
      <c r="AI410" t="s">
        <v>79</v>
      </c>
      <c r="AJ410" s="6" t="s">
        <v>3284</v>
      </c>
      <c r="AK410" t="s">
        <v>3285</v>
      </c>
      <c r="AL410" t="str">
        <f t="shared" si="219"/>
        <v>Sri Sumarni</v>
      </c>
      <c r="AM410">
        <v>1982</v>
      </c>
      <c r="AN410" t="s">
        <v>196</v>
      </c>
      <c r="AO410" t="s">
        <v>82</v>
      </c>
      <c r="AP410" t="s">
        <v>79</v>
      </c>
      <c r="AQ410" s="6" t="s">
        <v>3286</v>
      </c>
      <c r="AX410" t="s">
        <v>248</v>
      </c>
      <c r="BA410" t="s">
        <v>74</v>
      </c>
      <c r="BB410" t="s">
        <v>3287</v>
      </c>
      <c r="BC410">
        <v>0</v>
      </c>
      <c r="BE410" t="s">
        <v>3288</v>
      </c>
      <c r="BF410" t="s">
        <v>87</v>
      </c>
      <c r="BG410" s="6" t="s">
        <v>3289</v>
      </c>
      <c r="BH410" t="s">
        <v>3277</v>
      </c>
      <c r="BI410" t="s">
        <v>74</v>
      </c>
      <c r="BK410" t="s">
        <v>90</v>
      </c>
      <c r="BL410" t="s">
        <v>91</v>
      </c>
      <c r="BM410">
        <v>1</v>
      </c>
      <c r="BN410">
        <v>-7.8736646229430001</v>
      </c>
      <c r="BO410">
        <v>111.19172919306</v>
      </c>
      <c r="BP410" s="6" t="s">
        <v>3290</v>
      </c>
      <c r="BQ410">
        <v>48</v>
      </c>
      <c r="BR410">
        <v>150</v>
      </c>
      <c r="BS410">
        <v>57</v>
      </c>
      <c r="BT410">
        <v>3</v>
      </c>
      <c r="BU410">
        <v>6</v>
      </c>
    </row>
    <row r="411" spans="1:73" hidden="1" x14ac:dyDescent="0.3">
      <c r="A411">
        <v>405</v>
      </c>
      <c r="B411" t="s">
        <v>4038</v>
      </c>
      <c r="D411" t="s">
        <v>117</v>
      </c>
      <c r="F411" t="s">
        <v>4928</v>
      </c>
      <c r="G411" t="s">
        <v>95</v>
      </c>
      <c r="J411" t="s">
        <v>4481</v>
      </c>
      <c r="K411" s="6" t="s">
        <v>4929</v>
      </c>
      <c r="L411" t="s">
        <v>66</v>
      </c>
      <c r="M411" t="s">
        <v>1694</v>
      </c>
      <c r="N411">
        <v>1</v>
      </c>
      <c r="O411">
        <v>5</v>
      </c>
      <c r="P411" t="s">
        <v>1694</v>
      </c>
      <c r="R411" t="s">
        <v>738</v>
      </c>
      <c r="T411" t="s">
        <v>69</v>
      </c>
      <c r="U411">
        <v>57694</v>
      </c>
      <c r="V411" t="s">
        <v>70</v>
      </c>
      <c r="W411" t="s">
        <v>210</v>
      </c>
      <c r="Y411" t="s">
        <v>4930</v>
      </c>
      <c r="AB411" t="s">
        <v>125</v>
      </c>
      <c r="AD411" t="s">
        <v>4931</v>
      </c>
      <c r="AF411">
        <v>1974</v>
      </c>
      <c r="AG411" t="s">
        <v>162</v>
      </c>
      <c r="AH411" t="s">
        <v>78</v>
      </c>
      <c r="AI411" t="s">
        <v>366</v>
      </c>
      <c r="AJ411" s="6" t="s">
        <v>4932</v>
      </c>
      <c r="AK411" t="s">
        <v>4933</v>
      </c>
      <c r="AM411">
        <v>1980</v>
      </c>
      <c r="AN411" t="s">
        <v>162</v>
      </c>
      <c r="AO411" t="s">
        <v>147</v>
      </c>
      <c r="AP411" t="s">
        <v>128</v>
      </c>
      <c r="AQ411" s="6" t="s">
        <v>4934</v>
      </c>
      <c r="AT411" t="s">
        <v>166</v>
      </c>
      <c r="AX411" t="s">
        <v>3952</v>
      </c>
      <c r="BA411" t="s">
        <v>125</v>
      </c>
      <c r="BC411">
        <v>0</v>
      </c>
      <c r="BE411" t="s">
        <v>4201</v>
      </c>
      <c r="BI411" t="s">
        <v>125</v>
      </c>
      <c r="BK411" t="s">
        <v>90</v>
      </c>
      <c r="BL411" t="s">
        <v>4202</v>
      </c>
      <c r="BM411">
        <v>2</v>
      </c>
      <c r="BN411">
        <v>-7.8621999999999996</v>
      </c>
      <c r="BO411">
        <v>111.1122</v>
      </c>
      <c r="BP411" s="6" t="s">
        <v>4203</v>
      </c>
      <c r="BQ411">
        <v>39</v>
      </c>
      <c r="BR411">
        <v>143</v>
      </c>
      <c r="BS411">
        <v>0</v>
      </c>
      <c r="BT411">
        <v>0</v>
      </c>
      <c r="BU411">
        <v>0</v>
      </c>
    </row>
    <row r="412" spans="1:73" x14ac:dyDescent="0.3">
      <c r="A412">
        <v>366</v>
      </c>
      <c r="B412" t="s">
        <v>3380</v>
      </c>
      <c r="C412">
        <v>3856</v>
      </c>
      <c r="D412" t="s">
        <v>117</v>
      </c>
      <c r="E412" t="str">
        <f>SUBSTITUTE(D412,"P","Perempuan")</f>
        <v>Perempuan</v>
      </c>
      <c r="F412" t="s">
        <v>3381</v>
      </c>
      <c r="G412" t="s">
        <v>63</v>
      </c>
      <c r="H412" t="str">
        <f>PROPER(G412)</f>
        <v>Wonogiri</v>
      </c>
      <c r="I412" t="str">
        <f>H412&amp;","</f>
        <v>Wonogiri,</v>
      </c>
      <c r="J412" t="s">
        <v>3382</v>
      </c>
      <c r="K412" s="6" t="s">
        <v>3383</v>
      </c>
      <c r="L412" t="s">
        <v>66</v>
      </c>
      <c r="M412" t="s">
        <v>299</v>
      </c>
      <c r="N412">
        <v>2</v>
      </c>
      <c r="O412">
        <v>5</v>
      </c>
      <c r="P412" t="s">
        <v>299</v>
      </c>
      <c r="Q412" t="str">
        <f>PROPER(P412)</f>
        <v>Nadi Kidul</v>
      </c>
      <c r="R412" t="s">
        <v>300</v>
      </c>
      <c r="S412" t="str">
        <f>PROPER(R412)</f>
        <v>Nadi</v>
      </c>
      <c r="T412" t="s">
        <v>301</v>
      </c>
      <c r="U412">
        <v>57697</v>
      </c>
      <c r="V412" t="s">
        <v>70</v>
      </c>
      <c r="W412" t="s">
        <v>210</v>
      </c>
      <c r="Y412" t="s">
        <v>3384</v>
      </c>
      <c r="Z412" t="s">
        <v>3385</v>
      </c>
      <c r="AB412" t="s">
        <v>125</v>
      </c>
      <c r="AD412" t="s">
        <v>3386</v>
      </c>
      <c r="AE412" t="str">
        <f>PROPER(AD412)</f>
        <v>Priyono</v>
      </c>
      <c r="AF412">
        <v>1980</v>
      </c>
      <c r="AG412" t="s">
        <v>77</v>
      </c>
      <c r="AH412" t="s">
        <v>82</v>
      </c>
      <c r="AI412" t="s">
        <v>79</v>
      </c>
      <c r="AJ412" s="6" t="s">
        <v>3387</v>
      </c>
      <c r="AK412" t="s">
        <v>3388</v>
      </c>
      <c r="AL412" t="str">
        <f>PROPER(AK412)</f>
        <v>Sartini</v>
      </c>
      <c r="AM412">
        <v>1987</v>
      </c>
      <c r="AN412" t="s">
        <v>77</v>
      </c>
      <c r="AO412" t="s">
        <v>82</v>
      </c>
      <c r="AP412" t="s">
        <v>79</v>
      </c>
      <c r="AQ412" s="6" t="s">
        <v>3389</v>
      </c>
      <c r="AT412" t="s">
        <v>166</v>
      </c>
      <c r="AX412" t="s">
        <v>248</v>
      </c>
      <c r="BA412" t="s">
        <v>74</v>
      </c>
      <c r="BB412" t="s">
        <v>3390</v>
      </c>
      <c r="BC412">
        <v>0</v>
      </c>
      <c r="BE412" t="s">
        <v>3391</v>
      </c>
      <c r="BI412" t="s">
        <v>74</v>
      </c>
      <c r="BK412" t="s">
        <v>90</v>
      </c>
      <c r="BL412" t="s">
        <v>309</v>
      </c>
      <c r="BM412">
        <v>1</v>
      </c>
      <c r="BN412">
        <v>7.4816000000000003</v>
      </c>
      <c r="BO412">
        <v>111.13249999999999</v>
      </c>
      <c r="BP412" s="6" t="s">
        <v>3392</v>
      </c>
      <c r="BQ412">
        <v>46</v>
      </c>
      <c r="BR412">
        <v>149</v>
      </c>
      <c r="BS412">
        <v>53</v>
      </c>
      <c r="BT412">
        <v>2</v>
      </c>
      <c r="BU412">
        <v>7</v>
      </c>
    </row>
    <row r="413" spans="1:73" hidden="1" x14ac:dyDescent="0.3">
      <c r="A413">
        <v>407</v>
      </c>
      <c r="B413" t="s">
        <v>3940</v>
      </c>
      <c r="D413" t="s">
        <v>61</v>
      </c>
      <c r="F413" t="s">
        <v>4935</v>
      </c>
      <c r="G413" t="s">
        <v>63</v>
      </c>
      <c r="J413" t="s">
        <v>4936</v>
      </c>
      <c r="K413" s="6" t="s">
        <v>4937</v>
      </c>
      <c r="L413" t="s">
        <v>66</v>
      </c>
      <c r="M413" t="s">
        <v>408</v>
      </c>
      <c r="N413">
        <v>2</v>
      </c>
      <c r="O413">
        <v>4</v>
      </c>
      <c r="P413" t="s">
        <v>408</v>
      </c>
      <c r="R413" t="s">
        <v>408</v>
      </c>
      <c r="T413" t="s">
        <v>69</v>
      </c>
      <c r="U413">
        <v>57694</v>
      </c>
      <c r="V413" t="s">
        <v>70</v>
      </c>
      <c r="W413" t="s">
        <v>71</v>
      </c>
      <c r="Y413" t="s">
        <v>4938</v>
      </c>
      <c r="AB413" t="s">
        <v>125</v>
      </c>
      <c r="AC413" t="s">
        <v>4204</v>
      </c>
      <c r="AD413" t="s">
        <v>4939</v>
      </c>
      <c r="AF413">
        <v>1975</v>
      </c>
      <c r="AG413" t="s">
        <v>77</v>
      </c>
      <c r="AH413" t="s">
        <v>82</v>
      </c>
      <c r="AI413" t="s">
        <v>396</v>
      </c>
      <c r="AK413" t="s">
        <v>4940</v>
      </c>
      <c r="AM413">
        <v>1976</v>
      </c>
      <c r="AN413" t="s">
        <v>77</v>
      </c>
      <c r="AO413" t="s">
        <v>82</v>
      </c>
      <c r="AP413" t="s">
        <v>396</v>
      </c>
      <c r="AX413" t="s">
        <v>3953</v>
      </c>
      <c r="BA413" t="s">
        <v>74</v>
      </c>
      <c r="BB413" t="s">
        <v>4204</v>
      </c>
      <c r="BC413">
        <v>0</v>
      </c>
      <c r="BE413" t="s">
        <v>4205</v>
      </c>
      <c r="BF413" t="s">
        <v>87</v>
      </c>
      <c r="BG413" s="6" t="s">
        <v>4206</v>
      </c>
      <c r="BH413" t="s">
        <v>3940</v>
      </c>
      <c r="BI413" t="s">
        <v>74</v>
      </c>
      <c r="BK413" t="s">
        <v>90</v>
      </c>
      <c r="BL413" t="s">
        <v>896</v>
      </c>
      <c r="BM413">
        <v>1</v>
      </c>
      <c r="BN413">
        <v>-7.8449999999999998</v>
      </c>
      <c r="BO413">
        <v>110.9134</v>
      </c>
      <c r="BQ413">
        <v>51</v>
      </c>
      <c r="BR413">
        <v>162</v>
      </c>
      <c r="BS413">
        <v>0</v>
      </c>
      <c r="BT413">
        <v>2</v>
      </c>
      <c r="BU413">
        <v>0</v>
      </c>
    </row>
    <row r="414" spans="1:73" hidden="1" x14ac:dyDescent="0.3">
      <c r="A414">
        <v>408</v>
      </c>
      <c r="B414" t="s">
        <v>4039</v>
      </c>
      <c r="D414" t="s">
        <v>117</v>
      </c>
      <c r="F414" t="s">
        <v>4941</v>
      </c>
      <c r="G414" t="s">
        <v>63</v>
      </c>
      <c r="J414" t="s">
        <v>4942</v>
      </c>
      <c r="K414" s="6" t="s">
        <v>4943</v>
      </c>
      <c r="L414" t="s">
        <v>66</v>
      </c>
      <c r="M414" t="s">
        <v>1037</v>
      </c>
      <c r="N414">
        <v>1</v>
      </c>
      <c r="O414">
        <v>8</v>
      </c>
      <c r="P414" t="s">
        <v>1037</v>
      </c>
      <c r="R414" t="s">
        <v>1037</v>
      </c>
      <c r="T414" t="s">
        <v>378</v>
      </c>
      <c r="U414">
        <v>57692</v>
      </c>
      <c r="V414" t="s">
        <v>70</v>
      </c>
      <c r="W414" t="s">
        <v>71</v>
      </c>
      <c r="Y414" t="s">
        <v>4944</v>
      </c>
      <c r="AB414" t="s">
        <v>125</v>
      </c>
      <c r="AD414" t="s">
        <v>4945</v>
      </c>
      <c r="AF414">
        <v>0</v>
      </c>
      <c r="AG414" t="s">
        <v>77</v>
      </c>
      <c r="AH414" t="s">
        <v>82</v>
      </c>
      <c r="AI414" t="s">
        <v>79</v>
      </c>
      <c r="AK414" t="s">
        <v>275</v>
      </c>
      <c r="AM414">
        <v>0</v>
      </c>
      <c r="AN414" t="s">
        <v>77</v>
      </c>
      <c r="AO414" t="s">
        <v>82</v>
      </c>
      <c r="AP414" t="s">
        <v>79</v>
      </c>
      <c r="AX414" t="s">
        <v>3947</v>
      </c>
      <c r="BA414" t="s">
        <v>125</v>
      </c>
      <c r="BC414">
        <v>0</v>
      </c>
      <c r="BI414" t="s">
        <v>74</v>
      </c>
      <c r="BJ414" t="s">
        <v>150</v>
      </c>
      <c r="BK414" t="s">
        <v>90</v>
      </c>
      <c r="BL414" t="s">
        <v>575</v>
      </c>
      <c r="BM414">
        <v>1</v>
      </c>
      <c r="BN414">
        <v>-7.9141329999999996</v>
      </c>
      <c r="BO414">
        <v>111.16634000000001</v>
      </c>
      <c r="BQ414">
        <v>47</v>
      </c>
      <c r="BR414">
        <v>154</v>
      </c>
      <c r="BS414">
        <v>0</v>
      </c>
      <c r="BT414">
        <v>0</v>
      </c>
      <c r="BU414">
        <v>0</v>
      </c>
    </row>
    <row r="415" spans="1:73" hidden="1" x14ac:dyDescent="0.3">
      <c r="A415">
        <v>409</v>
      </c>
      <c r="B415" t="s">
        <v>3941</v>
      </c>
      <c r="D415" t="s">
        <v>117</v>
      </c>
      <c r="F415" t="s">
        <v>4946</v>
      </c>
      <c r="G415" t="s">
        <v>63</v>
      </c>
      <c r="J415" t="s">
        <v>4947</v>
      </c>
      <c r="K415" s="6" t="s">
        <v>4948</v>
      </c>
      <c r="L415" t="s">
        <v>66</v>
      </c>
      <c r="M415" t="s">
        <v>1328</v>
      </c>
      <c r="N415">
        <v>2</v>
      </c>
      <c r="O415">
        <v>3</v>
      </c>
      <c r="P415" t="s">
        <v>1329</v>
      </c>
      <c r="R415" t="s">
        <v>408</v>
      </c>
      <c r="T415" t="s">
        <v>69</v>
      </c>
      <c r="U415">
        <v>57694</v>
      </c>
      <c r="V415" t="s">
        <v>70</v>
      </c>
      <c r="W415" t="s">
        <v>71</v>
      </c>
      <c r="Y415" t="s">
        <v>4949</v>
      </c>
      <c r="AB415" t="s">
        <v>125</v>
      </c>
      <c r="AC415" t="s">
        <v>4950</v>
      </c>
      <c r="AD415" t="s">
        <v>4951</v>
      </c>
      <c r="AF415">
        <v>1960</v>
      </c>
      <c r="AG415" t="s">
        <v>77</v>
      </c>
      <c r="AH415" t="s">
        <v>82</v>
      </c>
      <c r="AI415" t="s">
        <v>79</v>
      </c>
      <c r="AJ415" s="6" t="s">
        <v>4952</v>
      </c>
      <c r="AK415" t="s">
        <v>4953</v>
      </c>
      <c r="AM415">
        <v>1972</v>
      </c>
      <c r="AN415" t="s">
        <v>77</v>
      </c>
      <c r="AO415" t="s">
        <v>82</v>
      </c>
      <c r="AP415" t="s">
        <v>79</v>
      </c>
      <c r="AQ415" s="6" t="s">
        <v>4954</v>
      </c>
      <c r="AX415" t="s">
        <v>3953</v>
      </c>
      <c r="BA415" t="s">
        <v>125</v>
      </c>
      <c r="BC415">
        <v>0</v>
      </c>
      <c r="BE415" t="s">
        <v>4207</v>
      </c>
      <c r="BI415" t="s">
        <v>74</v>
      </c>
      <c r="BJ415" t="s">
        <v>150</v>
      </c>
      <c r="BK415" t="s">
        <v>90</v>
      </c>
      <c r="BL415" t="s">
        <v>896</v>
      </c>
      <c r="BM415">
        <v>2</v>
      </c>
      <c r="BN415">
        <v>-7.8449999999999998</v>
      </c>
      <c r="BO415">
        <v>110.9134</v>
      </c>
      <c r="BQ415">
        <v>49</v>
      </c>
      <c r="BR415">
        <v>150</v>
      </c>
      <c r="BS415">
        <v>0</v>
      </c>
      <c r="BT415">
        <v>2</v>
      </c>
      <c r="BU415">
        <v>0</v>
      </c>
    </row>
    <row r="416" spans="1:73" x14ac:dyDescent="0.3">
      <c r="A416">
        <v>370</v>
      </c>
      <c r="B416" t="s">
        <v>3409</v>
      </c>
      <c r="C416">
        <v>3883</v>
      </c>
      <c r="D416" t="s">
        <v>61</v>
      </c>
      <c r="E416" t="str">
        <f>SUBSTITUTE(D416,"L","Laki-laki")</f>
        <v>Laki-laki</v>
      </c>
      <c r="F416" t="s">
        <v>3410</v>
      </c>
      <c r="G416" t="s">
        <v>63</v>
      </c>
      <c r="H416" t="str">
        <f>PROPER(G416)</f>
        <v>Wonogiri</v>
      </c>
      <c r="I416" t="str">
        <f>H416&amp;","</f>
        <v>Wonogiri,</v>
      </c>
      <c r="J416" t="s">
        <v>3411</v>
      </c>
      <c r="K416" s="6" t="s">
        <v>3412</v>
      </c>
      <c r="L416" t="s">
        <v>66</v>
      </c>
      <c r="M416" t="s">
        <v>3413</v>
      </c>
      <c r="N416">
        <v>5</v>
      </c>
      <c r="O416">
        <v>1</v>
      </c>
      <c r="P416" t="s">
        <v>3413</v>
      </c>
      <c r="Q416" t="str">
        <f>PROPER(P416)</f>
        <v>Gentan</v>
      </c>
      <c r="R416" t="s">
        <v>619</v>
      </c>
      <c r="S416" t="str">
        <f>PROPER(R416)</f>
        <v>Pule</v>
      </c>
      <c r="T416" t="s">
        <v>363</v>
      </c>
      <c r="U416">
        <v>57691</v>
      </c>
      <c r="V416" t="s">
        <v>70</v>
      </c>
      <c r="W416" t="s">
        <v>71</v>
      </c>
      <c r="Y416" t="s">
        <v>3414</v>
      </c>
      <c r="Z416" t="s">
        <v>3415</v>
      </c>
      <c r="AB416" t="s">
        <v>125</v>
      </c>
      <c r="AD416" t="s">
        <v>3416</v>
      </c>
      <c r="AE416" t="str">
        <f>PROPER(AD416)</f>
        <v>Sularno</v>
      </c>
      <c r="AF416">
        <v>1970</v>
      </c>
      <c r="AG416" t="s">
        <v>196</v>
      </c>
      <c r="AH416" t="s">
        <v>78</v>
      </c>
      <c r="AI416" t="s">
        <v>79</v>
      </c>
      <c r="AJ416" s="6" t="s">
        <v>3417</v>
      </c>
      <c r="AK416" t="s">
        <v>3418</v>
      </c>
      <c r="AL416" t="str">
        <f>PROPER(AK416)</f>
        <v>Larsi</v>
      </c>
      <c r="AM416">
        <v>1972</v>
      </c>
      <c r="AN416" t="s">
        <v>77</v>
      </c>
      <c r="AO416" t="s">
        <v>653</v>
      </c>
      <c r="AP416" t="s">
        <v>79</v>
      </c>
      <c r="AQ416" s="6" t="s">
        <v>3419</v>
      </c>
      <c r="AX416" t="s">
        <v>248</v>
      </c>
      <c r="BA416" t="s">
        <v>125</v>
      </c>
      <c r="BC416">
        <v>0</v>
      </c>
      <c r="BE416" t="s">
        <v>3420</v>
      </c>
      <c r="BI416" t="s">
        <v>74</v>
      </c>
      <c r="BJ416" t="s">
        <v>150</v>
      </c>
      <c r="BK416" t="s">
        <v>90</v>
      </c>
      <c r="BL416" t="s">
        <v>91</v>
      </c>
      <c r="BM416">
        <v>3</v>
      </c>
      <c r="BN416">
        <v>-7.8546603301140001</v>
      </c>
      <c r="BO416">
        <v>111.16832256801</v>
      </c>
      <c r="BP416" s="6" t="s">
        <v>3421</v>
      </c>
      <c r="BQ416">
        <v>48</v>
      </c>
      <c r="BR416">
        <v>160</v>
      </c>
      <c r="BS416">
        <v>70</v>
      </c>
      <c r="BT416">
        <v>2</v>
      </c>
      <c r="BU416">
        <v>7</v>
      </c>
    </row>
    <row r="417" spans="1:73" hidden="1" x14ac:dyDescent="0.3">
      <c r="A417">
        <v>411</v>
      </c>
      <c r="B417" t="s">
        <v>4040</v>
      </c>
      <c r="D417" t="s">
        <v>61</v>
      </c>
      <c r="F417" t="s">
        <v>3911</v>
      </c>
      <c r="G417" t="s">
        <v>95</v>
      </c>
      <c r="J417" t="s">
        <v>1660</v>
      </c>
      <c r="K417" s="6" t="s">
        <v>4955</v>
      </c>
      <c r="L417" t="s">
        <v>66</v>
      </c>
      <c r="M417" t="s">
        <v>225</v>
      </c>
      <c r="N417">
        <v>1</v>
      </c>
      <c r="O417">
        <v>4</v>
      </c>
      <c r="P417" t="s">
        <v>225</v>
      </c>
      <c r="R417" t="s">
        <v>225</v>
      </c>
      <c r="T417" t="s">
        <v>69</v>
      </c>
      <c r="U417">
        <v>57694</v>
      </c>
      <c r="V417" t="s">
        <v>70</v>
      </c>
      <c r="W417" t="s">
        <v>1564</v>
      </c>
      <c r="Y417" t="s">
        <v>4956</v>
      </c>
      <c r="AB417" t="s">
        <v>125</v>
      </c>
      <c r="AD417" t="s">
        <v>534</v>
      </c>
      <c r="AF417">
        <v>1958</v>
      </c>
      <c r="AG417" t="s">
        <v>77</v>
      </c>
      <c r="AH417" t="s">
        <v>78</v>
      </c>
      <c r="AI417" t="s">
        <v>396</v>
      </c>
      <c r="AJ417" s="6" t="s">
        <v>4957</v>
      </c>
      <c r="AK417" t="s">
        <v>4958</v>
      </c>
      <c r="AM417">
        <v>1961</v>
      </c>
      <c r="AN417" t="s">
        <v>77</v>
      </c>
      <c r="AO417" t="s">
        <v>78</v>
      </c>
      <c r="AP417" t="s">
        <v>396</v>
      </c>
      <c r="AQ417" s="6" t="s">
        <v>4959</v>
      </c>
      <c r="AX417" t="s">
        <v>549</v>
      </c>
      <c r="BA417" t="s">
        <v>125</v>
      </c>
      <c r="BC417">
        <v>0</v>
      </c>
      <c r="BE417" t="s">
        <v>4208</v>
      </c>
      <c r="BI417" t="s">
        <v>74</v>
      </c>
      <c r="BJ417" t="s">
        <v>150</v>
      </c>
      <c r="BK417" t="s">
        <v>90</v>
      </c>
      <c r="BL417" t="s">
        <v>554</v>
      </c>
      <c r="BM417">
        <v>4</v>
      </c>
      <c r="BN417">
        <v>111.196721</v>
      </c>
      <c r="BO417">
        <v>-7.8086799999999998</v>
      </c>
      <c r="BP417" s="6" t="s">
        <v>4209</v>
      </c>
      <c r="BQ417">
        <v>60</v>
      </c>
      <c r="BR417">
        <v>178</v>
      </c>
      <c r="BS417">
        <v>50</v>
      </c>
      <c r="BT417">
        <v>4</v>
      </c>
      <c r="BU417">
        <v>3</v>
      </c>
    </row>
    <row r="418" spans="1:73" x14ac:dyDescent="0.3">
      <c r="A418">
        <v>374</v>
      </c>
      <c r="B418" t="s">
        <v>3448</v>
      </c>
      <c r="C418">
        <v>3857</v>
      </c>
      <c r="D418" t="s">
        <v>117</v>
      </c>
      <c r="E418" t="str">
        <f>SUBSTITUTE(D418,"P","Perempuan")</f>
        <v>Perempuan</v>
      </c>
      <c r="F418" t="s">
        <v>3449</v>
      </c>
      <c r="G418" t="s">
        <v>63</v>
      </c>
      <c r="H418" t="str">
        <f>PROPER(G418)</f>
        <v>Wonogiri</v>
      </c>
      <c r="I418" t="str">
        <f>H418&amp;","</f>
        <v>Wonogiri,</v>
      </c>
      <c r="J418" t="s">
        <v>504</v>
      </c>
      <c r="K418" s="6" t="s">
        <v>3450</v>
      </c>
      <c r="L418" t="s">
        <v>66</v>
      </c>
      <c r="M418" t="s">
        <v>3451</v>
      </c>
      <c r="N418">
        <v>2</v>
      </c>
      <c r="O418">
        <v>7</v>
      </c>
      <c r="P418" t="s">
        <v>3451</v>
      </c>
      <c r="Q418" t="str">
        <f>PROPER(P418)</f>
        <v>Salam</v>
      </c>
      <c r="R418" t="s">
        <v>2340</v>
      </c>
      <c r="S418" t="str">
        <f>PROPER(R418)</f>
        <v>Setren</v>
      </c>
      <c r="T418" t="s">
        <v>69</v>
      </c>
      <c r="U418">
        <v>57694</v>
      </c>
      <c r="V418" t="s">
        <v>70</v>
      </c>
      <c r="W418" t="s">
        <v>71</v>
      </c>
      <c r="Y418" t="s">
        <v>3452</v>
      </c>
      <c r="Z418" t="s">
        <v>3453</v>
      </c>
      <c r="AB418" t="s">
        <v>125</v>
      </c>
      <c r="AD418" t="s">
        <v>3454</v>
      </c>
      <c r="AE418" t="str">
        <f>PROPER(AD418)</f>
        <v>Yatino</v>
      </c>
      <c r="AF418">
        <v>1979</v>
      </c>
      <c r="AG418" t="s">
        <v>77</v>
      </c>
      <c r="AH418" t="s">
        <v>82</v>
      </c>
      <c r="AI418" t="s">
        <v>79</v>
      </c>
      <c r="AJ418" s="6" t="s">
        <v>3455</v>
      </c>
      <c r="AK418" t="s">
        <v>3456</v>
      </c>
      <c r="AL418" t="str">
        <f>PROPER(AK418)</f>
        <v>Sarwi</v>
      </c>
      <c r="AM418">
        <v>1983</v>
      </c>
      <c r="AN418" t="s">
        <v>77</v>
      </c>
      <c r="AO418" t="s">
        <v>82</v>
      </c>
      <c r="AP418" t="s">
        <v>79</v>
      </c>
      <c r="AQ418" s="6" t="s">
        <v>3457</v>
      </c>
      <c r="AX418" t="s">
        <v>248</v>
      </c>
      <c r="BA418" t="s">
        <v>125</v>
      </c>
      <c r="BC418">
        <v>0</v>
      </c>
      <c r="BE418" t="s">
        <v>3458</v>
      </c>
      <c r="BI418" t="s">
        <v>74</v>
      </c>
      <c r="BJ418" t="s">
        <v>150</v>
      </c>
      <c r="BK418" t="s">
        <v>90</v>
      </c>
      <c r="BL418" t="s">
        <v>471</v>
      </c>
      <c r="BM418">
        <v>1</v>
      </c>
      <c r="BN418">
        <v>-7.7621063533279999</v>
      </c>
      <c r="BO418">
        <v>111.15958213806</v>
      </c>
      <c r="BP418" s="6" t="s">
        <v>3459</v>
      </c>
      <c r="BQ418">
        <v>53</v>
      </c>
      <c r="BR418">
        <v>150</v>
      </c>
      <c r="BS418">
        <v>54</v>
      </c>
      <c r="BT418">
        <v>1</v>
      </c>
      <c r="BU418">
        <v>9</v>
      </c>
    </row>
    <row r="419" spans="1:73" hidden="1" x14ac:dyDescent="0.3">
      <c r="A419">
        <v>413</v>
      </c>
      <c r="B419" t="s">
        <v>3772</v>
      </c>
      <c r="C419">
        <v>4061</v>
      </c>
      <c r="D419" t="s">
        <v>117</v>
      </c>
      <c r="F419" t="s">
        <v>3773</v>
      </c>
      <c r="G419" t="s">
        <v>63</v>
      </c>
      <c r="J419" t="s">
        <v>2187</v>
      </c>
      <c r="K419" s="6" t="s">
        <v>3774</v>
      </c>
      <c r="L419" t="s">
        <v>66</v>
      </c>
      <c r="M419" t="s">
        <v>784</v>
      </c>
      <c r="N419">
        <v>2</v>
      </c>
      <c r="O419">
        <v>5</v>
      </c>
      <c r="P419" t="s">
        <v>784</v>
      </c>
      <c r="R419" t="s">
        <v>784</v>
      </c>
      <c r="T419" t="s">
        <v>69</v>
      </c>
      <c r="U419">
        <v>57694</v>
      </c>
      <c r="V419" t="s">
        <v>70</v>
      </c>
      <c r="W419" t="s">
        <v>71</v>
      </c>
      <c r="X419">
        <v>0</v>
      </c>
      <c r="AB419" t="s">
        <v>125</v>
      </c>
      <c r="AD419" t="s">
        <v>3775</v>
      </c>
      <c r="AF419">
        <v>1967</v>
      </c>
      <c r="AG419" t="s">
        <v>162</v>
      </c>
      <c r="AH419" t="s">
        <v>323</v>
      </c>
      <c r="AI419" t="s">
        <v>396</v>
      </c>
      <c r="AJ419" s="6" t="s">
        <v>3776</v>
      </c>
      <c r="AK419" t="s">
        <v>2933</v>
      </c>
      <c r="AM419">
        <v>1971</v>
      </c>
      <c r="AN419" t="s">
        <v>162</v>
      </c>
      <c r="AO419" t="s">
        <v>323</v>
      </c>
      <c r="AP419" t="s">
        <v>396</v>
      </c>
      <c r="AQ419" s="6" t="s">
        <v>3777</v>
      </c>
      <c r="AR419" t="s">
        <v>3775</v>
      </c>
      <c r="AW419" s="6" t="s">
        <v>3776</v>
      </c>
      <c r="AX419" t="s">
        <v>180</v>
      </c>
      <c r="BA419" t="s">
        <v>125</v>
      </c>
      <c r="BC419">
        <v>1</v>
      </c>
      <c r="BE419" t="s">
        <v>3778</v>
      </c>
      <c r="BI419" t="s">
        <v>74</v>
      </c>
      <c r="BJ419" t="s">
        <v>150</v>
      </c>
      <c r="BK419" t="s">
        <v>90</v>
      </c>
      <c r="BL419" t="s">
        <v>151</v>
      </c>
      <c r="BM419">
        <v>2</v>
      </c>
      <c r="BN419">
        <v>-7.8071348695209997</v>
      </c>
      <c r="BO419">
        <v>111.17234945297</v>
      </c>
      <c r="BP419" s="6" t="s">
        <v>3779</v>
      </c>
      <c r="BQ419">
        <v>40</v>
      </c>
      <c r="BR419">
        <v>150</v>
      </c>
      <c r="BS419">
        <v>54</v>
      </c>
      <c r="BT419">
        <v>1</v>
      </c>
      <c r="BU419">
        <v>2</v>
      </c>
    </row>
    <row r="420" spans="1:73" x14ac:dyDescent="0.3">
      <c r="A420">
        <v>385</v>
      </c>
      <c r="B420" t="s">
        <v>3532</v>
      </c>
      <c r="C420">
        <v>3884</v>
      </c>
      <c r="D420" t="s">
        <v>61</v>
      </c>
      <c r="E420" t="str">
        <f>SUBSTITUTE(D420,"L","Laki-laki")</f>
        <v>Laki-laki</v>
      </c>
      <c r="F420" t="s">
        <v>3533</v>
      </c>
      <c r="G420" t="s">
        <v>63</v>
      </c>
      <c r="H420" t="str">
        <f>PROPER(G420)</f>
        <v>Wonogiri</v>
      </c>
      <c r="I420" t="str">
        <f>H420&amp;","</f>
        <v>Wonogiri,</v>
      </c>
      <c r="J420" t="s">
        <v>3534</v>
      </c>
      <c r="K420" s="6" t="s">
        <v>3535</v>
      </c>
      <c r="L420" t="s">
        <v>66</v>
      </c>
      <c r="M420" t="s">
        <v>362</v>
      </c>
      <c r="N420">
        <v>4</v>
      </c>
      <c r="O420">
        <v>1</v>
      </c>
      <c r="P420" t="s">
        <v>3536</v>
      </c>
      <c r="Q420" t="str">
        <f>PROPER(P420)</f>
        <v>Semen</v>
      </c>
      <c r="R420" t="s">
        <v>362</v>
      </c>
      <c r="S420" t="str">
        <f>PROPER(R420)</f>
        <v>Semen</v>
      </c>
      <c r="T420" t="s">
        <v>363</v>
      </c>
      <c r="U420">
        <v>57691</v>
      </c>
      <c r="V420" t="s">
        <v>70</v>
      </c>
      <c r="W420" t="s">
        <v>71</v>
      </c>
      <c r="Y420" t="s">
        <v>3537</v>
      </c>
      <c r="Z420" t="s">
        <v>3538</v>
      </c>
      <c r="AB420" t="s">
        <v>125</v>
      </c>
      <c r="AD420" t="s">
        <v>3539</v>
      </c>
      <c r="AE420" t="str">
        <f>PROPER(AD420)</f>
        <v>Sunar</v>
      </c>
      <c r="AF420">
        <v>1965</v>
      </c>
      <c r="AG420" t="s">
        <v>77</v>
      </c>
      <c r="AH420" t="s">
        <v>229</v>
      </c>
      <c r="AI420" t="s">
        <v>79</v>
      </c>
      <c r="AJ420" s="6" t="s">
        <v>3540</v>
      </c>
      <c r="AK420" t="s">
        <v>3541</v>
      </c>
      <c r="AL420" t="str">
        <f>PROPER(AK420)</f>
        <v>Warmi</v>
      </c>
      <c r="AM420">
        <v>1979</v>
      </c>
      <c r="AN420" t="s">
        <v>77</v>
      </c>
      <c r="AO420" t="s">
        <v>82</v>
      </c>
      <c r="AP420" t="s">
        <v>79</v>
      </c>
      <c r="AQ420" s="6" t="s">
        <v>3542</v>
      </c>
      <c r="AX420" t="s">
        <v>248</v>
      </c>
      <c r="BA420" t="s">
        <v>125</v>
      </c>
      <c r="BC420">
        <v>0</v>
      </c>
      <c r="BE420" t="s">
        <v>3543</v>
      </c>
      <c r="BI420" t="s">
        <v>74</v>
      </c>
      <c r="BJ420" t="s">
        <v>150</v>
      </c>
      <c r="BK420" t="s">
        <v>90</v>
      </c>
      <c r="BL420" t="s">
        <v>91</v>
      </c>
      <c r="BM420">
        <v>4</v>
      </c>
      <c r="BN420">
        <v>-7.8617365893509996</v>
      </c>
      <c r="BO420">
        <v>111.17195419238</v>
      </c>
      <c r="BP420" s="6" t="s">
        <v>3544</v>
      </c>
      <c r="BQ420">
        <v>45</v>
      </c>
      <c r="BR420">
        <v>170</v>
      </c>
      <c r="BS420">
        <v>57</v>
      </c>
      <c r="BT420">
        <v>4</v>
      </c>
      <c r="BU420">
        <v>4</v>
      </c>
    </row>
    <row r="421" spans="1:73" hidden="1" x14ac:dyDescent="0.3">
      <c r="A421">
        <v>415</v>
      </c>
      <c r="B421" t="s">
        <v>3792</v>
      </c>
      <c r="C421">
        <v>4017</v>
      </c>
      <c r="D421" t="s">
        <v>61</v>
      </c>
      <c r="F421" t="s">
        <v>3793</v>
      </c>
      <c r="G421" t="s">
        <v>63</v>
      </c>
      <c r="J421" t="s">
        <v>3794</v>
      </c>
      <c r="K421" s="6" t="s">
        <v>3795</v>
      </c>
      <c r="L421" t="s">
        <v>66</v>
      </c>
      <c r="M421" t="s">
        <v>360</v>
      </c>
      <c r="N421">
        <v>2</v>
      </c>
      <c r="O421">
        <v>2</v>
      </c>
      <c r="P421" t="s">
        <v>361</v>
      </c>
      <c r="R421" t="s">
        <v>362</v>
      </c>
      <c r="T421" t="s">
        <v>363</v>
      </c>
      <c r="U421">
        <v>57691</v>
      </c>
      <c r="V421" t="s">
        <v>70</v>
      </c>
      <c r="W421" t="s">
        <v>71</v>
      </c>
      <c r="Y421" t="s">
        <v>3796</v>
      </c>
      <c r="AB421" t="s">
        <v>74</v>
      </c>
      <c r="AC421" t="s">
        <v>3797</v>
      </c>
      <c r="AD421" t="s">
        <v>3798</v>
      </c>
      <c r="AF421">
        <v>1985</v>
      </c>
      <c r="AG421" t="s">
        <v>162</v>
      </c>
      <c r="AH421" t="s">
        <v>78</v>
      </c>
      <c r="AI421" t="s">
        <v>79</v>
      </c>
      <c r="AJ421" s="6" t="s">
        <v>3799</v>
      </c>
      <c r="AK421" t="s">
        <v>3800</v>
      </c>
      <c r="AM421">
        <v>1986</v>
      </c>
      <c r="AN421" t="s">
        <v>196</v>
      </c>
      <c r="AO421" t="s">
        <v>147</v>
      </c>
      <c r="AP421" t="s">
        <v>128</v>
      </c>
      <c r="AQ421" s="6" t="s">
        <v>3801</v>
      </c>
      <c r="AX421" t="s">
        <v>339</v>
      </c>
      <c r="BA421" t="s">
        <v>125</v>
      </c>
      <c r="BC421">
        <v>0</v>
      </c>
      <c r="BE421" t="s">
        <v>3802</v>
      </c>
      <c r="BI421" t="s">
        <v>74</v>
      </c>
      <c r="BJ421" t="s">
        <v>89</v>
      </c>
      <c r="BK421" t="s">
        <v>90</v>
      </c>
      <c r="BL421" t="s">
        <v>91</v>
      </c>
      <c r="BM421">
        <v>1</v>
      </c>
      <c r="BN421">
        <v>-7.8671664883260002</v>
      </c>
      <c r="BO421">
        <v>111.16972539154</v>
      </c>
      <c r="BP421" s="6" t="s">
        <v>3803</v>
      </c>
      <c r="BQ421">
        <v>38</v>
      </c>
      <c r="BR421">
        <v>140</v>
      </c>
      <c r="BS421">
        <v>0</v>
      </c>
      <c r="BT421">
        <v>1</v>
      </c>
      <c r="BU421">
        <v>1</v>
      </c>
    </row>
    <row r="422" spans="1:73" hidden="1" x14ac:dyDescent="0.3">
      <c r="A422">
        <v>416</v>
      </c>
      <c r="B422" t="s">
        <v>4041</v>
      </c>
      <c r="D422" t="s">
        <v>61</v>
      </c>
      <c r="F422" t="s">
        <v>4960</v>
      </c>
      <c r="G422" t="s">
        <v>63</v>
      </c>
      <c r="J422" t="s">
        <v>4961</v>
      </c>
      <c r="K422" s="6" t="s">
        <v>4962</v>
      </c>
      <c r="L422" t="s">
        <v>66</v>
      </c>
      <c r="M422" t="s">
        <v>270</v>
      </c>
      <c r="N422">
        <v>5</v>
      </c>
      <c r="O422">
        <v>1</v>
      </c>
      <c r="P422" t="s">
        <v>270</v>
      </c>
      <c r="R422" t="s">
        <v>300</v>
      </c>
      <c r="T422" t="s">
        <v>301</v>
      </c>
      <c r="U422">
        <v>57697</v>
      </c>
      <c r="V422" t="s">
        <v>70</v>
      </c>
      <c r="W422" t="s">
        <v>71</v>
      </c>
      <c r="Y422" t="s">
        <v>4963</v>
      </c>
      <c r="AB422" t="s">
        <v>125</v>
      </c>
      <c r="AC422" t="s">
        <v>4964</v>
      </c>
      <c r="AD422" t="s">
        <v>1196</v>
      </c>
      <c r="AF422">
        <v>1979</v>
      </c>
      <c r="AG422" t="s">
        <v>196</v>
      </c>
      <c r="AH422" t="s">
        <v>82</v>
      </c>
      <c r="AI422" t="s">
        <v>366</v>
      </c>
      <c r="AJ422" s="6" t="s">
        <v>4965</v>
      </c>
      <c r="AK422" t="s">
        <v>3912</v>
      </c>
      <c r="AM422">
        <v>1981</v>
      </c>
      <c r="AN422" t="s">
        <v>77</v>
      </c>
      <c r="AO422" t="s">
        <v>82</v>
      </c>
      <c r="AP422" t="s">
        <v>366</v>
      </c>
      <c r="AQ422" s="6" t="s">
        <v>4966</v>
      </c>
      <c r="AX422" t="s">
        <v>549</v>
      </c>
      <c r="BA422" t="s">
        <v>74</v>
      </c>
      <c r="BC422">
        <v>0</v>
      </c>
      <c r="BE422" t="s">
        <v>4210</v>
      </c>
      <c r="BI422" t="s">
        <v>74</v>
      </c>
      <c r="BK422" t="s">
        <v>90</v>
      </c>
      <c r="BL422" t="s">
        <v>3343</v>
      </c>
      <c r="BM422">
        <v>2</v>
      </c>
      <c r="BN422">
        <v>-7.7900400000000003</v>
      </c>
      <c r="BO422">
        <v>111.222401</v>
      </c>
      <c r="BP422" s="6" t="s">
        <v>4211</v>
      </c>
      <c r="BQ422">
        <v>50</v>
      </c>
      <c r="BR422">
        <v>162</v>
      </c>
      <c r="BS422">
        <v>0</v>
      </c>
      <c r="BT422">
        <v>2</v>
      </c>
      <c r="BU422">
        <v>0</v>
      </c>
    </row>
    <row r="423" spans="1:73" hidden="1" x14ac:dyDescent="0.3">
      <c r="A423">
        <v>417</v>
      </c>
      <c r="B423" t="s">
        <v>3804</v>
      </c>
      <c r="D423" t="s">
        <v>117</v>
      </c>
      <c r="F423" t="s">
        <v>3805</v>
      </c>
      <c r="G423" t="s">
        <v>63</v>
      </c>
      <c r="J423" t="s">
        <v>3806</v>
      </c>
      <c r="K423" s="6" t="s">
        <v>3807</v>
      </c>
      <c r="L423" t="s">
        <v>66</v>
      </c>
      <c r="M423" t="s">
        <v>3808</v>
      </c>
      <c r="R423" t="s">
        <v>2200</v>
      </c>
      <c r="T423" t="s">
        <v>2201</v>
      </c>
      <c r="V423" t="s">
        <v>70</v>
      </c>
      <c r="W423" t="s">
        <v>210</v>
      </c>
      <c r="Y423" t="s">
        <v>3809</v>
      </c>
      <c r="AB423" t="s">
        <v>125</v>
      </c>
      <c r="AD423" t="s">
        <v>3810</v>
      </c>
      <c r="AF423">
        <v>0</v>
      </c>
      <c r="AG423" t="s">
        <v>790</v>
      </c>
      <c r="AH423" t="s">
        <v>82</v>
      </c>
      <c r="AI423" t="s">
        <v>79</v>
      </c>
      <c r="AK423" t="s">
        <v>1829</v>
      </c>
      <c r="AM423">
        <v>0</v>
      </c>
      <c r="AN423" t="s">
        <v>790</v>
      </c>
      <c r="AO423" t="s">
        <v>82</v>
      </c>
      <c r="AP423" t="s">
        <v>79</v>
      </c>
      <c r="AX423" t="s">
        <v>4052</v>
      </c>
      <c r="BA423" t="s">
        <v>125</v>
      </c>
      <c r="BC423">
        <v>1</v>
      </c>
      <c r="BI423" t="s">
        <v>74</v>
      </c>
      <c r="BJ423" t="s">
        <v>150</v>
      </c>
      <c r="BK423" t="s">
        <v>90</v>
      </c>
      <c r="BL423" t="s">
        <v>575</v>
      </c>
      <c r="BM423">
        <v>1</v>
      </c>
      <c r="BN423">
        <v>-7.9244627896770004</v>
      </c>
      <c r="BO423">
        <v>111.14639833424</v>
      </c>
      <c r="BQ423">
        <v>50</v>
      </c>
      <c r="BR423">
        <v>160</v>
      </c>
      <c r="BS423">
        <v>0</v>
      </c>
      <c r="BT423">
        <v>2</v>
      </c>
      <c r="BU423">
        <v>5</v>
      </c>
    </row>
    <row r="424" spans="1:73" hidden="1" x14ac:dyDescent="0.3">
      <c r="A424">
        <v>418</v>
      </c>
      <c r="B424" t="s">
        <v>3942</v>
      </c>
      <c r="D424" t="s">
        <v>117</v>
      </c>
      <c r="F424" t="s">
        <v>3943</v>
      </c>
      <c r="G424" t="s">
        <v>95</v>
      </c>
      <c r="J424" t="s">
        <v>4251</v>
      </c>
      <c r="K424" s="6" t="s">
        <v>4967</v>
      </c>
      <c r="L424" t="s">
        <v>66</v>
      </c>
      <c r="M424" t="s">
        <v>287</v>
      </c>
      <c r="N424">
        <v>3</v>
      </c>
      <c r="O424">
        <v>3</v>
      </c>
      <c r="P424" t="s">
        <v>287</v>
      </c>
      <c r="R424" t="s">
        <v>122</v>
      </c>
      <c r="T424" t="s">
        <v>69</v>
      </c>
      <c r="U424">
        <v>57694</v>
      </c>
      <c r="V424" t="s">
        <v>70</v>
      </c>
      <c r="W424" t="s">
        <v>71</v>
      </c>
      <c r="Y424" t="s">
        <v>4968</v>
      </c>
      <c r="AB424" t="s">
        <v>125</v>
      </c>
      <c r="AC424" t="s">
        <v>4212</v>
      </c>
      <c r="AD424" t="s">
        <v>4969</v>
      </c>
      <c r="AF424">
        <v>1975</v>
      </c>
      <c r="AG424" t="s">
        <v>196</v>
      </c>
      <c r="AH424" t="s">
        <v>78</v>
      </c>
      <c r="AI424" t="s">
        <v>396</v>
      </c>
      <c r="AK424" t="s">
        <v>4970</v>
      </c>
      <c r="AM424">
        <v>1976</v>
      </c>
      <c r="AN424" t="s">
        <v>196</v>
      </c>
      <c r="AO424" t="s">
        <v>82</v>
      </c>
      <c r="AP424" t="s">
        <v>79</v>
      </c>
      <c r="AX424" t="s">
        <v>3953</v>
      </c>
      <c r="BA424" t="s">
        <v>74</v>
      </c>
      <c r="BB424" t="s">
        <v>4212</v>
      </c>
      <c r="BC424">
        <v>0</v>
      </c>
      <c r="BF424" t="s">
        <v>87</v>
      </c>
      <c r="BG424" s="6" t="s">
        <v>4213</v>
      </c>
      <c r="BH424" t="s">
        <v>3942</v>
      </c>
      <c r="BI424" t="s">
        <v>74</v>
      </c>
      <c r="BK424" t="s">
        <v>90</v>
      </c>
      <c r="BL424" t="s">
        <v>896</v>
      </c>
      <c r="BM424">
        <v>2</v>
      </c>
      <c r="BN424">
        <v>-7.8732319999999998</v>
      </c>
      <c r="BO424">
        <v>111.184883</v>
      </c>
      <c r="BQ424">
        <v>50</v>
      </c>
      <c r="BR424">
        <v>154</v>
      </c>
      <c r="BS424">
        <v>0</v>
      </c>
      <c r="BT424">
        <v>2</v>
      </c>
      <c r="BU424">
        <v>0</v>
      </c>
    </row>
    <row r="425" spans="1:73" x14ac:dyDescent="0.3">
      <c r="A425">
        <v>388</v>
      </c>
      <c r="B425" t="s">
        <v>3556</v>
      </c>
      <c r="C425">
        <v>3885</v>
      </c>
      <c r="D425" t="s">
        <v>61</v>
      </c>
      <c r="E425" t="str">
        <f>SUBSTITUTE(D425,"L","Laki-laki")</f>
        <v>Laki-laki</v>
      </c>
      <c r="F425" t="s">
        <v>3557</v>
      </c>
      <c r="G425" t="s">
        <v>63</v>
      </c>
      <c r="H425" t="str">
        <f>PROPER(G425)</f>
        <v>Wonogiri</v>
      </c>
      <c r="I425" t="str">
        <f>H425&amp;","</f>
        <v>Wonogiri,</v>
      </c>
      <c r="J425" t="s">
        <v>1250</v>
      </c>
      <c r="K425" s="6" t="s">
        <v>3558</v>
      </c>
      <c r="L425" t="s">
        <v>66</v>
      </c>
      <c r="M425" t="s">
        <v>842</v>
      </c>
      <c r="N425">
        <v>2</v>
      </c>
      <c r="O425">
        <v>8</v>
      </c>
      <c r="P425" t="s">
        <v>224</v>
      </c>
      <c r="Q425" t="str">
        <f>PROPER(P425)</f>
        <v>Bulurejo</v>
      </c>
      <c r="R425" t="s">
        <v>318</v>
      </c>
      <c r="S425" t="str">
        <f>PROPER(R425)</f>
        <v>Klunggen</v>
      </c>
      <c r="T425" t="s">
        <v>69</v>
      </c>
      <c r="U425">
        <v>57694</v>
      </c>
      <c r="V425" t="s">
        <v>70</v>
      </c>
      <c r="W425" t="s">
        <v>71</v>
      </c>
      <c r="Y425" t="s">
        <v>3559</v>
      </c>
      <c r="Z425" t="s">
        <v>3560</v>
      </c>
      <c r="AB425" t="s">
        <v>125</v>
      </c>
      <c r="AD425" t="s">
        <v>3561</v>
      </c>
      <c r="AE425" t="str">
        <f>PROPER(AD425)</f>
        <v>Lamin</v>
      </c>
      <c r="AF425">
        <v>1962</v>
      </c>
      <c r="AG425" t="s">
        <v>77</v>
      </c>
      <c r="AH425" t="s">
        <v>127</v>
      </c>
      <c r="AI425" t="s">
        <v>128</v>
      </c>
      <c r="AK425" t="s">
        <v>1402</v>
      </c>
      <c r="AL425" t="str">
        <f>PROPER(AK425)</f>
        <v>Yatmi</v>
      </c>
      <c r="AM425">
        <v>1970</v>
      </c>
      <c r="AN425" t="s">
        <v>77</v>
      </c>
      <c r="AO425" t="s">
        <v>82</v>
      </c>
      <c r="AP425" t="s">
        <v>79</v>
      </c>
      <c r="AT425" t="s">
        <v>166</v>
      </c>
      <c r="AX425" t="s">
        <v>248</v>
      </c>
      <c r="BA425" t="s">
        <v>74</v>
      </c>
      <c r="BB425" t="s">
        <v>3562</v>
      </c>
      <c r="BC425">
        <v>0</v>
      </c>
      <c r="BE425" t="s">
        <v>3563</v>
      </c>
      <c r="BF425" t="s">
        <v>87</v>
      </c>
      <c r="BG425" s="6" t="s">
        <v>3564</v>
      </c>
      <c r="BH425" t="s">
        <v>3565</v>
      </c>
      <c r="BI425" t="s">
        <v>74</v>
      </c>
      <c r="BK425" t="s">
        <v>90</v>
      </c>
      <c r="BL425" t="s">
        <v>151</v>
      </c>
      <c r="BM425">
        <v>4</v>
      </c>
      <c r="BN425">
        <v>-7.8066671761100004</v>
      </c>
      <c r="BO425">
        <v>111.18258476257</v>
      </c>
      <c r="BP425" s="6" t="s">
        <v>3566</v>
      </c>
      <c r="BQ425">
        <v>60</v>
      </c>
      <c r="BR425">
        <v>165</v>
      </c>
      <c r="BS425">
        <v>50</v>
      </c>
      <c r="BT425">
        <v>7</v>
      </c>
      <c r="BU425">
        <v>2</v>
      </c>
    </row>
    <row r="426" spans="1:73" hidden="1" x14ac:dyDescent="0.3">
      <c r="A426">
        <v>420</v>
      </c>
      <c r="B426" t="s">
        <v>3822</v>
      </c>
      <c r="C426">
        <v>4018</v>
      </c>
      <c r="D426" t="s">
        <v>117</v>
      </c>
      <c r="F426" t="s">
        <v>3823</v>
      </c>
      <c r="G426" t="s">
        <v>63</v>
      </c>
      <c r="J426" t="s">
        <v>3824</v>
      </c>
      <c r="K426" s="6" t="s">
        <v>3825</v>
      </c>
      <c r="L426" t="s">
        <v>66</v>
      </c>
      <c r="M426" t="s">
        <v>3451</v>
      </c>
      <c r="N426">
        <v>1</v>
      </c>
      <c r="O426">
        <v>8</v>
      </c>
      <c r="P426" t="s">
        <v>3451</v>
      </c>
      <c r="R426" t="s">
        <v>2340</v>
      </c>
      <c r="T426" t="s">
        <v>69</v>
      </c>
      <c r="U426">
        <v>57694</v>
      </c>
      <c r="V426" t="s">
        <v>70</v>
      </c>
      <c r="W426" t="s">
        <v>71</v>
      </c>
      <c r="Y426" t="s">
        <v>3826</v>
      </c>
      <c r="AB426" t="s">
        <v>125</v>
      </c>
      <c r="AD426" t="s">
        <v>3827</v>
      </c>
      <c r="AF426">
        <v>1983</v>
      </c>
      <c r="AG426" t="s">
        <v>196</v>
      </c>
      <c r="AH426" t="s">
        <v>82</v>
      </c>
      <c r="AI426" t="s">
        <v>79</v>
      </c>
      <c r="AK426" t="s">
        <v>2896</v>
      </c>
      <c r="AM426">
        <v>1988</v>
      </c>
      <c r="AN426" t="s">
        <v>196</v>
      </c>
      <c r="AO426" t="s">
        <v>82</v>
      </c>
      <c r="AP426" t="s">
        <v>79</v>
      </c>
      <c r="AX426" t="s">
        <v>109</v>
      </c>
      <c r="BA426" t="s">
        <v>125</v>
      </c>
      <c r="BC426">
        <v>0</v>
      </c>
      <c r="BE426" t="s">
        <v>3828</v>
      </c>
      <c r="BI426" t="s">
        <v>74</v>
      </c>
      <c r="BJ426" t="s">
        <v>150</v>
      </c>
      <c r="BK426" t="s">
        <v>90</v>
      </c>
      <c r="BL426" t="s">
        <v>471</v>
      </c>
      <c r="BM426">
        <v>1</v>
      </c>
      <c r="BN426">
        <v>-7.7843999999999998</v>
      </c>
      <c r="BO426">
        <v>111.1919</v>
      </c>
      <c r="BP426" s="6" t="s">
        <v>3829</v>
      </c>
      <c r="BQ426">
        <v>40</v>
      </c>
      <c r="BR426">
        <v>150</v>
      </c>
      <c r="BS426">
        <v>55</v>
      </c>
      <c r="BT426">
        <v>1</v>
      </c>
      <c r="BU426">
        <v>2</v>
      </c>
    </row>
    <row r="427" spans="1:73" x14ac:dyDescent="0.3">
      <c r="A427">
        <v>412</v>
      </c>
      <c r="B427" t="s">
        <v>3756</v>
      </c>
      <c r="C427">
        <v>3934</v>
      </c>
      <c r="D427" t="s">
        <v>117</v>
      </c>
      <c r="E427" t="str">
        <f>SUBSTITUTE(D427,"P","Perempuan")</f>
        <v>Perempuan</v>
      </c>
      <c r="F427" t="s">
        <v>3757</v>
      </c>
      <c r="G427" t="s">
        <v>3758</v>
      </c>
      <c r="H427" t="str">
        <f>PROPER(G427)</f>
        <v>Lebak</v>
      </c>
      <c r="I427" t="str">
        <f>H427&amp;","</f>
        <v>Lebak,</v>
      </c>
      <c r="J427" t="s">
        <v>1353</v>
      </c>
      <c r="K427" s="6" t="s">
        <v>3759</v>
      </c>
      <c r="L427" t="s">
        <v>66</v>
      </c>
      <c r="M427" t="s">
        <v>3760</v>
      </c>
      <c r="N427">
        <v>3</v>
      </c>
      <c r="O427">
        <v>2</v>
      </c>
      <c r="P427" t="s">
        <v>3761</v>
      </c>
      <c r="Q427" t="str">
        <f>PROPER(P427)</f>
        <v>Sobang</v>
      </c>
      <c r="R427" t="s">
        <v>3761</v>
      </c>
      <c r="S427" t="str">
        <f>PROPER(R427)</f>
        <v>Sobang</v>
      </c>
      <c r="T427" t="s">
        <v>3762</v>
      </c>
      <c r="U427">
        <v>42365</v>
      </c>
      <c r="V427" t="s">
        <v>70</v>
      </c>
      <c r="W427" t="s">
        <v>71</v>
      </c>
      <c r="Y427" t="s">
        <v>3763</v>
      </c>
      <c r="Z427" t="s">
        <v>3764</v>
      </c>
      <c r="AB427" t="s">
        <v>125</v>
      </c>
      <c r="AC427" t="s">
        <v>3765</v>
      </c>
      <c r="AD427" t="s">
        <v>3766</v>
      </c>
      <c r="AE427" t="str">
        <f>PROPER(AD427)</f>
        <v>Rai</v>
      </c>
      <c r="AF427">
        <v>1976</v>
      </c>
      <c r="AG427" t="s">
        <v>77</v>
      </c>
      <c r="AH427" t="s">
        <v>82</v>
      </c>
      <c r="AI427" t="s">
        <v>79</v>
      </c>
      <c r="AK427" t="s">
        <v>3767</v>
      </c>
      <c r="AL427" t="str">
        <f>PROPER(AK427)</f>
        <v>Nayi</v>
      </c>
      <c r="AM427">
        <v>1977</v>
      </c>
      <c r="AN427" t="s">
        <v>77</v>
      </c>
      <c r="AO427" t="s">
        <v>82</v>
      </c>
      <c r="AP427" t="s">
        <v>79</v>
      </c>
      <c r="AT427" t="s">
        <v>277</v>
      </c>
      <c r="AX427" t="s">
        <v>248</v>
      </c>
      <c r="BA427" t="s">
        <v>74</v>
      </c>
      <c r="BB427" t="s">
        <v>3768</v>
      </c>
      <c r="BC427">
        <v>0</v>
      </c>
      <c r="BD427" t="s">
        <v>3769</v>
      </c>
      <c r="BE427" t="s">
        <v>3770</v>
      </c>
      <c r="BI427" t="s">
        <v>74</v>
      </c>
      <c r="BK427" t="s">
        <v>90</v>
      </c>
      <c r="BL427" t="s">
        <v>3771</v>
      </c>
      <c r="BM427">
        <v>2</v>
      </c>
      <c r="BN427">
        <v>-6.6304654722979999</v>
      </c>
      <c r="BO427">
        <v>106.29521504045</v>
      </c>
      <c r="BQ427">
        <v>39</v>
      </c>
      <c r="BR427">
        <v>14</v>
      </c>
      <c r="BS427">
        <v>55</v>
      </c>
      <c r="BT427">
        <v>3</v>
      </c>
      <c r="BU427">
        <v>4</v>
      </c>
    </row>
    <row r="428" spans="1:73" hidden="1" x14ac:dyDescent="0.3">
      <c r="A428">
        <v>422</v>
      </c>
      <c r="B428" t="s">
        <v>3913</v>
      </c>
      <c r="D428" t="s">
        <v>117</v>
      </c>
      <c r="F428" t="s">
        <v>3914</v>
      </c>
      <c r="G428" t="s">
        <v>95</v>
      </c>
      <c r="J428" t="s">
        <v>4971</v>
      </c>
      <c r="K428" s="6" t="s">
        <v>4972</v>
      </c>
      <c r="L428" t="s">
        <v>66</v>
      </c>
      <c r="M428" t="s">
        <v>776</v>
      </c>
      <c r="N428">
        <v>2</v>
      </c>
      <c r="O428">
        <v>4</v>
      </c>
      <c r="P428" t="s">
        <v>1069</v>
      </c>
      <c r="R428" t="s">
        <v>776</v>
      </c>
      <c r="T428" t="s">
        <v>69</v>
      </c>
      <c r="U428">
        <v>57694</v>
      </c>
      <c r="V428" t="s">
        <v>70</v>
      </c>
      <c r="W428" t="s">
        <v>71</v>
      </c>
      <c r="Y428" t="s">
        <v>4973</v>
      </c>
      <c r="AB428" t="s">
        <v>125</v>
      </c>
      <c r="AD428" t="s">
        <v>4974</v>
      </c>
      <c r="AF428">
        <v>0</v>
      </c>
      <c r="AG428" t="s">
        <v>77</v>
      </c>
      <c r="AH428" t="s">
        <v>82</v>
      </c>
      <c r="AI428" t="s">
        <v>79</v>
      </c>
      <c r="AK428" t="s">
        <v>4975</v>
      </c>
      <c r="AM428">
        <v>0</v>
      </c>
      <c r="AN428" t="s">
        <v>77</v>
      </c>
      <c r="AO428" t="s">
        <v>82</v>
      </c>
      <c r="AP428" t="s">
        <v>79</v>
      </c>
      <c r="AX428" t="s">
        <v>549</v>
      </c>
      <c r="BA428" t="s">
        <v>125</v>
      </c>
      <c r="BC428">
        <v>0</v>
      </c>
      <c r="BI428" t="s">
        <v>125</v>
      </c>
      <c r="BK428" t="s">
        <v>90</v>
      </c>
      <c r="BL428" t="s">
        <v>683</v>
      </c>
      <c r="BM428">
        <v>1</v>
      </c>
      <c r="BN428">
        <v>-7.7835000000000001</v>
      </c>
      <c r="BO428">
        <v>110.9414</v>
      </c>
      <c r="BQ428">
        <v>36</v>
      </c>
      <c r="BR428">
        <v>137</v>
      </c>
      <c r="BS428">
        <v>0</v>
      </c>
      <c r="BT428">
        <v>0</v>
      </c>
      <c r="BU428">
        <v>1</v>
      </c>
    </row>
    <row r="429" spans="1:73" hidden="1" x14ac:dyDescent="0.3">
      <c r="A429">
        <v>423</v>
      </c>
      <c r="B429" t="s">
        <v>4042</v>
      </c>
      <c r="D429" t="s">
        <v>117</v>
      </c>
      <c r="F429" t="s">
        <v>4976</v>
      </c>
      <c r="G429" t="s">
        <v>95</v>
      </c>
      <c r="J429" t="s">
        <v>4977</v>
      </c>
      <c r="K429" s="6" t="s">
        <v>4978</v>
      </c>
      <c r="L429" t="s">
        <v>66</v>
      </c>
      <c r="M429" t="s">
        <v>157</v>
      </c>
      <c r="N429">
        <v>3</v>
      </c>
      <c r="O429">
        <v>5</v>
      </c>
      <c r="P429" t="s">
        <v>157</v>
      </c>
      <c r="R429" t="s">
        <v>157</v>
      </c>
      <c r="T429" t="s">
        <v>69</v>
      </c>
      <c r="U429">
        <v>57694</v>
      </c>
      <c r="V429" t="s">
        <v>70</v>
      </c>
      <c r="W429" t="s">
        <v>210</v>
      </c>
      <c r="Y429" t="s">
        <v>4979</v>
      </c>
      <c r="AB429" t="s">
        <v>125</v>
      </c>
      <c r="AD429" t="s">
        <v>4980</v>
      </c>
      <c r="AF429">
        <v>1962</v>
      </c>
      <c r="AG429" t="s">
        <v>77</v>
      </c>
      <c r="AH429" t="s">
        <v>82</v>
      </c>
      <c r="AI429" t="s">
        <v>79</v>
      </c>
      <c r="AJ429" s="6" t="s">
        <v>4981</v>
      </c>
      <c r="AK429" t="s">
        <v>4982</v>
      </c>
      <c r="AM429">
        <v>1970</v>
      </c>
      <c r="AN429" t="s">
        <v>77</v>
      </c>
      <c r="AO429" t="s">
        <v>82</v>
      </c>
      <c r="AP429" t="s">
        <v>79</v>
      </c>
      <c r="AQ429" s="6" t="s">
        <v>4983</v>
      </c>
      <c r="AX429" t="s">
        <v>4052</v>
      </c>
      <c r="BA429" t="s">
        <v>125</v>
      </c>
      <c r="BC429">
        <v>0</v>
      </c>
      <c r="BE429" t="s">
        <v>647</v>
      </c>
      <c r="BI429" t="s">
        <v>74</v>
      </c>
      <c r="BJ429" t="s">
        <v>150</v>
      </c>
      <c r="BK429" t="s">
        <v>90</v>
      </c>
      <c r="BL429" t="s">
        <v>554</v>
      </c>
      <c r="BM429">
        <v>2</v>
      </c>
      <c r="BN429">
        <v>-7.8589079999999996</v>
      </c>
      <c r="BO429">
        <v>111.20022400000001</v>
      </c>
      <c r="BP429" s="6" t="s">
        <v>4214</v>
      </c>
      <c r="BQ429">
        <v>45</v>
      </c>
      <c r="BR429">
        <v>156</v>
      </c>
      <c r="BS429">
        <v>50</v>
      </c>
      <c r="BT429">
        <v>2</v>
      </c>
      <c r="BU429">
        <v>2</v>
      </c>
    </row>
    <row r="430" spans="1:73" hidden="1" x14ac:dyDescent="0.3">
      <c r="A430">
        <v>424</v>
      </c>
      <c r="B430" t="s">
        <v>3843</v>
      </c>
      <c r="C430">
        <v>4019</v>
      </c>
      <c r="D430" t="s">
        <v>61</v>
      </c>
      <c r="F430" t="s">
        <v>3844</v>
      </c>
      <c r="G430" t="s">
        <v>95</v>
      </c>
      <c r="J430" t="s">
        <v>3845</v>
      </c>
      <c r="K430" s="6" t="s">
        <v>3846</v>
      </c>
      <c r="L430" t="s">
        <v>66</v>
      </c>
      <c r="M430" t="s">
        <v>3847</v>
      </c>
      <c r="N430">
        <v>3</v>
      </c>
      <c r="O430">
        <v>1</v>
      </c>
      <c r="P430" t="s">
        <v>3848</v>
      </c>
      <c r="R430" t="s">
        <v>3849</v>
      </c>
      <c r="T430" t="s">
        <v>378</v>
      </c>
      <c r="U430">
        <v>57692</v>
      </c>
      <c r="V430" t="s">
        <v>70</v>
      </c>
      <c r="W430" t="s">
        <v>101</v>
      </c>
      <c r="Y430" t="s">
        <v>3850</v>
      </c>
      <c r="AB430" t="s">
        <v>74</v>
      </c>
      <c r="AC430" t="s">
        <v>3851</v>
      </c>
      <c r="AD430" t="s">
        <v>3852</v>
      </c>
      <c r="AF430">
        <v>1982</v>
      </c>
      <c r="AG430" t="s">
        <v>77</v>
      </c>
      <c r="AH430" t="s">
        <v>82</v>
      </c>
      <c r="AI430" t="s">
        <v>79</v>
      </c>
      <c r="AK430" t="s">
        <v>5023</v>
      </c>
      <c r="AM430">
        <v>1986</v>
      </c>
      <c r="AN430" t="s">
        <v>77</v>
      </c>
      <c r="AO430" t="s">
        <v>82</v>
      </c>
      <c r="AP430" t="s">
        <v>79</v>
      </c>
      <c r="AT430" t="s">
        <v>166</v>
      </c>
      <c r="AX430" t="s">
        <v>109</v>
      </c>
      <c r="BA430" t="s">
        <v>125</v>
      </c>
      <c r="BC430">
        <v>0</v>
      </c>
      <c r="BE430" t="s">
        <v>3854</v>
      </c>
      <c r="BI430" t="s">
        <v>74</v>
      </c>
      <c r="BJ430" t="s">
        <v>150</v>
      </c>
      <c r="BK430" t="s">
        <v>90</v>
      </c>
      <c r="BL430" t="s">
        <v>91</v>
      </c>
      <c r="BM430">
        <v>1</v>
      </c>
      <c r="BN430">
        <v>-7.9036716918809997</v>
      </c>
      <c r="BO430">
        <v>111.17037109554001</v>
      </c>
      <c r="BP430" s="6" t="s">
        <v>3855</v>
      </c>
      <c r="BQ430">
        <v>35</v>
      </c>
      <c r="BR430">
        <v>145</v>
      </c>
      <c r="BS430">
        <v>50</v>
      </c>
      <c r="BT430">
        <v>1</v>
      </c>
      <c r="BU430">
        <v>4</v>
      </c>
    </row>
    <row r="431" spans="1:73" hidden="1" x14ac:dyDescent="0.3">
      <c r="A431">
        <v>425</v>
      </c>
      <c r="B431" t="s">
        <v>5026</v>
      </c>
    </row>
  </sheetData>
  <sheetProtection formatCells="0" formatColumns="0" formatRows="0" insertColumns="0" insertRows="0" insertHyperlinks="0" deleteColumns="0" deleteRows="0" sort="0" autoFilter="0" pivotTables="0"/>
  <autoFilter ref="A5:BU431" xr:uid="{00000000-0001-0000-0000-000000000000}"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3" showButton="0"/>
    <filterColumn colId="44" showButton="0"/>
    <filterColumn colId="45" showButton="0"/>
    <filterColumn colId="46" showButton="0"/>
    <filterColumn colId="47" showButton="0"/>
    <filterColumn colId="49">
      <filters>
        <filter val="XII AKL 1"/>
        <filter val="XII AKL 2"/>
        <filter val="XII RPL 1"/>
        <filter val="XII RPL 2"/>
        <filter val="XII RPL 3"/>
      </filters>
    </filterColumn>
    <sortState xmlns:xlrd2="http://schemas.microsoft.com/office/spreadsheetml/2017/richdata2" ref="A8:BU427">
      <sortCondition ref="AX5:AX431"/>
    </sortState>
  </autoFilter>
  <mergeCells count="51">
    <mergeCell ref="N5:N6"/>
    <mergeCell ref="O5:O6"/>
    <mergeCell ref="P5:P6"/>
    <mergeCell ref="BN5:BN6"/>
    <mergeCell ref="BO5:BO6"/>
    <mergeCell ref="R5:R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C5:AC6"/>
    <mergeCell ref="G5:G6"/>
    <mergeCell ref="J5:J6"/>
    <mergeCell ref="K5:K6"/>
    <mergeCell ref="L5:L6"/>
    <mergeCell ref="M5:M6"/>
    <mergeCell ref="A5:A6"/>
    <mergeCell ref="B5:B6"/>
    <mergeCell ref="C5:C6"/>
    <mergeCell ref="D5:D6"/>
    <mergeCell ref="F5:F6"/>
    <mergeCell ref="AX5:AX6"/>
    <mergeCell ref="AY5:AY6"/>
    <mergeCell ref="AZ5:AZ6"/>
    <mergeCell ref="BA5:BA6"/>
    <mergeCell ref="AD5:AJ5"/>
    <mergeCell ref="AK5:AQ5"/>
    <mergeCell ref="AR5:AW5"/>
    <mergeCell ref="BB5:BB6"/>
    <mergeCell ref="BC5:BC6"/>
    <mergeCell ref="BD5:BD6"/>
    <mergeCell ref="BE5:BE6"/>
    <mergeCell ref="BF5:BF6"/>
    <mergeCell ref="BU5:BU6"/>
    <mergeCell ref="BL5:BL6"/>
    <mergeCell ref="BM5:BM6"/>
    <mergeCell ref="BG5:BG6"/>
    <mergeCell ref="BH5:BH6"/>
    <mergeCell ref="BI5:BI6"/>
    <mergeCell ref="BJ5:BJ6"/>
    <mergeCell ref="BK5:BK6"/>
    <mergeCell ref="BP5:BP6"/>
    <mergeCell ref="BQ5:BQ6"/>
    <mergeCell ref="BR5:BR6"/>
    <mergeCell ref="BS5:BS6"/>
    <mergeCell ref="BT5:BT6"/>
  </mergeCells>
  <pageMargins left="0.69930555555555995" right="0.69930555555555995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E0BAE-1681-4153-8EA3-03AC61B8BEC4}">
  <sheetPr codeName="Sheet3"/>
  <dimension ref="A1:BN31"/>
  <sheetViews>
    <sheetView zoomScale="70" zoomScaleNormal="70" workbookViewId="0">
      <selection activeCell="C7" sqref="C7:C26"/>
    </sheetView>
  </sheetViews>
  <sheetFormatPr defaultColWidth="9" defaultRowHeight="14.4" x14ac:dyDescent="0.3"/>
  <cols>
    <col min="1" max="1" width="6" customWidth="1"/>
    <col min="2" max="2" width="32.44140625" customWidth="1"/>
    <col min="3" max="3" width="17.44140625" customWidth="1"/>
    <col min="4" max="4" width="5.109375" customWidth="1"/>
    <col min="5" max="5" width="11" customWidth="1"/>
    <col min="6" max="6" width="17.5546875" customWidth="1"/>
    <col min="7" max="7" width="14.109375" customWidth="1"/>
    <col min="8" max="8" width="17.44140625" customWidth="1"/>
    <col min="9" max="9" width="11" customWidth="1"/>
    <col min="10" max="10" width="45.5546875" customWidth="1"/>
    <col min="11" max="11" width="3.44140625" customWidth="1"/>
    <col min="12" max="12" width="4.44140625" customWidth="1"/>
    <col min="13" max="13" width="20" customWidth="1"/>
    <col min="14" max="14" width="18.109375" customWidth="1"/>
    <col min="15" max="15" width="14.5546875" customWidth="1"/>
    <col min="16" max="16" width="10" customWidth="1"/>
    <col min="17" max="17" width="18.109375" customWidth="1"/>
    <col min="18" max="18" width="22.109375" customWidth="1"/>
    <col min="19" max="19" width="13.44140625" customWidth="1"/>
    <col min="20" max="20" width="15.44140625" customWidth="1"/>
    <col min="21" max="21" width="25.88671875" customWidth="1"/>
    <col min="22" max="22" width="20.44140625" customWidth="1"/>
    <col min="23" max="23" width="14.5546875" customWidth="1"/>
    <col min="24" max="24" width="15.44140625" customWidth="1"/>
    <col min="25" max="25" width="28.109375" customWidth="1"/>
    <col min="26" max="26" width="12.44140625" customWidth="1"/>
    <col min="27" max="27" width="20.109375" customWidth="1"/>
    <col min="28" max="28" width="18" customWidth="1"/>
    <col min="29" max="29" width="24.5546875" customWidth="1"/>
    <col min="30" max="30" width="25.44140625" customWidth="1"/>
    <col min="31" max="31" width="28.109375" customWidth="1"/>
    <col min="32" max="32" width="12.44140625" customWidth="1"/>
    <col min="33" max="33" width="20.109375" customWidth="1"/>
    <col min="34" max="34" width="18.44140625" customWidth="1"/>
    <col min="35" max="35" width="24.5546875" customWidth="1"/>
    <col min="36" max="36" width="25.44140625" customWidth="1"/>
    <col min="37" max="37" width="28.109375" customWidth="1"/>
    <col min="38" max="38" width="12.44140625" customWidth="1"/>
    <col min="39" max="39" width="20.109375" customWidth="1"/>
    <col min="40" max="41" width="18.44140625" customWidth="1"/>
    <col min="42" max="42" width="22.44140625" customWidth="1"/>
    <col min="43" max="43" width="18.44140625" customWidth="1"/>
    <col min="44" max="44" width="17.44140625" customWidth="1"/>
    <col min="45" max="45" width="16.88671875" customWidth="1"/>
    <col min="46" max="46" width="11" customWidth="1"/>
    <col min="47" max="48" width="16.5546875" customWidth="1"/>
    <col min="49" max="49" width="15.5546875" customWidth="1"/>
    <col min="50" max="50" width="18.109375" customWidth="1"/>
    <col min="51" max="51" width="12" customWidth="1"/>
    <col min="52" max="52" width="20.88671875" customWidth="1"/>
    <col min="53" max="53" width="19.44140625" customWidth="1"/>
    <col min="54" max="54" width="16.109375" customWidth="1"/>
    <col min="55" max="55" width="18.109375" customWidth="1"/>
    <col min="56" max="56" width="26.88671875" customWidth="1"/>
    <col min="57" max="57" width="35.88671875" customWidth="1"/>
    <col min="58" max="66" width="15" customWidth="1"/>
  </cols>
  <sheetData>
    <row r="1" spans="1:66" ht="18.899999999999999" customHeight="1" x14ac:dyDescent="0.35">
      <c r="A1" s="1" t="s">
        <v>0</v>
      </c>
      <c r="H1" s="6"/>
      <c r="AD1" s="6"/>
      <c r="AJ1" s="6"/>
      <c r="AP1" s="6"/>
      <c r="AZ1" s="6"/>
      <c r="BI1" s="6"/>
    </row>
    <row r="2" spans="1:66" ht="18.899999999999999" customHeight="1" x14ac:dyDescent="0.35">
      <c r="A2" s="1" t="s">
        <v>1</v>
      </c>
      <c r="H2" s="6"/>
      <c r="AD2" s="6"/>
      <c r="AJ2" s="6"/>
      <c r="AP2" s="6"/>
      <c r="AZ2" s="6"/>
      <c r="BI2" s="6"/>
    </row>
    <row r="3" spans="1:66" ht="15.9" customHeight="1" x14ac:dyDescent="0.3">
      <c r="A3" s="2" t="s">
        <v>2</v>
      </c>
      <c r="C3" s="2"/>
      <c r="D3" s="2"/>
      <c r="E3" s="3"/>
      <c r="F3" s="2"/>
      <c r="G3" s="2"/>
      <c r="H3" s="7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7"/>
      <c r="AE3" s="2"/>
      <c r="AF3" s="2"/>
      <c r="AG3" s="2"/>
      <c r="AH3" s="2"/>
      <c r="AI3" s="2"/>
      <c r="AJ3" s="7"/>
      <c r="AK3" s="2"/>
      <c r="AL3" s="2"/>
      <c r="AM3" s="2"/>
      <c r="AN3" s="2"/>
      <c r="AO3" s="2"/>
      <c r="AP3" s="7"/>
      <c r="AQ3" s="2"/>
      <c r="AZ3" s="6"/>
      <c r="BI3" s="6"/>
    </row>
    <row r="4" spans="1:66" x14ac:dyDescent="0.3">
      <c r="A4" s="4" t="s">
        <v>3</v>
      </c>
      <c r="C4" t="s">
        <v>4</v>
      </c>
      <c r="H4" s="6"/>
      <c r="AD4" s="6"/>
      <c r="AJ4" s="6"/>
      <c r="AP4" s="6"/>
      <c r="AZ4" s="6"/>
      <c r="BI4" s="6"/>
    </row>
    <row r="5" spans="1:66" ht="15.9" customHeight="1" x14ac:dyDescent="0.3">
      <c r="A5" s="48" t="s">
        <v>5</v>
      </c>
      <c r="B5" s="49" t="s">
        <v>6</v>
      </c>
      <c r="C5" s="43" t="s">
        <v>7</v>
      </c>
      <c r="D5" s="43" t="s">
        <v>8</v>
      </c>
      <c r="E5" s="43" t="s">
        <v>9</v>
      </c>
      <c r="F5" s="43" t="s">
        <v>10</v>
      </c>
      <c r="G5" s="43" t="s">
        <v>11</v>
      </c>
      <c r="H5" s="51" t="s">
        <v>12</v>
      </c>
      <c r="I5" s="43" t="s">
        <v>13</v>
      </c>
      <c r="J5" s="43" t="s">
        <v>14</v>
      </c>
      <c r="K5" s="43" t="s">
        <v>15</v>
      </c>
      <c r="L5" s="43" t="s">
        <v>16</v>
      </c>
      <c r="M5" s="43" t="s">
        <v>17</v>
      </c>
      <c r="N5" s="43" t="s">
        <v>18</v>
      </c>
      <c r="O5" s="43" t="s">
        <v>19</v>
      </c>
      <c r="P5" s="43" t="s">
        <v>20</v>
      </c>
      <c r="Q5" s="43" t="s">
        <v>21</v>
      </c>
      <c r="R5" s="43" t="s">
        <v>22</v>
      </c>
      <c r="S5" s="43" t="s">
        <v>23</v>
      </c>
      <c r="T5" s="43" t="s">
        <v>24</v>
      </c>
      <c r="U5" s="43" t="s">
        <v>25</v>
      </c>
      <c r="V5" s="43" t="s">
        <v>26</v>
      </c>
      <c r="W5" s="43" t="s">
        <v>27</v>
      </c>
      <c r="X5" s="43" t="s">
        <v>28</v>
      </c>
      <c r="Y5" s="45" t="s">
        <v>29</v>
      </c>
      <c r="Z5" s="46"/>
      <c r="AA5" s="46"/>
      <c r="AB5" s="46"/>
      <c r="AC5" s="46"/>
      <c r="AD5" s="47"/>
      <c r="AE5" s="45" t="s">
        <v>30</v>
      </c>
      <c r="AF5" s="46"/>
      <c r="AG5" s="46"/>
      <c r="AH5" s="46"/>
      <c r="AI5" s="46"/>
      <c r="AJ5" s="47"/>
      <c r="AK5" s="45" t="s">
        <v>31</v>
      </c>
      <c r="AL5" s="46"/>
      <c r="AM5" s="46"/>
      <c r="AN5" s="46"/>
      <c r="AO5" s="46"/>
      <c r="AP5" s="46"/>
      <c r="AQ5" s="43" t="s">
        <v>32</v>
      </c>
      <c r="AR5" s="39" t="s">
        <v>33</v>
      </c>
      <c r="AS5" s="39" t="s">
        <v>34</v>
      </c>
      <c r="AT5" s="41" t="s">
        <v>35</v>
      </c>
      <c r="AU5" s="39" t="s">
        <v>36</v>
      </c>
      <c r="AV5" s="41" t="s">
        <v>37</v>
      </c>
      <c r="AW5" s="39" t="s">
        <v>38</v>
      </c>
      <c r="AX5" s="39" t="s">
        <v>39</v>
      </c>
      <c r="AY5" s="39" t="s">
        <v>40</v>
      </c>
      <c r="AZ5" s="40" t="s">
        <v>41</v>
      </c>
      <c r="BA5" s="39" t="s">
        <v>42</v>
      </c>
      <c r="BB5" s="39" t="s">
        <v>43</v>
      </c>
      <c r="BC5" s="39" t="s">
        <v>44</v>
      </c>
      <c r="BD5" s="39" t="s">
        <v>45</v>
      </c>
      <c r="BE5" s="39" t="s">
        <v>46</v>
      </c>
      <c r="BF5" s="39" t="s">
        <v>47</v>
      </c>
      <c r="BG5" s="39" t="s">
        <v>48</v>
      </c>
      <c r="BH5" s="39" t="s">
        <v>49</v>
      </c>
      <c r="BI5" s="40" t="s">
        <v>50</v>
      </c>
      <c r="BJ5" s="39" t="s">
        <v>51</v>
      </c>
      <c r="BK5" s="39" t="s">
        <v>52</v>
      </c>
      <c r="BL5" s="39" t="s">
        <v>53</v>
      </c>
      <c r="BM5" s="39" t="s">
        <v>54</v>
      </c>
      <c r="BN5" s="39" t="s">
        <v>55</v>
      </c>
    </row>
    <row r="6" spans="1:66" ht="15.9" customHeight="1" x14ac:dyDescent="0.3">
      <c r="A6" s="48"/>
      <c r="B6" s="50"/>
      <c r="C6" s="44"/>
      <c r="D6" s="44"/>
      <c r="E6" s="44"/>
      <c r="F6" s="44"/>
      <c r="G6" s="44"/>
      <c r="H6" s="52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5" t="s">
        <v>6</v>
      </c>
      <c r="Z6" s="5" t="s">
        <v>56</v>
      </c>
      <c r="AA6" s="5" t="s">
        <v>57</v>
      </c>
      <c r="AB6" s="5" t="s">
        <v>58</v>
      </c>
      <c r="AC6" s="5" t="s">
        <v>59</v>
      </c>
      <c r="AD6" s="8" t="s">
        <v>12</v>
      </c>
      <c r="AE6" s="5" t="s">
        <v>6</v>
      </c>
      <c r="AF6" s="5" t="s">
        <v>56</v>
      </c>
      <c r="AG6" s="5" t="s">
        <v>57</v>
      </c>
      <c r="AH6" s="5" t="s">
        <v>58</v>
      </c>
      <c r="AI6" s="5" t="s">
        <v>59</v>
      </c>
      <c r="AJ6" s="8" t="s">
        <v>12</v>
      </c>
      <c r="AK6" s="5" t="s">
        <v>6</v>
      </c>
      <c r="AL6" s="5" t="s">
        <v>56</v>
      </c>
      <c r="AM6" s="5" t="s">
        <v>57</v>
      </c>
      <c r="AN6" s="5" t="s">
        <v>58</v>
      </c>
      <c r="AO6" s="5" t="s">
        <v>59</v>
      </c>
      <c r="AP6" s="8" t="s">
        <v>12</v>
      </c>
      <c r="AQ6" s="44"/>
      <c r="AR6" s="39"/>
      <c r="AS6" s="39"/>
      <c r="AT6" s="42"/>
      <c r="AU6" s="39"/>
      <c r="AV6" s="42"/>
      <c r="AW6" s="39"/>
      <c r="AX6" s="39"/>
      <c r="AY6" s="39"/>
      <c r="AZ6" s="40"/>
      <c r="BA6" s="39"/>
      <c r="BB6" s="39"/>
      <c r="BC6" s="39"/>
      <c r="BD6" s="39"/>
      <c r="BE6" s="39"/>
      <c r="BF6" s="39"/>
      <c r="BG6" s="39"/>
      <c r="BH6" s="39"/>
      <c r="BI6" s="40"/>
      <c r="BJ6" s="39"/>
      <c r="BK6" s="39"/>
      <c r="BL6" s="39"/>
      <c r="BM6" s="39"/>
      <c r="BN6" s="39"/>
    </row>
    <row r="7" spans="1:66" x14ac:dyDescent="0.3">
      <c r="A7">
        <v>1</v>
      </c>
      <c r="B7" t="s">
        <v>170</v>
      </c>
      <c r="C7">
        <v>4020</v>
      </c>
      <c r="D7" t="s">
        <v>117</v>
      </c>
      <c r="E7" t="s">
        <v>171</v>
      </c>
      <c r="F7" t="s">
        <v>95</v>
      </c>
      <c r="G7" t="s">
        <v>172</v>
      </c>
      <c r="H7" s="6" t="s">
        <v>173</v>
      </c>
      <c r="I7" t="s">
        <v>66</v>
      </c>
      <c r="J7" t="s">
        <v>174</v>
      </c>
      <c r="K7">
        <v>3</v>
      </c>
      <c r="L7">
        <v>11</v>
      </c>
      <c r="M7" t="s">
        <v>174</v>
      </c>
      <c r="N7" t="s">
        <v>175</v>
      </c>
      <c r="O7" t="s">
        <v>176</v>
      </c>
      <c r="P7">
        <v>57692</v>
      </c>
      <c r="Q7" t="s">
        <v>177</v>
      </c>
      <c r="R7" t="s">
        <v>158</v>
      </c>
      <c r="W7" t="s">
        <v>125</v>
      </c>
      <c r="Z7">
        <v>1976</v>
      </c>
      <c r="AA7" t="s">
        <v>77</v>
      </c>
      <c r="AB7" t="s">
        <v>105</v>
      </c>
      <c r="AC7" t="s">
        <v>79</v>
      </c>
      <c r="AD7" s="6" t="s">
        <v>178</v>
      </c>
      <c r="AE7" t="s">
        <v>179</v>
      </c>
      <c r="AF7">
        <v>1978</v>
      </c>
      <c r="AG7" t="s">
        <v>162</v>
      </c>
      <c r="AH7" t="s">
        <v>105</v>
      </c>
      <c r="AI7" t="s">
        <v>79</v>
      </c>
      <c r="AJ7" s="6" t="s">
        <v>178</v>
      </c>
      <c r="AL7">
        <v>1969</v>
      </c>
      <c r="AM7" t="s">
        <v>77</v>
      </c>
      <c r="AN7" t="s">
        <v>82</v>
      </c>
      <c r="AO7" t="s">
        <v>79</v>
      </c>
      <c r="AP7" s="6" t="s">
        <v>178</v>
      </c>
      <c r="AQ7" t="s">
        <v>180</v>
      </c>
      <c r="AT7" t="s">
        <v>125</v>
      </c>
      <c r="AV7">
        <v>1</v>
      </c>
      <c r="AX7" t="s">
        <v>181</v>
      </c>
      <c r="AZ7" s="6"/>
      <c r="BB7" t="s">
        <v>74</v>
      </c>
      <c r="BC7" t="s">
        <v>150</v>
      </c>
      <c r="BD7" t="s">
        <v>90</v>
      </c>
      <c r="BE7" t="s">
        <v>182</v>
      </c>
      <c r="BF7">
        <v>2</v>
      </c>
      <c r="BI7" s="6" t="s">
        <v>183</v>
      </c>
      <c r="BJ7">
        <v>45</v>
      </c>
      <c r="BK7">
        <v>152</v>
      </c>
      <c r="BL7">
        <v>53</v>
      </c>
      <c r="BM7">
        <v>2</v>
      </c>
      <c r="BN7">
        <v>9</v>
      </c>
    </row>
    <row r="8" spans="1:66" x14ac:dyDescent="0.3">
      <c r="A8">
        <v>2</v>
      </c>
      <c r="B8" t="s">
        <v>826</v>
      </c>
      <c r="C8">
        <v>4044</v>
      </c>
      <c r="D8" t="s">
        <v>117</v>
      </c>
      <c r="E8" t="s">
        <v>827</v>
      </c>
      <c r="F8" t="s">
        <v>63</v>
      </c>
      <c r="G8" t="s">
        <v>828</v>
      </c>
      <c r="H8" s="6" t="s">
        <v>829</v>
      </c>
      <c r="I8" t="s">
        <v>66</v>
      </c>
      <c r="J8" t="s">
        <v>830</v>
      </c>
      <c r="K8">
        <v>1</v>
      </c>
      <c r="L8">
        <v>8</v>
      </c>
      <c r="M8" t="s">
        <v>830</v>
      </c>
      <c r="N8" t="s">
        <v>68</v>
      </c>
      <c r="O8" t="s">
        <v>69</v>
      </c>
      <c r="P8">
        <v>57694</v>
      </c>
      <c r="Q8" t="s">
        <v>70</v>
      </c>
      <c r="R8" t="s">
        <v>71</v>
      </c>
      <c r="T8" t="s">
        <v>831</v>
      </c>
      <c r="W8" t="s">
        <v>125</v>
      </c>
      <c r="Y8" t="s">
        <v>832</v>
      </c>
      <c r="Z8">
        <v>1977</v>
      </c>
      <c r="AA8" t="s">
        <v>77</v>
      </c>
      <c r="AB8" t="s">
        <v>105</v>
      </c>
      <c r="AC8" t="s">
        <v>79</v>
      </c>
      <c r="AD8" s="6" t="s">
        <v>833</v>
      </c>
      <c r="AE8" t="s">
        <v>834</v>
      </c>
      <c r="AF8">
        <v>1981</v>
      </c>
      <c r="AG8" t="s">
        <v>77</v>
      </c>
      <c r="AH8" t="s">
        <v>147</v>
      </c>
      <c r="AI8" t="s">
        <v>128</v>
      </c>
      <c r="AJ8" s="6" t="s">
        <v>835</v>
      </c>
      <c r="AK8" t="s">
        <v>832</v>
      </c>
      <c r="AM8" t="s">
        <v>77</v>
      </c>
      <c r="AN8" t="s">
        <v>105</v>
      </c>
      <c r="AP8" s="6"/>
      <c r="AQ8" t="s">
        <v>180</v>
      </c>
      <c r="AT8" t="s">
        <v>74</v>
      </c>
      <c r="AV8">
        <v>1</v>
      </c>
      <c r="AX8" t="s">
        <v>836</v>
      </c>
      <c r="AZ8" s="6"/>
      <c r="BB8" t="s">
        <v>74</v>
      </c>
      <c r="BD8" t="s">
        <v>90</v>
      </c>
      <c r="BE8" t="s">
        <v>151</v>
      </c>
      <c r="BF8">
        <v>2</v>
      </c>
      <c r="BG8">
        <v>-7.7971431237509998</v>
      </c>
      <c r="BH8">
        <v>111.1808681488</v>
      </c>
      <c r="BI8" s="6" t="s">
        <v>837</v>
      </c>
      <c r="BJ8">
        <v>50</v>
      </c>
      <c r="BK8">
        <v>150</v>
      </c>
      <c r="BL8">
        <v>55</v>
      </c>
      <c r="BM8">
        <v>3</v>
      </c>
      <c r="BN8">
        <v>3</v>
      </c>
    </row>
    <row r="9" spans="1:66" x14ac:dyDescent="0.3">
      <c r="A9">
        <v>3</v>
      </c>
      <c r="B9" t="s">
        <v>931</v>
      </c>
      <c r="C9">
        <v>4024</v>
      </c>
      <c r="D9" t="s">
        <v>117</v>
      </c>
      <c r="E9" t="s">
        <v>932</v>
      </c>
      <c r="F9" t="s">
        <v>63</v>
      </c>
      <c r="G9" t="s">
        <v>933</v>
      </c>
      <c r="H9" s="6" t="s">
        <v>934</v>
      </c>
      <c r="I9" t="s">
        <v>66</v>
      </c>
      <c r="J9" t="s">
        <v>935</v>
      </c>
      <c r="K9">
        <v>2</v>
      </c>
      <c r="L9">
        <v>5</v>
      </c>
      <c r="M9" t="s">
        <v>935</v>
      </c>
      <c r="N9" t="s">
        <v>936</v>
      </c>
      <c r="O9" t="s">
        <v>176</v>
      </c>
      <c r="P9">
        <v>57695</v>
      </c>
      <c r="Q9" t="s">
        <v>70</v>
      </c>
      <c r="R9" t="s">
        <v>71</v>
      </c>
      <c r="T9" t="s">
        <v>937</v>
      </c>
      <c r="W9" t="s">
        <v>74</v>
      </c>
      <c r="X9" t="s">
        <v>938</v>
      </c>
      <c r="Y9" t="s">
        <v>939</v>
      </c>
      <c r="Z9">
        <v>1987</v>
      </c>
      <c r="AA9" t="s">
        <v>77</v>
      </c>
      <c r="AB9" t="s">
        <v>78</v>
      </c>
      <c r="AC9" t="s">
        <v>79</v>
      </c>
      <c r="AD9" s="6" t="s">
        <v>940</v>
      </c>
      <c r="AE9" t="s">
        <v>941</v>
      </c>
      <c r="AF9">
        <v>1986</v>
      </c>
      <c r="AG9" t="s">
        <v>77</v>
      </c>
      <c r="AH9" t="s">
        <v>105</v>
      </c>
      <c r="AI9" t="s">
        <v>79</v>
      </c>
      <c r="AJ9" s="6" t="s">
        <v>942</v>
      </c>
      <c r="AP9" s="6"/>
      <c r="AQ9" t="s">
        <v>180</v>
      </c>
      <c r="AT9" t="s">
        <v>74</v>
      </c>
      <c r="AV9">
        <v>0</v>
      </c>
      <c r="AX9" t="s">
        <v>943</v>
      </c>
      <c r="AZ9" s="6"/>
      <c r="BB9" t="s">
        <v>74</v>
      </c>
      <c r="BD9" t="s">
        <v>90</v>
      </c>
      <c r="BE9" t="s">
        <v>168</v>
      </c>
      <c r="BF9">
        <v>1</v>
      </c>
      <c r="BG9">
        <v>-7.8403910000000003</v>
      </c>
      <c r="BH9">
        <v>111.225212</v>
      </c>
      <c r="BI9" s="6" t="s">
        <v>944</v>
      </c>
      <c r="BJ9">
        <v>29</v>
      </c>
      <c r="BK9">
        <v>136</v>
      </c>
      <c r="BL9">
        <v>54</v>
      </c>
      <c r="BM9">
        <v>1</v>
      </c>
      <c r="BN9">
        <v>1</v>
      </c>
    </row>
    <row r="10" spans="1:66" x14ac:dyDescent="0.3">
      <c r="A10">
        <v>4</v>
      </c>
      <c r="B10" t="s">
        <v>983</v>
      </c>
      <c r="C10">
        <v>4048</v>
      </c>
      <c r="D10" t="s">
        <v>117</v>
      </c>
      <c r="E10" t="s">
        <v>984</v>
      </c>
      <c r="F10" t="s">
        <v>985</v>
      </c>
      <c r="G10" t="s">
        <v>986</v>
      </c>
      <c r="H10" s="6" t="s">
        <v>987</v>
      </c>
      <c r="I10" t="s">
        <v>66</v>
      </c>
      <c r="J10" t="s">
        <v>750</v>
      </c>
      <c r="K10">
        <v>2</v>
      </c>
      <c r="L10">
        <v>4</v>
      </c>
      <c r="M10" t="s">
        <v>750</v>
      </c>
      <c r="N10" t="s">
        <v>988</v>
      </c>
      <c r="O10" t="s">
        <v>69</v>
      </c>
      <c r="P10">
        <v>57694</v>
      </c>
      <c r="Q10" t="s">
        <v>70</v>
      </c>
      <c r="R10" t="s">
        <v>71</v>
      </c>
      <c r="T10" t="s">
        <v>989</v>
      </c>
      <c r="W10" t="s">
        <v>125</v>
      </c>
      <c r="Y10" t="s">
        <v>990</v>
      </c>
      <c r="Z10">
        <v>0</v>
      </c>
      <c r="AA10" t="s">
        <v>162</v>
      </c>
      <c r="AB10" t="s">
        <v>78</v>
      </c>
      <c r="AC10" t="s">
        <v>396</v>
      </c>
      <c r="AD10" s="6"/>
      <c r="AE10" t="s">
        <v>991</v>
      </c>
      <c r="AF10">
        <v>1975</v>
      </c>
      <c r="AH10" t="s">
        <v>78</v>
      </c>
      <c r="AI10" t="s">
        <v>79</v>
      </c>
      <c r="AJ10" s="6" t="s">
        <v>992</v>
      </c>
      <c r="AP10" s="6"/>
      <c r="AQ10" t="s">
        <v>180</v>
      </c>
      <c r="AT10" t="s">
        <v>125</v>
      </c>
      <c r="AV10">
        <v>0</v>
      </c>
      <c r="AX10" t="s">
        <v>993</v>
      </c>
      <c r="AZ10" s="6"/>
      <c r="BB10" t="s">
        <v>125</v>
      </c>
      <c r="BD10" t="s">
        <v>90</v>
      </c>
      <c r="BE10" t="s">
        <v>151</v>
      </c>
      <c r="BF10">
        <v>1</v>
      </c>
      <c r="BG10">
        <v>-7.8207827829639998</v>
      </c>
      <c r="BH10">
        <v>111.18301391601</v>
      </c>
      <c r="BI10" s="6" t="s">
        <v>994</v>
      </c>
      <c r="BJ10">
        <v>40</v>
      </c>
      <c r="BK10">
        <v>158</v>
      </c>
      <c r="BL10">
        <v>45</v>
      </c>
      <c r="BM10">
        <v>2</v>
      </c>
      <c r="BN10">
        <v>2</v>
      </c>
    </row>
    <row r="11" spans="1:66" x14ac:dyDescent="0.3">
      <c r="A11">
        <v>5</v>
      </c>
      <c r="B11" t="s">
        <v>1094</v>
      </c>
      <c r="C11">
        <v>4049</v>
      </c>
      <c r="D11" t="s">
        <v>117</v>
      </c>
      <c r="E11" t="s">
        <v>1095</v>
      </c>
      <c r="F11" t="s">
        <v>95</v>
      </c>
      <c r="G11" t="s">
        <v>1096</v>
      </c>
      <c r="H11" s="6" t="s">
        <v>1097</v>
      </c>
      <c r="I11" t="s">
        <v>66</v>
      </c>
      <c r="J11" t="s">
        <v>1098</v>
      </c>
      <c r="K11">
        <v>3</v>
      </c>
      <c r="L11">
        <v>5</v>
      </c>
      <c r="M11" t="s">
        <v>1098</v>
      </c>
      <c r="N11" t="s">
        <v>988</v>
      </c>
      <c r="O11" t="s">
        <v>69</v>
      </c>
      <c r="P11">
        <v>57694</v>
      </c>
      <c r="Q11" t="s">
        <v>70</v>
      </c>
      <c r="R11" t="s">
        <v>71</v>
      </c>
      <c r="T11" t="s">
        <v>1099</v>
      </c>
      <c r="W11" t="s">
        <v>74</v>
      </c>
      <c r="X11" t="s">
        <v>1100</v>
      </c>
      <c r="Y11" t="s">
        <v>1101</v>
      </c>
      <c r="Z11">
        <v>1978</v>
      </c>
      <c r="AA11" t="s">
        <v>77</v>
      </c>
      <c r="AB11" t="s">
        <v>229</v>
      </c>
      <c r="AC11" t="s">
        <v>79</v>
      </c>
      <c r="AD11" s="6" t="s">
        <v>1102</v>
      </c>
      <c r="AE11" t="s">
        <v>1103</v>
      </c>
      <c r="AF11">
        <v>1980</v>
      </c>
      <c r="AH11" t="s">
        <v>78</v>
      </c>
      <c r="AI11" t="s">
        <v>79</v>
      </c>
      <c r="AJ11" s="6" t="s">
        <v>1104</v>
      </c>
      <c r="AP11" s="6"/>
      <c r="AQ11" t="s">
        <v>180</v>
      </c>
      <c r="AT11" t="s">
        <v>74</v>
      </c>
      <c r="AU11" t="s">
        <v>1100</v>
      </c>
      <c r="AV11">
        <v>0</v>
      </c>
      <c r="AX11" t="s">
        <v>1105</v>
      </c>
      <c r="AY11" t="s">
        <v>87</v>
      </c>
      <c r="AZ11" s="6" t="s">
        <v>1106</v>
      </c>
      <c r="BA11" t="s">
        <v>1094</v>
      </c>
      <c r="BB11" t="s">
        <v>74</v>
      </c>
      <c r="BC11" t="s">
        <v>89</v>
      </c>
      <c r="BD11" t="s">
        <v>90</v>
      </c>
      <c r="BE11" t="s">
        <v>151</v>
      </c>
      <c r="BF11">
        <v>2</v>
      </c>
      <c r="BG11">
        <v>-7.8185719363070003</v>
      </c>
      <c r="BH11">
        <v>111.18172645569</v>
      </c>
      <c r="BI11" s="6" t="s">
        <v>1107</v>
      </c>
      <c r="BJ11">
        <v>50</v>
      </c>
      <c r="BK11">
        <v>158</v>
      </c>
      <c r="BL11">
        <v>45</v>
      </c>
      <c r="BM11">
        <v>2</v>
      </c>
      <c r="BN11">
        <v>2</v>
      </c>
    </row>
    <row r="12" spans="1:66" x14ac:dyDescent="0.3">
      <c r="A12">
        <v>6</v>
      </c>
      <c r="B12" t="s">
        <v>1517</v>
      </c>
      <c r="C12">
        <v>4027</v>
      </c>
      <c r="D12" t="s">
        <v>117</v>
      </c>
      <c r="E12" t="s">
        <v>1518</v>
      </c>
      <c r="F12" t="s">
        <v>63</v>
      </c>
      <c r="G12" t="s">
        <v>1519</v>
      </c>
      <c r="H12" s="6" t="s">
        <v>1520</v>
      </c>
      <c r="I12" t="s">
        <v>66</v>
      </c>
      <c r="J12" t="s">
        <v>408</v>
      </c>
      <c r="K12">
        <v>1</v>
      </c>
      <c r="L12">
        <v>5</v>
      </c>
      <c r="M12" t="s">
        <v>408</v>
      </c>
      <c r="N12" t="s">
        <v>408</v>
      </c>
      <c r="O12" t="s">
        <v>69</v>
      </c>
      <c r="P12">
        <v>57694</v>
      </c>
      <c r="Q12" t="s">
        <v>70</v>
      </c>
      <c r="R12" t="s">
        <v>71</v>
      </c>
      <c r="T12" t="s">
        <v>1521</v>
      </c>
      <c r="W12" t="s">
        <v>125</v>
      </c>
      <c r="Y12" t="s">
        <v>1522</v>
      </c>
      <c r="Z12">
        <v>1976</v>
      </c>
      <c r="AA12" t="s">
        <v>77</v>
      </c>
      <c r="AB12" t="s">
        <v>82</v>
      </c>
      <c r="AC12" t="s">
        <v>79</v>
      </c>
      <c r="AD12" s="6" t="s">
        <v>1523</v>
      </c>
      <c r="AE12" t="s">
        <v>1524</v>
      </c>
      <c r="AF12">
        <v>1983</v>
      </c>
      <c r="AG12" t="s">
        <v>77</v>
      </c>
      <c r="AH12" t="s">
        <v>82</v>
      </c>
      <c r="AI12" t="s">
        <v>79</v>
      </c>
      <c r="AJ12" s="6" t="s">
        <v>1525</v>
      </c>
      <c r="AP12" s="6"/>
      <c r="AQ12" t="s">
        <v>180</v>
      </c>
      <c r="AT12" t="s">
        <v>125</v>
      </c>
      <c r="AV12">
        <v>0</v>
      </c>
      <c r="AX12" t="s">
        <v>1526</v>
      </c>
      <c r="AZ12" s="6"/>
      <c r="BB12" t="s">
        <v>74</v>
      </c>
      <c r="BC12" t="s">
        <v>150</v>
      </c>
      <c r="BD12" t="s">
        <v>90</v>
      </c>
      <c r="BE12" t="s">
        <v>151</v>
      </c>
      <c r="BF12">
        <v>2</v>
      </c>
      <c r="BG12">
        <v>-7.8797060211260002</v>
      </c>
      <c r="BH12">
        <v>111.17649078369</v>
      </c>
      <c r="BI12" s="6" t="s">
        <v>1527</v>
      </c>
      <c r="BJ12">
        <v>47</v>
      </c>
      <c r="BK12">
        <v>162</v>
      </c>
      <c r="BL12">
        <v>55</v>
      </c>
      <c r="BM12">
        <v>2</v>
      </c>
      <c r="BN12">
        <v>7</v>
      </c>
    </row>
    <row r="13" spans="1:66" x14ac:dyDescent="0.3">
      <c r="A13">
        <v>7</v>
      </c>
      <c r="B13" t="s">
        <v>2151</v>
      </c>
      <c r="C13">
        <v>4030</v>
      </c>
      <c r="D13" t="s">
        <v>117</v>
      </c>
      <c r="E13" t="s">
        <v>2152</v>
      </c>
      <c r="F13" t="s">
        <v>63</v>
      </c>
      <c r="G13" t="s">
        <v>2153</v>
      </c>
      <c r="H13" s="6" t="s">
        <v>2154</v>
      </c>
      <c r="I13" t="s">
        <v>66</v>
      </c>
      <c r="J13" t="s">
        <v>422</v>
      </c>
      <c r="K13">
        <v>1</v>
      </c>
      <c r="L13">
        <v>5</v>
      </c>
      <c r="M13" t="s">
        <v>422</v>
      </c>
      <c r="N13" t="s">
        <v>347</v>
      </c>
      <c r="O13" t="s">
        <v>69</v>
      </c>
      <c r="P13">
        <v>57694</v>
      </c>
      <c r="Q13" t="s">
        <v>70</v>
      </c>
      <c r="R13" t="s">
        <v>71</v>
      </c>
      <c r="T13" t="s">
        <v>2155</v>
      </c>
      <c r="W13" t="s">
        <v>125</v>
      </c>
      <c r="Y13" t="s">
        <v>2156</v>
      </c>
      <c r="Z13">
        <v>1968</v>
      </c>
      <c r="AA13" t="s">
        <v>77</v>
      </c>
      <c r="AB13" t="s">
        <v>82</v>
      </c>
      <c r="AC13" t="s">
        <v>396</v>
      </c>
      <c r="AD13" s="6" t="s">
        <v>2157</v>
      </c>
      <c r="AE13" t="s">
        <v>2158</v>
      </c>
      <c r="AF13">
        <v>1980</v>
      </c>
      <c r="AG13" t="s">
        <v>162</v>
      </c>
      <c r="AH13" t="s">
        <v>653</v>
      </c>
      <c r="AI13" t="s">
        <v>396</v>
      </c>
      <c r="AJ13" s="6" t="s">
        <v>2159</v>
      </c>
      <c r="AM13" t="s">
        <v>277</v>
      </c>
      <c r="AP13" s="6"/>
      <c r="AQ13" t="s">
        <v>180</v>
      </c>
      <c r="AT13" t="s">
        <v>125</v>
      </c>
      <c r="AV13">
        <v>0</v>
      </c>
      <c r="AX13" t="s">
        <v>2160</v>
      </c>
      <c r="AZ13" s="6"/>
      <c r="BB13" t="s">
        <v>125</v>
      </c>
      <c r="BD13" t="s">
        <v>90</v>
      </c>
      <c r="BE13" t="s">
        <v>151</v>
      </c>
      <c r="BF13">
        <v>2</v>
      </c>
      <c r="BG13">
        <v>-7.8365984978769996</v>
      </c>
      <c r="BH13">
        <v>111.18713378906</v>
      </c>
      <c r="BI13" s="6" t="s">
        <v>2161</v>
      </c>
      <c r="BJ13">
        <v>40</v>
      </c>
      <c r="BK13">
        <v>158</v>
      </c>
      <c r="BL13">
        <v>55</v>
      </c>
      <c r="BM13">
        <v>2</v>
      </c>
      <c r="BN13">
        <v>10</v>
      </c>
    </row>
    <row r="14" spans="1:66" x14ac:dyDescent="0.3">
      <c r="A14">
        <v>8</v>
      </c>
      <c r="B14" t="s">
        <v>2411</v>
      </c>
      <c r="C14">
        <v>4053</v>
      </c>
      <c r="D14" t="s">
        <v>117</v>
      </c>
      <c r="E14" t="s">
        <v>2412</v>
      </c>
      <c r="F14" t="s">
        <v>63</v>
      </c>
      <c r="G14" t="s">
        <v>2413</v>
      </c>
      <c r="H14" s="6" t="s">
        <v>2414</v>
      </c>
      <c r="I14" t="s">
        <v>66</v>
      </c>
      <c r="J14" t="s">
        <v>803</v>
      </c>
      <c r="K14">
        <v>2</v>
      </c>
      <c r="L14">
        <v>2</v>
      </c>
      <c r="M14" t="s">
        <v>803</v>
      </c>
      <c r="N14" t="s">
        <v>225</v>
      </c>
      <c r="O14" t="s">
        <v>69</v>
      </c>
      <c r="P14">
        <v>57694</v>
      </c>
      <c r="Q14" t="s">
        <v>70</v>
      </c>
      <c r="R14" t="s">
        <v>71</v>
      </c>
      <c r="W14" t="s">
        <v>125</v>
      </c>
      <c r="Y14" t="s">
        <v>2415</v>
      </c>
      <c r="Z14">
        <v>1952</v>
      </c>
      <c r="AA14" t="s">
        <v>77</v>
      </c>
      <c r="AB14" t="s">
        <v>229</v>
      </c>
      <c r="AC14" t="s">
        <v>79</v>
      </c>
      <c r="AD14" s="6" t="s">
        <v>2416</v>
      </c>
      <c r="AE14" t="s">
        <v>2417</v>
      </c>
      <c r="AF14">
        <v>1955</v>
      </c>
      <c r="AG14" t="s">
        <v>77</v>
      </c>
      <c r="AH14" t="s">
        <v>323</v>
      </c>
      <c r="AI14" t="s">
        <v>79</v>
      </c>
      <c r="AJ14" s="6" t="s">
        <v>2418</v>
      </c>
      <c r="AM14" t="s">
        <v>277</v>
      </c>
      <c r="AP14" s="6"/>
      <c r="AQ14" t="s">
        <v>180</v>
      </c>
      <c r="AT14" t="s">
        <v>125</v>
      </c>
      <c r="AV14">
        <v>0</v>
      </c>
      <c r="AX14" t="s">
        <v>2419</v>
      </c>
      <c r="AZ14" s="6"/>
      <c r="BB14" t="s">
        <v>74</v>
      </c>
      <c r="BC14" t="s">
        <v>150</v>
      </c>
      <c r="BD14" t="s">
        <v>90</v>
      </c>
      <c r="BE14" t="s">
        <v>151</v>
      </c>
      <c r="BF14">
        <v>1</v>
      </c>
      <c r="BG14">
        <v>-7.8165311443809999</v>
      </c>
      <c r="BH14">
        <v>111.18953704834</v>
      </c>
      <c r="BI14" s="6" t="s">
        <v>2420</v>
      </c>
      <c r="BJ14">
        <v>45</v>
      </c>
      <c r="BK14">
        <v>163</v>
      </c>
      <c r="BL14">
        <v>43</v>
      </c>
      <c r="BM14">
        <v>6</v>
      </c>
      <c r="BN14">
        <v>4</v>
      </c>
    </row>
    <row r="15" spans="1:66" x14ac:dyDescent="0.3">
      <c r="A15">
        <v>9</v>
      </c>
      <c r="B15" t="s">
        <v>2621</v>
      </c>
      <c r="C15">
        <v>4033</v>
      </c>
      <c r="D15" t="s">
        <v>117</v>
      </c>
      <c r="E15" t="s">
        <v>2622</v>
      </c>
      <c r="F15" t="s">
        <v>95</v>
      </c>
      <c r="G15" t="s">
        <v>1192</v>
      </c>
      <c r="H15" s="6" t="s">
        <v>2623</v>
      </c>
      <c r="I15" t="s">
        <v>66</v>
      </c>
      <c r="J15" t="s">
        <v>2624</v>
      </c>
      <c r="K15">
        <v>1</v>
      </c>
      <c r="L15">
        <v>1</v>
      </c>
      <c r="M15" t="s">
        <v>2625</v>
      </c>
      <c r="N15" t="s">
        <v>2626</v>
      </c>
      <c r="O15" t="s">
        <v>2627</v>
      </c>
      <c r="P15">
        <v>63472</v>
      </c>
      <c r="Q15" t="s">
        <v>2628</v>
      </c>
      <c r="R15" t="s">
        <v>71</v>
      </c>
      <c r="S15">
        <v>0</v>
      </c>
      <c r="T15" t="s">
        <v>2629</v>
      </c>
      <c r="W15" t="s">
        <v>125</v>
      </c>
      <c r="Y15" t="s">
        <v>2630</v>
      </c>
      <c r="Z15">
        <v>1978</v>
      </c>
      <c r="AA15" t="s">
        <v>77</v>
      </c>
      <c r="AB15" t="s">
        <v>78</v>
      </c>
      <c r="AC15" t="s">
        <v>79</v>
      </c>
      <c r="AD15" s="6" t="s">
        <v>2631</v>
      </c>
      <c r="AE15" t="s">
        <v>2632</v>
      </c>
      <c r="AF15">
        <v>1979</v>
      </c>
      <c r="AG15" t="s">
        <v>196</v>
      </c>
      <c r="AH15" t="s">
        <v>82</v>
      </c>
      <c r="AI15" t="s">
        <v>79</v>
      </c>
      <c r="AJ15" s="6" t="s">
        <v>2633</v>
      </c>
      <c r="AK15" t="s">
        <v>2634</v>
      </c>
      <c r="AM15" t="s">
        <v>277</v>
      </c>
      <c r="AP15" s="6"/>
      <c r="AQ15" t="s">
        <v>180</v>
      </c>
      <c r="AT15" t="s">
        <v>125</v>
      </c>
      <c r="AV15">
        <v>1</v>
      </c>
      <c r="AX15" t="s">
        <v>2635</v>
      </c>
      <c r="AZ15" s="6"/>
      <c r="BB15" t="s">
        <v>74</v>
      </c>
      <c r="BC15" t="s">
        <v>150</v>
      </c>
      <c r="BD15" t="s">
        <v>90</v>
      </c>
      <c r="BE15" t="s">
        <v>2636</v>
      </c>
      <c r="BF15">
        <v>1</v>
      </c>
      <c r="BG15">
        <v>-7.9252070000000003</v>
      </c>
      <c r="BH15">
        <v>111.495052</v>
      </c>
      <c r="BI15" s="6" t="s">
        <v>2637</v>
      </c>
      <c r="BJ15">
        <v>32</v>
      </c>
      <c r="BK15">
        <v>148</v>
      </c>
      <c r="BL15">
        <v>53</v>
      </c>
      <c r="BM15">
        <v>2</v>
      </c>
      <c r="BN15">
        <v>6</v>
      </c>
    </row>
    <row r="16" spans="1:66" x14ac:dyDescent="0.3">
      <c r="A16">
        <v>10</v>
      </c>
      <c r="B16" t="s">
        <v>2664</v>
      </c>
      <c r="C16">
        <v>4054</v>
      </c>
      <c r="D16" t="s">
        <v>117</v>
      </c>
      <c r="E16" t="s">
        <v>2665</v>
      </c>
      <c r="F16" t="s">
        <v>63</v>
      </c>
      <c r="G16" t="s">
        <v>2666</v>
      </c>
      <c r="H16" s="6" t="s">
        <v>2667</v>
      </c>
      <c r="I16" t="s">
        <v>66</v>
      </c>
      <c r="J16" t="s">
        <v>422</v>
      </c>
      <c r="K16">
        <v>2</v>
      </c>
      <c r="L16">
        <v>6</v>
      </c>
      <c r="M16" t="s">
        <v>422</v>
      </c>
      <c r="N16" t="s">
        <v>347</v>
      </c>
      <c r="O16" t="s">
        <v>69</v>
      </c>
      <c r="P16">
        <v>57694</v>
      </c>
      <c r="Q16" t="s">
        <v>70</v>
      </c>
      <c r="R16" t="s">
        <v>71</v>
      </c>
      <c r="T16" t="s">
        <v>2668</v>
      </c>
      <c r="W16" t="s">
        <v>125</v>
      </c>
      <c r="Y16" t="s">
        <v>2669</v>
      </c>
      <c r="Z16">
        <v>1967</v>
      </c>
      <c r="AA16" t="s">
        <v>77</v>
      </c>
      <c r="AB16" t="s">
        <v>1333</v>
      </c>
      <c r="AC16" t="s">
        <v>79</v>
      </c>
      <c r="AD16" s="6" t="s">
        <v>2670</v>
      </c>
      <c r="AE16" t="s">
        <v>2671</v>
      </c>
      <c r="AF16">
        <v>1969</v>
      </c>
      <c r="AG16" t="s">
        <v>77</v>
      </c>
      <c r="AH16" t="s">
        <v>147</v>
      </c>
      <c r="AI16" t="s">
        <v>128</v>
      </c>
      <c r="AJ16" s="6" t="s">
        <v>2672</v>
      </c>
      <c r="AM16" t="s">
        <v>277</v>
      </c>
      <c r="AP16" s="6"/>
      <c r="AQ16" t="s">
        <v>180</v>
      </c>
      <c r="AT16" t="s">
        <v>125</v>
      </c>
      <c r="AV16">
        <v>0</v>
      </c>
      <c r="AX16" t="s">
        <v>2673</v>
      </c>
      <c r="AZ16" s="6"/>
      <c r="BB16" t="s">
        <v>74</v>
      </c>
      <c r="BC16" t="s">
        <v>150</v>
      </c>
      <c r="BD16" t="s">
        <v>90</v>
      </c>
      <c r="BE16" t="s">
        <v>151</v>
      </c>
      <c r="BF16">
        <v>2</v>
      </c>
      <c r="BG16">
        <v>-7.8378739325910001</v>
      </c>
      <c r="BH16">
        <v>111.18576049805</v>
      </c>
      <c r="BI16" s="6" t="s">
        <v>2674</v>
      </c>
      <c r="BJ16">
        <v>45</v>
      </c>
      <c r="BK16">
        <v>155</v>
      </c>
      <c r="BL16">
        <v>51</v>
      </c>
      <c r="BM16">
        <v>2</v>
      </c>
      <c r="BN16">
        <v>2</v>
      </c>
    </row>
    <row r="17" spans="1:66" x14ac:dyDescent="0.3">
      <c r="A17">
        <v>11</v>
      </c>
      <c r="B17" t="s">
        <v>2827</v>
      </c>
      <c r="C17">
        <v>4056</v>
      </c>
      <c r="D17" t="s">
        <v>117</v>
      </c>
      <c r="E17" t="s">
        <v>2828</v>
      </c>
      <c r="F17" t="s">
        <v>63</v>
      </c>
      <c r="G17" t="s">
        <v>2829</v>
      </c>
      <c r="H17" s="6" t="s">
        <v>2830</v>
      </c>
      <c r="I17" t="s">
        <v>66</v>
      </c>
      <c r="J17" t="s">
        <v>2831</v>
      </c>
      <c r="K17">
        <v>2</v>
      </c>
      <c r="L17">
        <v>5</v>
      </c>
      <c r="M17" t="s">
        <v>1267</v>
      </c>
      <c r="N17" t="s">
        <v>2832</v>
      </c>
      <c r="O17" t="s">
        <v>69</v>
      </c>
      <c r="P17">
        <v>57694</v>
      </c>
      <c r="Q17" t="s">
        <v>70</v>
      </c>
      <c r="R17" t="s">
        <v>210</v>
      </c>
      <c r="T17" t="s">
        <v>2833</v>
      </c>
      <c r="W17" t="s">
        <v>125</v>
      </c>
      <c r="Y17" t="s">
        <v>2834</v>
      </c>
      <c r="Z17">
        <v>1975</v>
      </c>
      <c r="AA17" t="s">
        <v>77</v>
      </c>
      <c r="AB17" t="s">
        <v>82</v>
      </c>
      <c r="AC17" t="s">
        <v>79</v>
      </c>
      <c r="AD17" s="6" t="s">
        <v>2835</v>
      </c>
      <c r="AE17" t="s">
        <v>719</v>
      </c>
      <c r="AF17">
        <v>1983</v>
      </c>
      <c r="AG17" t="s">
        <v>77</v>
      </c>
      <c r="AH17" t="s">
        <v>147</v>
      </c>
      <c r="AI17" t="s">
        <v>128</v>
      </c>
      <c r="AJ17" s="6" t="s">
        <v>2836</v>
      </c>
      <c r="AN17" t="s">
        <v>147</v>
      </c>
      <c r="AP17" s="6"/>
      <c r="AQ17" t="s">
        <v>180</v>
      </c>
      <c r="AT17" t="s">
        <v>125</v>
      </c>
      <c r="AV17">
        <v>1</v>
      </c>
      <c r="AX17" t="s">
        <v>2837</v>
      </c>
      <c r="AZ17" s="6"/>
      <c r="BB17" t="s">
        <v>125</v>
      </c>
      <c r="BD17" t="s">
        <v>90</v>
      </c>
      <c r="BE17" t="s">
        <v>416</v>
      </c>
      <c r="BF17">
        <v>1</v>
      </c>
      <c r="BG17">
        <v>-7.8480772695549996</v>
      </c>
      <c r="BH17">
        <v>111.17237091064</v>
      </c>
      <c r="BI17" s="6" t="s">
        <v>2838</v>
      </c>
      <c r="BJ17">
        <v>35</v>
      </c>
      <c r="BK17">
        <v>154</v>
      </c>
      <c r="BL17">
        <v>59</v>
      </c>
      <c r="BM17">
        <v>0</v>
      </c>
      <c r="BN17">
        <v>5</v>
      </c>
    </row>
    <row r="18" spans="1:66" x14ac:dyDescent="0.3">
      <c r="A18">
        <v>12</v>
      </c>
      <c r="B18" t="s">
        <v>2955</v>
      </c>
      <c r="C18">
        <v>4057</v>
      </c>
      <c r="D18" t="s">
        <v>117</v>
      </c>
      <c r="E18" t="s">
        <v>2956</v>
      </c>
      <c r="F18" t="s">
        <v>95</v>
      </c>
      <c r="G18" t="s">
        <v>2957</v>
      </c>
      <c r="H18" s="6" t="s">
        <v>2958</v>
      </c>
      <c r="I18" t="s">
        <v>66</v>
      </c>
      <c r="J18" t="s">
        <v>2959</v>
      </c>
      <c r="K18">
        <v>1</v>
      </c>
      <c r="L18">
        <v>6</v>
      </c>
      <c r="M18" t="s">
        <v>2959</v>
      </c>
      <c r="N18" t="s">
        <v>2960</v>
      </c>
      <c r="O18" t="s">
        <v>69</v>
      </c>
      <c r="P18">
        <v>57694</v>
      </c>
      <c r="Q18" t="s">
        <v>70</v>
      </c>
      <c r="R18" t="s">
        <v>71</v>
      </c>
      <c r="T18" t="s">
        <v>2961</v>
      </c>
      <c r="W18" t="s">
        <v>125</v>
      </c>
      <c r="Y18" t="s">
        <v>2962</v>
      </c>
      <c r="Z18">
        <v>1960</v>
      </c>
      <c r="AA18" t="s">
        <v>77</v>
      </c>
      <c r="AB18" t="s">
        <v>82</v>
      </c>
      <c r="AC18" t="s">
        <v>396</v>
      </c>
      <c r="AD18" s="6" t="s">
        <v>2963</v>
      </c>
      <c r="AE18" t="s">
        <v>2964</v>
      </c>
      <c r="AF18">
        <v>1965</v>
      </c>
      <c r="AH18" t="s">
        <v>78</v>
      </c>
      <c r="AI18" t="s">
        <v>79</v>
      </c>
      <c r="AJ18" s="6" t="s">
        <v>2965</v>
      </c>
      <c r="AP18" s="6"/>
      <c r="AQ18" t="s">
        <v>180</v>
      </c>
      <c r="AT18" t="s">
        <v>125</v>
      </c>
      <c r="AV18">
        <v>0</v>
      </c>
      <c r="AX18" t="s">
        <v>2966</v>
      </c>
      <c r="AZ18" s="6"/>
      <c r="BB18" t="s">
        <v>125</v>
      </c>
      <c r="BD18" t="s">
        <v>90</v>
      </c>
      <c r="BE18" t="s">
        <v>151</v>
      </c>
      <c r="BF18">
        <v>1</v>
      </c>
      <c r="BG18">
        <v>-7.8206127182519998</v>
      </c>
      <c r="BH18">
        <v>111.18670463562</v>
      </c>
      <c r="BI18" s="6" t="s">
        <v>2967</v>
      </c>
      <c r="BJ18">
        <v>39</v>
      </c>
      <c r="BK18">
        <v>148</v>
      </c>
      <c r="BL18">
        <v>51</v>
      </c>
      <c r="BM18">
        <v>2</v>
      </c>
      <c r="BN18">
        <v>2</v>
      </c>
    </row>
    <row r="19" spans="1:66" x14ac:dyDescent="0.3">
      <c r="A19">
        <v>13</v>
      </c>
      <c r="B19" t="s">
        <v>2994</v>
      </c>
      <c r="C19">
        <v>4058</v>
      </c>
      <c r="D19" t="s">
        <v>61</v>
      </c>
      <c r="E19" t="s">
        <v>2995</v>
      </c>
      <c r="F19" t="s">
        <v>63</v>
      </c>
      <c r="G19" t="s">
        <v>2996</v>
      </c>
      <c r="H19" s="6" t="s">
        <v>2997</v>
      </c>
      <c r="I19" t="s">
        <v>66</v>
      </c>
      <c r="J19" t="s">
        <v>240</v>
      </c>
      <c r="K19">
        <v>2</v>
      </c>
      <c r="L19">
        <v>5</v>
      </c>
      <c r="M19" t="s">
        <v>240</v>
      </c>
      <c r="N19" t="s">
        <v>240</v>
      </c>
      <c r="O19" t="s">
        <v>69</v>
      </c>
      <c r="P19">
        <v>57694</v>
      </c>
      <c r="Q19" t="s">
        <v>70</v>
      </c>
      <c r="R19" t="s">
        <v>71</v>
      </c>
      <c r="T19" t="s">
        <v>2998</v>
      </c>
      <c r="W19" t="s">
        <v>74</v>
      </c>
      <c r="X19" t="s">
        <v>2999</v>
      </c>
      <c r="Y19" t="s">
        <v>1758</v>
      </c>
      <c r="Z19">
        <v>1966</v>
      </c>
      <c r="AA19" t="s">
        <v>196</v>
      </c>
      <c r="AB19" t="s">
        <v>229</v>
      </c>
      <c r="AC19" t="s">
        <v>79</v>
      </c>
      <c r="AD19" s="6" t="s">
        <v>3000</v>
      </c>
      <c r="AE19" t="s">
        <v>2521</v>
      </c>
      <c r="AF19">
        <v>1967</v>
      </c>
      <c r="AG19" t="s">
        <v>77</v>
      </c>
      <c r="AH19" t="s">
        <v>82</v>
      </c>
      <c r="AI19" t="s">
        <v>79</v>
      </c>
      <c r="AJ19" s="6" t="s">
        <v>3001</v>
      </c>
      <c r="AM19" t="s">
        <v>277</v>
      </c>
      <c r="AP19" s="6"/>
      <c r="AQ19" t="s">
        <v>180</v>
      </c>
      <c r="AT19" t="s">
        <v>74</v>
      </c>
      <c r="AU19" t="s">
        <v>2999</v>
      </c>
      <c r="AV19">
        <v>0</v>
      </c>
      <c r="AX19" t="s">
        <v>3002</v>
      </c>
      <c r="AY19" t="s">
        <v>87</v>
      </c>
      <c r="AZ19" s="6" t="s">
        <v>3003</v>
      </c>
      <c r="BA19" t="s">
        <v>3004</v>
      </c>
      <c r="BB19" t="s">
        <v>74</v>
      </c>
      <c r="BC19" t="s">
        <v>89</v>
      </c>
      <c r="BD19" t="s">
        <v>90</v>
      </c>
      <c r="BE19" t="s">
        <v>151</v>
      </c>
      <c r="BF19">
        <v>2</v>
      </c>
      <c r="BG19">
        <v>-7.8287757461689997</v>
      </c>
      <c r="BH19">
        <v>111.18275642395</v>
      </c>
      <c r="BI19" s="6" t="s">
        <v>3005</v>
      </c>
      <c r="BJ19">
        <v>45</v>
      </c>
      <c r="BK19">
        <v>152</v>
      </c>
      <c r="BL19">
        <v>51</v>
      </c>
      <c r="BM19">
        <v>2</v>
      </c>
      <c r="BN19">
        <v>1</v>
      </c>
    </row>
    <row r="20" spans="1:66" x14ac:dyDescent="0.3">
      <c r="A20">
        <v>14</v>
      </c>
      <c r="B20" t="s">
        <v>3099</v>
      </c>
      <c r="C20">
        <v>4036</v>
      </c>
      <c r="D20" t="s">
        <v>117</v>
      </c>
      <c r="E20" t="s">
        <v>3100</v>
      </c>
      <c r="F20" t="s">
        <v>63</v>
      </c>
      <c r="G20" t="s">
        <v>1531</v>
      </c>
      <c r="H20" s="6" t="s">
        <v>3101</v>
      </c>
      <c r="I20" t="s">
        <v>66</v>
      </c>
      <c r="J20" t="s">
        <v>393</v>
      </c>
      <c r="K20">
        <v>1</v>
      </c>
      <c r="L20">
        <v>5</v>
      </c>
      <c r="M20" t="s">
        <v>393</v>
      </c>
      <c r="N20" t="s">
        <v>393</v>
      </c>
      <c r="O20" t="s">
        <v>69</v>
      </c>
      <c r="P20">
        <v>57694</v>
      </c>
      <c r="Q20" t="s">
        <v>70</v>
      </c>
      <c r="R20" t="s">
        <v>71</v>
      </c>
      <c r="W20" t="s">
        <v>125</v>
      </c>
      <c r="Y20" t="s">
        <v>3098</v>
      </c>
      <c r="Z20">
        <v>1972</v>
      </c>
      <c r="AA20" t="s">
        <v>77</v>
      </c>
      <c r="AB20" t="s">
        <v>323</v>
      </c>
      <c r="AC20" t="s">
        <v>79</v>
      </c>
      <c r="AD20" s="6" t="s">
        <v>3102</v>
      </c>
      <c r="AE20" t="s">
        <v>1473</v>
      </c>
      <c r="AF20">
        <v>1982</v>
      </c>
      <c r="AG20" t="s">
        <v>77</v>
      </c>
      <c r="AH20" t="s">
        <v>323</v>
      </c>
      <c r="AI20" t="s">
        <v>79</v>
      </c>
      <c r="AJ20" s="6" t="s">
        <v>3103</v>
      </c>
      <c r="AP20" s="6" t="s">
        <v>178</v>
      </c>
      <c r="AQ20" t="s">
        <v>180</v>
      </c>
      <c r="AT20" t="s">
        <v>125</v>
      </c>
      <c r="AV20">
        <v>1</v>
      </c>
      <c r="AX20" t="s">
        <v>3104</v>
      </c>
      <c r="AZ20" s="6"/>
      <c r="BB20" t="s">
        <v>74</v>
      </c>
      <c r="BC20" t="s">
        <v>150</v>
      </c>
      <c r="BD20" t="s">
        <v>90</v>
      </c>
      <c r="BE20" t="s">
        <v>151</v>
      </c>
      <c r="BF20">
        <v>2</v>
      </c>
      <c r="BG20">
        <v>-7.8502784403890002</v>
      </c>
      <c r="BH20">
        <v>111.19305735656999</v>
      </c>
      <c r="BI20" s="6" t="s">
        <v>3105</v>
      </c>
      <c r="BJ20">
        <v>55</v>
      </c>
      <c r="BK20">
        <v>154</v>
      </c>
      <c r="BL20">
        <v>53</v>
      </c>
      <c r="BM20">
        <v>0</v>
      </c>
      <c r="BN20">
        <v>3</v>
      </c>
    </row>
    <row r="21" spans="1:66" x14ac:dyDescent="0.3">
      <c r="A21">
        <v>15</v>
      </c>
      <c r="B21" t="s">
        <v>3320</v>
      </c>
      <c r="C21">
        <v>4037</v>
      </c>
      <c r="D21" t="s">
        <v>117</v>
      </c>
      <c r="E21" t="s">
        <v>3321</v>
      </c>
      <c r="F21" t="s">
        <v>63</v>
      </c>
      <c r="G21" t="s">
        <v>3322</v>
      </c>
      <c r="H21" s="6" t="s">
        <v>3323</v>
      </c>
      <c r="I21" t="s">
        <v>66</v>
      </c>
      <c r="J21" t="s">
        <v>648</v>
      </c>
      <c r="K21">
        <v>3</v>
      </c>
      <c r="L21">
        <v>6</v>
      </c>
      <c r="M21" t="s">
        <v>648</v>
      </c>
      <c r="N21" t="s">
        <v>648</v>
      </c>
      <c r="O21" t="s">
        <v>69</v>
      </c>
      <c r="P21">
        <v>57694</v>
      </c>
      <c r="Q21" t="s">
        <v>70</v>
      </c>
      <c r="R21" t="s">
        <v>71</v>
      </c>
      <c r="T21" t="s">
        <v>3324</v>
      </c>
      <c r="W21" t="s">
        <v>74</v>
      </c>
      <c r="X21" t="s">
        <v>3325</v>
      </c>
      <c r="Y21" t="s">
        <v>3326</v>
      </c>
      <c r="Z21">
        <v>1977</v>
      </c>
      <c r="AA21" t="s">
        <v>77</v>
      </c>
      <c r="AB21" t="s">
        <v>82</v>
      </c>
      <c r="AC21" t="s">
        <v>79</v>
      </c>
      <c r="AD21" s="6" t="s">
        <v>3327</v>
      </c>
      <c r="AE21" t="s">
        <v>3328</v>
      </c>
      <c r="AF21">
        <v>1973</v>
      </c>
      <c r="AG21" t="s">
        <v>77</v>
      </c>
      <c r="AH21" t="s">
        <v>653</v>
      </c>
      <c r="AI21" t="s">
        <v>79</v>
      </c>
      <c r="AJ21" s="6" t="s">
        <v>3329</v>
      </c>
      <c r="AP21" s="6"/>
      <c r="AQ21" t="s">
        <v>180</v>
      </c>
      <c r="AT21" t="s">
        <v>125</v>
      </c>
      <c r="AV21">
        <v>0</v>
      </c>
      <c r="AX21" t="s">
        <v>3330</v>
      </c>
      <c r="AZ21" s="6"/>
      <c r="BB21" t="s">
        <v>74</v>
      </c>
      <c r="BC21" t="s">
        <v>89</v>
      </c>
      <c r="BD21" t="s">
        <v>90</v>
      </c>
      <c r="BE21" t="s">
        <v>168</v>
      </c>
      <c r="BF21">
        <v>2</v>
      </c>
      <c r="BG21">
        <v>-7.8469670000000002</v>
      </c>
      <c r="BH21">
        <v>111.22205599999999</v>
      </c>
      <c r="BI21" s="6" t="s">
        <v>3331</v>
      </c>
      <c r="BJ21">
        <v>48</v>
      </c>
      <c r="BK21">
        <v>157</v>
      </c>
      <c r="BL21">
        <v>57</v>
      </c>
      <c r="BM21">
        <v>2</v>
      </c>
      <c r="BN21">
        <v>9</v>
      </c>
    </row>
    <row r="22" spans="1:66" x14ac:dyDescent="0.3">
      <c r="A22">
        <v>16</v>
      </c>
      <c r="B22" t="s">
        <v>3509</v>
      </c>
      <c r="C22">
        <v>4038</v>
      </c>
      <c r="D22" t="s">
        <v>117</v>
      </c>
      <c r="E22" t="s">
        <v>3510</v>
      </c>
      <c r="F22" t="s">
        <v>95</v>
      </c>
      <c r="G22" t="s">
        <v>3511</v>
      </c>
      <c r="H22" s="6" t="s">
        <v>3512</v>
      </c>
      <c r="I22" t="s">
        <v>66</v>
      </c>
      <c r="J22" t="s">
        <v>1640</v>
      </c>
      <c r="K22">
        <v>2</v>
      </c>
      <c r="L22">
        <v>7</v>
      </c>
      <c r="M22" t="s">
        <v>532</v>
      </c>
      <c r="N22" t="s">
        <v>157</v>
      </c>
      <c r="O22" t="s">
        <v>69</v>
      </c>
      <c r="P22">
        <v>57694</v>
      </c>
      <c r="Q22" t="s">
        <v>70</v>
      </c>
      <c r="R22" t="s">
        <v>101</v>
      </c>
      <c r="S22">
        <v>0</v>
      </c>
      <c r="T22" t="s">
        <v>3513</v>
      </c>
      <c r="W22" t="s">
        <v>125</v>
      </c>
      <c r="Y22" t="s">
        <v>3514</v>
      </c>
      <c r="Z22">
        <v>1974</v>
      </c>
      <c r="AA22" t="s">
        <v>77</v>
      </c>
      <c r="AB22" t="s">
        <v>78</v>
      </c>
      <c r="AC22" t="s">
        <v>79</v>
      </c>
      <c r="AD22" s="6" t="s">
        <v>3515</v>
      </c>
      <c r="AE22" t="s">
        <v>3516</v>
      </c>
      <c r="AF22">
        <v>1978</v>
      </c>
      <c r="AG22" t="s">
        <v>77</v>
      </c>
      <c r="AH22" t="s">
        <v>78</v>
      </c>
      <c r="AI22" t="s">
        <v>79</v>
      </c>
      <c r="AJ22" s="6" t="s">
        <v>3517</v>
      </c>
      <c r="AM22" t="s">
        <v>166</v>
      </c>
      <c r="AP22" s="6"/>
      <c r="AQ22" t="s">
        <v>180</v>
      </c>
      <c r="AT22" t="s">
        <v>125</v>
      </c>
      <c r="AV22">
        <v>0</v>
      </c>
      <c r="AX22" t="s">
        <v>3518</v>
      </c>
      <c r="AZ22" s="6"/>
      <c r="BB22" t="s">
        <v>74</v>
      </c>
      <c r="BC22" t="s">
        <v>150</v>
      </c>
      <c r="BD22" t="s">
        <v>90</v>
      </c>
      <c r="BE22" t="s">
        <v>114</v>
      </c>
      <c r="BF22">
        <v>1</v>
      </c>
      <c r="BG22">
        <v>-7.8266</v>
      </c>
      <c r="BH22">
        <v>111.1879</v>
      </c>
      <c r="BI22" s="6" t="s">
        <v>3519</v>
      </c>
      <c r="BJ22">
        <v>46</v>
      </c>
      <c r="BK22">
        <v>155</v>
      </c>
      <c r="BL22">
        <v>55</v>
      </c>
      <c r="BM22">
        <v>3</v>
      </c>
      <c r="BN22">
        <v>5</v>
      </c>
    </row>
    <row r="23" spans="1:66" x14ac:dyDescent="0.3">
      <c r="A23">
        <v>17</v>
      </c>
      <c r="B23" t="s">
        <v>3608</v>
      </c>
      <c r="C23">
        <v>4060</v>
      </c>
      <c r="D23" t="s">
        <v>117</v>
      </c>
      <c r="E23" t="s">
        <v>3609</v>
      </c>
      <c r="F23" t="s">
        <v>63</v>
      </c>
      <c r="G23" t="s">
        <v>3610</v>
      </c>
      <c r="H23" s="6" t="s">
        <v>3611</v>
      </c>
      <c r="I23" t="s">
        <v>66</v>
      </c>
      <c r="J23" t="s">
        <v>1397</v>
      </c>
      <c r="K23">
        <v>2</v>
      </c>
      <c r="L23">
        <v>2</v>
      </c>
      <c r="M23" t="s">
        <v>1397</v>
      </c>
      <c r="N23" t="s">
        <v>1397</v>
      </c>
      <c r="O23" t="s">
        <v>69</v>
      </c>
      <c r="P23">
        <v>57694</v>
      </c>
      <c r="Q23" t="s">
        <v>70</v>
      </c>
      <c r="R23" t="s">
        <v>71</v>
      </c>
      <c r="T23" t="s">
        <v>3612</v>
      </c>
      <c r="W23" t="s">
        <v>125</v>
      </c>
      <c r="Y23" t="s">
        <v>3613</v>
      </c>
      <c r="Z23">
        <v>1960</v>
      </c>
      <c r="AA23" t="s">
        <v>77</v>
      </c>
      <c r="AB23" t="s">
        <v>82</v>
      </c>
      <c r="AC23" t="s">
        <v>396</v>
      </c>
      <c r="AD23" s="6" t="s">
        <v>3614</v>
      </c>
      <c r="AE23" t="s">
        <v>2884</v>
      </c>
      <c r="AF23">
        <v>1972</v>
      </c>
      <c r="AG23" t="s">
        <v>77</v>
      </c>
      <c r="AH23" t="s">
        <v>3615</v>
      </c>
      <c r="AI23" t="s">
        <v>396</v>
      </c>
      <c r="AJ23" s="6" t="s">
        <v>3616</v>
      </c>
      <c r="AP23" s="6"/>
      <c r="AQ23" t="s">
        <v>180</v>
      </c>
      <c r="AT23" t="s">
        <v>125</v>
      </c>
      <c r="AV23">
        <v>0</v>
      </c>
      <c r="AX23" t="s">
        <v>3617</v>
      </c>
      <c r="AZ23" s="6"/>
      <c r="BB23" t="s">
        <v>125</v>
      </c>
      <c r="BD23" t="s">
        <v>90</v>
      </c>
      <c r="BE23" t="s">
        <v>471</v>
      </c>
      <c r="BF23">
        <v>3</v>
      </c>
      <c r="BG23">
        <v>-7.7843999999999998</v>
      </c>
      <c r="BH23">
        <v>111.1919</v>
      </c>
      <c r="BI23" s="6" t="s">
        <v>3618</v>
      </c>
      <c r="BJ23">
        <v>43</v>
      </c>
      <c r="BK23">
        <v>152</v>
      </c>
      <c r="BL23">
        <v>52</v>
      </c>
      <c r="BM23">
        <v>2</v>
      </c>
      <c r="BN23">
        <v>5</v>
      </c>
    </row>
    <row r="24" spans="1:66" x14ac:dyDescent="0.3">
      <c r="A24">
        <v>18</v>
      </c>
      <c r="B24" t="s">
        <v>3630</v>
      </c>
      <c r="C24">
        <v>4039</v>
      </c>
      <c r="D24" t="s">
        <v>117</v>
      </c>
      <c r="E24" t="s">
        <v>3631</v>
      </c>
      <c r="F24" t="s">
        <v>63</v>
      </c>
      <c r="G24" t="s">
        <v>3632</v>
      </c>
      <c r="H24" s="6" t="s">
        <v>3633</v>
      </c>
      <c r="I24" t="s">
        <v>66</v>
      </c>
      <c r="J24" t="s">
        <v>648</v>
      </c>
      <c r="K24">
        <v>1</v>
      </c>
      <c r="L24">
        <v>6</v>
      </c>
      <c r="N24" t="s">
        <v>648</v>
      </c>
      <c r="O24" t="s">
        <v>69</v>
      </c>
      <c r="P24">
        <v>57694</v>
      </c>
      <c r="Q24" t="s">
        <v>70</v>
      </c>
      <c r="R24" t="s">
        <v>71</v>
      </c>
      <c r="T24" t="s">
        <v>3634</v>
      </c>
      <c r="W24" t="s">
        <v>125</v>
      </c>
      <c r="Y24" t="s">
        <v>3635</v>
      </c>
      <c r="Z24">
        <v>0</v>
      </c>
      <c r="AA24" t="s">
        <v>77</v>
      </c>
      <c r="AB24" t="s">
        <v>323</v>
      </c>
      <c r="AC24" t="s">
        <v>79</v>
      </c>
      <c r="AD24" s="6" t="s">
        <v>3636</v>
      </c>
      <c r="AE24" t="s">
        <v>3637</v>
      </c>
      <c r="AF24">
        <v>1965</v>
      </c>
      <c r="AG24" t="s">
        <v>77</v>
      </c>
      <c r="AH24" t="s">
        <v>147</v>
      </c>
      <c r="AI24" t="s">
        <v>128</v>
      </c>
      <c r="AJ24" s="6" t="s">
        <v>3638</v>
      </c>
      <c r="AM24" t="s">
        <v>277</v>
      </c>
      <c r="AP24" s="6" t="s">
        <v>178</v>
      </c>
      <c r="AQ24" t="s">
        <v>180</v>
      </c>
      <c r="AT24" t="s">
        <v>125</v>
      </c>
      <c r="AV24">
        <v>1</v>
      </c>
      <c r="AX24" t="s">
        <v>3639</v>
      </c>
      <c r="AZ24" s="6"/>
      <c r="BB24" t="s">
        <v>74</v>
      </c>
      <c r="BC24" t="s">
        <v>150</v>
      </c>
      <c r="BD24" t="s">
        <v>90</v>
      </c>
      <c r="BE24" t="s">
        <v>3640</v>
      </c>
      <c r="BF24">
        <v>2</v>
      </c>
      <c r="BG24">
        <v>-7.8371500000000003</v>
      </c>
      <c r="BH24">
        <v>111.219613</v>
      </c>
      <c r="BI24" s="6" t="s">
        <v>3641</v>
      </c>
      <c r="BJ24">
        <v>50</v>
      </c>
      <c r="BK24">
        <v>151</v>
      </c>
      <c r="BL24">
        <v>58</v>
      </c>
      <c r="BM24">
        <v>2</v>
      </c>
      <c r="BN24">
        <v>4</v>
      </c>
    </row>
    <row r="25" spans="1:66" x14ac:dyDescent="0.3">
      <c r="A25">
        <v>19</v>
      </c>
      <c r="B25" t="s">
        <v>3653</v>
      </c>
      <c r="C25">
        <v>4040</v>
      </c>
      <c r="D25" t="s">
        <v>117</v>
      </c>
      <c r="E25" t="s">
        <v>3654</v>
      </c>
      <c r="F25" t="s">
        <v>63</v>
      </c>
      <c r="G25" t="s">
        <v>3655</v>
      </c>
      <c r="H25" s="6" t="s">
        <v>3656</v>
      </c>
      <c r="I25" t="s">
        <v>66</v>
      </c>
      <c r="J25" t="s">
        <v>1328</v>
      </c>
      <c r="K25">
        <v>2</v>
      </c>
      <c r="L25">
        <v>3</v>
      </c>
      <c r="M25" t="s">
        <v>1329</v>
      </c>
      <c r="N25" t="s">
        <v>408</v>
      </c>
      <c r="O25" t="s">
        <v>69</v>
      </c>
      <c r="P25">
        <v>57694</v>
      </c>
      <c r="Q25" t="s">
        <v>70</v>
      </c>
      <c r="R25" t="s">
        <v>71</v>
      </c>
      <c r="T25" t="s">
        <v>3657</v>
      </c>
      <c r="W25" t="s">
        <v>125</v>
      </c>
      <c r="Y25" t="s">
        <v>3658</v>
      </c>
      <c r="Z25">
        <v>1965</v>
      </c>
      <c r="AA25" t="s">
        <v>77</v>
      </c>
      <c r="AB25" t="s">
        <v>127</v>
      </c>
      <c r="AC25" t="s">
        <v>128</v>
      </c>
      <c r="AD25" s="6"/>
      <c r="AE25" t="s">
        <v>275</v>
      </c>
      <c r="AF25">
        <v>1967</v>
      </c>
      <c r="AG25" t="s">
        <v>77</v>
      </c>
      <c r="AH25" t="s">
        <v>147</v>
      </c>
      <c r="AI25" t="s">
        <v>79</v>
      </c>
      <c r="AJ25" s="6" t="s">
        <v>3659</v>
      </c>
      <c r="AP25" s="6"/>
      <c r="AQ25" t="s">
        <v>180</v>
      </c>
      <c r="AT25" t="s">
        <v>125</v>
      </c>
      <c r="AV25">
        <v>0</v>
      </c>
      <c r="AX25" t="s">
        <v>3660</v>
      </c>
      <c r="AZ25" s="6"/>
      <c r="BB25" t="s">
        <v>74</v>
      </c>
      <c r="BC25" t="s">
        <v>150</v>
      </c>
      <c r="BD25" t="s">
        <v>90</v>
      </c>
      <c r="BE25" t="s">
        <v>151</v>
      </c>
      <c r="BF25">
        <v>2</v>
      </c>
      <c r="BG25">
        <v>-7.8804712029589998</v>
      </c>
      <c r="BH25">
        <v>111.18069648743</v>
      </c>
      <c r="BI25" s="6" t="s">
        <v>3661</v>
      </c>
      <c r="BJ25">
        <v>52</v>
      </c>
      <c r="BK25">
        <v>157</v>
      </c>
      <c r="BL25">
        <v>52</v>
      </c>
      <c r="BM25">
        <v>2</v>
      </c>
      <c r="BN25">
        <v>7</v>
      </c>
    </row>
    <row r="26" spans="1:66" x14ac:dyDescent="0.3">
      <c r="A26">
        <v>20</v>
      </c>
      <c r="B26" t="s">
        <v>3772</v>
      </c>
      <c r="C26">
        <v>4061</v>
      </c>
      <c r="D26" t="s">
        <v>117</v>
      </c>
      <c r="E26" t="s">
        <v>3773</v>
      </c>
      <c r="F26" t="s">
        <v>63</v>
      </c>
      <c r="G26" t="s">
        <v>2187</v>
      </c>
      <c r="H26" s="6" t="s">
        <v>3774</v>
      </c>
      <c r="I26" t="s">
        <v>66</v>
      </c>
      <c r="J26" t="s">
        <v>784</v>
      </c>
      <c r="K26">
        <v>2</v>
      </c>
      <c r="L26">
        <v>5</v>
      </c>
      <c r="M26" t="s">
        <v>784</v>
      </c>
      <c r="N26" t="s">
        <v>784</v>
      </c>
      <c r="O26" t="s">
        <v>69</v>
      </c>
      <c r="P26">
        <v>57694</v>
      </c>
      <c r="Q26" t="s">
        <v>70</v>
      </c>
      <c r="R26" t="s">
        <v>71</v>
      </c>
      <c r="S26">
        <v>0</v>
      </c>
      <c r="W26" t="s">
        <v>125</v>
      </c>
      <c r="Y26" t="s">
        <v>3775</v>
      </c>
      <c r="Z26">
        <v>1967</v>
      </c>
      <c r="AA26" t="s">
        <v>162</v>
      </c>
      <c r="AB26" t="s">
        <v>323</v>
      </c>
      <c r="AC26" t="s">
        <v>396</v>
      </c>
      <c r="AD26" s="6" t="s">
        <v>3776</v>
      </c>
      <c r="AE26" t="s">
        <v>2933</v>
      </c>
      <c r="AF26">
        <v>1971</v>
      </c>
      <c r="AG26" t="s">
        <v>162</v>
      </c>
      <c r="AH26" t="s">
        <v>323</v>
      </c>
      <c r="AI26" t="s">
        <v>396</v>
      </c>
      <c r="AJ26" s="6" t="s">
        <v>3777</v>
      </c>
      <c r="AK26" t="s">
        <v>3775</v>
      </c>
      <c r="AP26" s="6" t="s">
        <v>3776</v>
      </c>
      <c r="AQ26" t="s">
        <v>180</v>
      </c>
      <c r="AT26" t="s">
        <v>125</v>
      </c>
      <c r="AV26">
        <v>1</v>
      </c>
      <c r="AX26" t="s">
        <v>3778</v>
      </c>
      <c r="AZ26" s="6"/>
      <c r="BB26" t="s">
        <v>74</v>
      </c>
      <c r="BC26" t="s">
        <v>150</v>
      </c>
      <c r="BD26" t="s">
        <v>90</v>
      </c>
      <c r="BE26" t="s">
        <v>151</v>
      </c>
      <c r="BF26">
        <v>2</v>
      </c>
      <c r="BG26">
        <v>-7.8071348695209997</v>
      </c>
      <c r="BH26">
        <v>111.17234945297</v>
      </c>
      <c r="BI26" s="6" t="s">
        <v>3779</v>
      </c>
      <c r="BJ26">
        <v>40</v>
      </c>
      <c r="BK26">
        <v>150</v>
      </c>
      <c r="BL26">
        <v>54</v>
      </c>
      <c r="BM26">
        <v>1</v>
      </c>
      <c r="BN26">
        <v>2</v>
      </c>
    </row>
    <row r="28" spans="1:66" x14ac:dyDescent="0.3">
      <c r="D28" t="s">
        <v>5031</v>
      </c>
      <c r="E28" t="s">
        <v>5029</v>
      </c>
      <c r="F28" t="s">
        <v>5030</v>
      </c>
    </row>
    <row r="29" spans="1:66" x14ac:dyDescent="0.3">
      <c r="B29" t="s">
        <v>4992</v>
      </c>
      <c r="C29">
        <v>19</v>
      </c>
      <c r="F29">
        <f>C29+D29-E29</f>
        <v>19</v>
      </c>
    </row>
    <row r="30" spans="1:66" x14ac:dyDescent="0.3">
      <c r="B30" t="s">
        <v>4993</v>
      </c>
      <c r="C30">
        <v>1</v>
      </c>
      <c r="F30">
        <f t="shared" ref="F30" si="0">C30+D30-E30</f>
        <v>1</v>
      </c>
    </row>
    <row r="31" spans="1:66" x14ac:dyDescent="0.3">
      <c r="C31">
        <f>SUM(C29:C30)</f>
        <v>20</v>
      </c>
      <c r="F31">
        <f>SUM(F29:F30)</f>
        <v>20</v>
      </c>
    </row>
  </sheetData>
  <autoFilter ref="A6:BN26" xr:uid="{389D58C6-CAF4-4F5B-BC8D-1BA527F6AD12}">
    <sortState xmlns:xlrd2="http://schemas.microsoft.com/office/spreadsheetml/2017/richdata2" ref="A8:BN26">
      <sortCondition ref="A6:A26"/>
    </sortState>
  </autoFilter>
  <mergeCells count="51">
    <mergeCell ref="F5:F6"/>
    <mergeCell ref="A5:A6"/>
    <mergeCell ref="B5:B6"/>
    <mergeCell ref="C5:C6"/>
    <mergeCell ref="D5:D6"/>
    <mergeCell ref="E5:E6"/>
    <mergeCell ref="R5:R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AS5:AS6"/>
    <mergeCell ref="S5:S6"/>
    <mergeCell ref="T5:T6"/>
    <mergeCell ref="U5:U6"/>
    <mergeCell ref="V5:V6"/>
    <mergeCell ref="W5:W6"/>
    <mergeCell ref="X5:X6"/>
    <mergeCell ref="Y5:AD5"/>
    <mergeCell ref="AE5:AJ5"/>
    <mergeCell ref="AK5:AP5"/>
    <mergeCell ref="AQ5:AQ6"/>
    <mergeCell ref="AR5:AR6"/>
    <mergeCell ref="BE5:BE6"/>
    <mergeCell ref="AT5:AT6"/>
    <mergeCell ref="AU5:AU6"/>
    <mergeCell ref="AV5:AV6"/>
    <mergeCell ref="AW5:AW6"/>
    <mergeCell ref="AX5:AX6"/>
    <mergeCell ref="AY5:AY6"/>
    <mergeCell ref="AZ5:AZ6"/>
    <mergeCell ref="BA5:BA6"/>
    <mergeCell ref="BB5:BB6"/>
    <mergeCell ref="BC5:BC6"/>
    <mergeCell ref="BD5:BD6"/>
    <mergeCell ref="BL5:BL6"/>
    <mergeCell ref="BM5:BM6"/>
    <mergeCell ref="BN5:BN6"/>
    <mergeCell ref="BF5:BF6"/>
    <mergeCell ref="BG5:BG6"/>
    <mergeCell ref="BH5:BH6"/>
    <mergeCell ref="BI5:BI6"/>
    <mergeCell ref="BJ5:BJ6"/>
    <mergeCell ref="BK5:BK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06796-DA3A-419A-B7D0-D4B31D687D0D}">
  <sheetPr codeName="Sheet4"/>
  <dimension ref="A1:BN32"/>
  <sheetViews>
    <sheetView zoomScale="70" zoomScaleNormal="70" workbookViewId="0">
      <selection activeCell="E18" activeCellId="1" sqref="C18:C26 E18:E26"/>
    </sheetView>
  </sheetViews>
  <sheetFormatPr defaultColWidth="9" defaultRowHeight="14.4" x14ac:dyDescent="0.3"/>
  <cols>
    <col min="1" max="1" width="6" customWidth="1"/>
    <col min="2" max="2" width="32.44140625" customWidth="1"/>
    <col min="3" max="3" width="17.44140625" customWidth="1"/>
    <col min="4" max="4" width="5.109375" customWidth="1"/>
    <col min="5" max="5" width="21.33203125" customWidth="1"/>
    <col min="6" max="6" width="17.5546875" customWidth="1"/>
    <col min="7" max="7" width="14.109375" customWidth="1"/>
    <col min="8" max="8" width="17.44140625" customWidth="1"/>
    <col min="9" max="9" width="11" customWidth="1"/>
    <col min="10" max="10" width="45.5546875" customWidth="1"/>
    <col min="11" max="11" width="3.44140625" customWidth="1"/>
    <col min="12" max="12" width="4.44140625" customWidth="1"/>
    <col min="13" max="13" width="20" customWidth="1"/>
    <col min="14" max="14" width="18.109375" customWidth="1"/>
    <col min="15" max="15" width="14.5546875" customWidth="1"/>
    <col min="16" max="16" width="10" customWidth="1"/>
    <col min="17" max="17" width="18.109375" customWidth="1"/>
    <col min="18" max="18" width="22.109375" customWidth="1"/>
    <col min="19" max="19" width="13.44140625" customWidth="1"/>
    <col min="20" max="20" width="15.44140625" customWidth="1"/>
    <col min="21" max="21" width="25.88671875" customWidth="1"/>
    <col min="22" max="22" width="20.44140625" customWidth="1"/>
    <col min="23" max="23" width="14.5546875" customWidth="1"/>
    <col min="24" max="24" width="15.44140625" customWidth="1"/>
    <col min="25" max="25" width="28.109375" customWidth="1"/>
    <col min="26" max="26" width="12.44140625" customWidth="1"/>
    <col min="27" max="27" width="20.109375" customWidth="1"/>
    <col min="28" max="28" width="18" customWidth="1"/>
    <col min="29" max="29" width="24.5546875" customWidth="1"/>
    <col min="30" max="30" width="25.44140625" customWidth="1"/>
    <col min="31" max="31" width="28.109375" customWidth="1"/>
    <col min="32" max="32" width="12.44140625" customWidth="1"/>
    <col min="33" max="33" width="20.109375" customWidth="1"/>
    <col min="34" max="34" width="18.44140625" customWidth="1"/>
    <col min="35" max="35" width="24.5546875" customWidth="1"/>
    <col min="36" max="36" width="25.44140625" customWidth="1"/>
    <col min="37" max="37" width="28.109375" customWidth="1"/>
    <col min="38" max="38" width="12.44140625" customWidth="1"/>
    <col min="39" max="39" width="20.109375" customWidth="1"/>
    <col min="40" max="41" width="18.44140625" customWidth="1"/>
    <col min="42" max="42" width="22.44140625" customWidth="1"/>
    <col min="43" max="43" width="18.44140625" customWidth="1"/>
    <col min="44" max="44" width="17.44140625" customWidth="1"/>
    <col min="45" max="45" width="16.88671875" customWidth="1"/>
    <col min="46" max="46" width="11" customWidth="1"/>
    <col min="47" max="48" width="16.5546875" customWidth="1"/>
    <col min="49" max="49" width="15.5546875" customWidth="1"/>
    <col min="50" max="50" width="18.109375" customWidth="1"/>
    <col min="51" max="51" width="12" customWidth="1"/>
    <col min="52" max="52" width="20.88671875" customWidth="1"/>
    <col min="53" max="53" width="19.44140625" customWidth="1"/>
    <col min="54" max="54" width="16.109375" customWidth="1"/>
    <col min="55" max="55" width="18.109375" customWidth="1"/>
    <col min="56" max="56" width="26.88671875" customWidth="1"/>
    <col min="57" max="57" width="35.88671875" customWidth="1"/>
    <col min="58" max="66" width="15" customWidth="1"/>
  </cols>
  <sheetData>
    <row r="1" spans="1:66" ht="18.899999999999999" customHeight="1" x14ac:dyDescent="0.35">
      <c r="A1" s="1" t="s">
        <v>0</v>
      </c>
      <c r="H1" s="6"/>
      <c r="AD1" s="6"/>
      <c r="AJ1" s="6"/>
      <c r="AP1" s="6"/>
      <c r="AZ1" s="6"/>
      <c r="BI1" s="6"/>
    </row>
    <row r="2" spans="1:66" ht="18.899999999999999" customHeight="1" x14ac:dyDescent="0.35">
      <c r="A2" s="1" t="s">
        <v>1</v>
      </c>
      <c r="H2" s="6"/>
      <c r="AD2" s="6"/>
      <c r="AJ2" s="6"/>
      <c r="AP2" s="6"/>
      <c r="AZ2" s="6"/>
      <c r="BI2" s="6"/>
    </row>
    <row r="3" spans="1:66" ht="15.9" customHeight="1" x14ac:dyDescent="0.3">
      <c r="A3" s="2" t="s">
        <v>2</v>
      </c>
      <c r="C3" s="2"/>
      <c r="D3" s="2"/>
      <c r="E3" s="3"/>
      <c r="F3" s="2"/>
      <c r="G3" s="2"/>
      <c r="H3" s="7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7"/>
      <c r="AE3" s="2"/>
      <c r="AF3" s="2"/>
      <c r="AG3" s="2"/>
      <c r="AH3" s="2"/>
      <c r="AI3" s="2"/>
      <c r="AJ3" s="7"/>
      <c r="AK3" s="2"/>
      <c r="AL3" s="2"/>
      <c r="AM3" s="2"/>
      <c r="AN3" s="2"/>
      <c r="AO3" s="2"/>
      <c r="AP3" s="7"/>
      <c r="AQ3" s="2"/>
      <c r="AZ3" s="6"/>
      <c r="BI3" s="6"/>
    </row>
    <row r="4" spans="1:66" x14ac:dyDescent="0.3">
      <c r="A4" s="4" t="s">
        <v>3</v>
      </c>
      <c r="C4" t="s">
        <v>4</v>
      </c>
      <c r="H4" s="6"/>
      <c r="AD4" s="6"/>
      <c r="AJ4" s="6"/>
      <c r="AP4" s="6"/>
      <c r="AZ4" s="6"/>
      <c r="BI4" s="6"/>
    </row>
    <row r="5" spans="1:66" ht="15.9" customHeight="1" x14ac:dyDescent="0.3">
      <c r="A5" s="48" t="s">
        <v>5</v>
      </c>
      <c r="B5" s="49" t="s">
        <v>6</v>
      </c>
      <c r="C5" s="43" t="s">
        <v>7</v>
      </c>
      <c r="D5" s="43" t="s">
        <v>8</v>
      </c>
      <c r="E5" s="43" t="s">
        <v>9</v>
      </c>
      <c r="F5" s="43" t="s">
        <v>10</v>
      </c>
      <c r="G5" s="43" t="s">
        <v>11</v>
      </c>
      <c r="H5" s="51" t="s">
        <v>12</v>
      </c>
      <c r="I5" s="43" t="s">
        <v>13</v>
      </c>
      <c r="J5" s="43" t="s">
        <v>14</v>
      </c>
      <c r="K5" s="43" t="s">
        <v>15</v>
      </c>
      <c r="L5" s="43" t="s">
        <v>16</v>
      </c>
      <c r="M5" s="43" t="s">
        <v>17</v>
      </c>
      <c r="N5" s="43" t="s">
        <v>18</v>
      </c>
      <c r="O5" s="43" t="s">
        <v>19</v>
      </c>
      <c r="P5" s="43" t="s">
        <v>20</v>
      </c>
      <c r="Q5" s="43" t="s">
        <v>21</v>
      </c>
      <c r="R5" s="43" t="s">
        <v>22</v>
      </c>
      <c r="S5" s="43" t="s">
        <v>23</v>
      </c>
      <c r="T5" s="43" t="s">
        <v>24</v>
      </c>
      <c r="U5" s="43" t="s">
        <v>25</v>
      </c>
      <c r="V5" s="43" t="s">
        <v>26</v>
      </c>
      <c r="W5" s="43" t="s">
        <v>27</v>
      </c>
      <c r="X5" s="43" t="s">
        <v>28</v>
      </c>
      <c r="Y5" s="45" t="s">
        <v>29</v>
      </c>
      <c r="Z5" s="46"/>
      <c r="AA5" s="46"/>
      <c r="AB5" s="46"/>
      <c r="AC5" s="46"/>
      <c r="AD5" s="47"/>
      <c r="AE5" s="45" t="s">
        <v>30</v>
      </c>
      <c r="AF5" s="46"/>
      <c r="AG5" s="46"/>
      <c r="AH5" s="46"/>
      <c r="AI5" s="46"/>
      <c r="AJ5" s="47"/>
      <c r="AK5" s="45" t="s">
        <v>31</v>
      </c>
      <c r="AL5" s="46"/>
      <c r="AM5" s="46"/>
      <c r="AN5" s="46"/>
      <c r="AO5" s="46"/>
      <c r="AP5" s="46"/>
      <c r="AQ5" s="43" t="s">
        <v>32</v>
      </c>
      <c r="AR5" s="39" t="s">
        <v>33</v>
      </c>
      <c r="AS5" s="39" t="s">
        <v>34</v>
      </c>
      <c r="AT5" s="41" t="s">
        <v>35</v>
      </c>
      <c r="AU5" s="39" t="s">
        <v>36</v>
      </c>
      <c r="AV5" s="41" t="s">
        <v>37</v>
      </c>
      <c r="AW5" s="39" t="s">
        <v>38</v>
      </c>
      <c r="AX5" s="39" t="s">
        <v>39</v>
      </c>
      <c r="AY5" s="39" t="s">
        <v>40</v>
      </c>
      <c r="AZ5" s="40" t="s">
        <v>41</v>
      </c>
      <c r="BA5" s="39" t="s">
        <v>42</v>
      </c>
      <c r="BB5" s="39" t="s">
        <v>43</v>
      </c>
      <c r="BC5" s="39" t="s">
        <v>44</v>
      </c>
      <c r="BD5" s="39" t="s">
        <v>45</v>
      </c>
      <c r="BE5" s="39" t="s">
        <v>46</v>
      </c>
      <c r="BF5" s="39" t="s">
        <v>47</v>
      </c>
      <c r="BG5" s="39" t="s">
        <v>48</v>
      </c>
      <c r="BH5" s="39" t="s">
        <v>49</v>
      </c>
      <c r="BI5" s="40" t="s">
        <v>50</v>
      </c>
      <c r="BJ5" s="39" t="s">
        <v>51</v>
      </c>
      <c r="BK5" s="39" t="s">
        <v>52</v>
      </c>
      <c r="BL5" s="39" t="s">
        <v>53</v>
      </c>
      <c r="BM5" s="39" t="s">
        <v>54</v>
      </c>
      <c r="BN5" s="39" t="s">
        <v>55</v>
      </c>
    </row>
    <row r="6" spans="1:66" ht="15.9" customHeight="1" x14ac:dyDescent="0.3">
      <c r="A6" s="48"/>
      <c r="B6" s="50"/>
      <c r="C6" s="44"/>
      <c r="D6" s="44"/>
      <c r="E6" s="44"/>
      <c r="F6" s="44"/>
      <c r="G6" s="44"/>
      <c r="H6" s="52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5" t="s">
        <v>6</v>
      </c>
      <c r="Z6" s="5" t="s">
        <v>56</v>
      </c>
      <c r="AA6" s="5" t="s">
        <v>57</v>
      </c>
      <c r="AB6" s="5" t="s">
        <v>58</v>
      </c>
      <c r="AC6" s="5" t="s">
        <v>59</v>
      </c>
      <c r="AD6" s="8" t="s">
        <v>12</v>
      </c>
      <c r="AE6" s="5" t="s">
        <v>6</v>
      </c>
      <c r="AF6" s="5" t="s">
        <v>56</v>
      </c>
      <c r="AG6" s="5" t="s">
        <v>57</v>
      </c>
      <c r="AH6" s="5" t="s">
        <v>58</v>
      </c>
      <c r="AI6" s="5" t="s">
        <v>59</v>
      </c>
      <c r="AJ6" s="8" t="s">
        <v>12</v>
      </c>
      <c r="AK6" s="5" t="s">
        <v>6</v>
      </c>
      <c r="AL6" s="5" t="s">
        <v>56</v>
      </c>
      <c r="AM6" s="5" t="s">
        <v>57</v>
      </c>
      <c r="AN6" s="5" t="s">
        <v>58</v>
      </c>
      <c r="AO6" s="5" t="s">
        <v>59</v>
      </c>
      <c r="AP6" s="8" t="s">
        <v>12</v>
      </c>
      <c r="AQ6" s="44"/>
      <c r="AR6" s="39"/>
      <c r="AS6" s="39"/>
      <c r="AT6" s="42"/>
      <c r="AU6" s="39"/>
      <c r="AV6" s="42"/>
      <c r="AW6" s="39"/>
      <c r="AX6" s="39"/>
      <c r="AY6" s="39"/>
      <c r="AZ6" s="40"/>
      <c r="BA6" s="39"/>
      <c r="BB6" s="39"/>
      <c r="BC6" s="39"/>
      <c r="BD6" s="39"/>
      <c r="BE6" s="39"/>
      <c r="BF6" s="39"/>
      <c r="BG6" s="39"/>
      <c r="BH6" s="39"/>
      <c r="BI6" s="40"/>
      <c r="BJ6" s="39"/>
      <c r="BK6" s="39"/>
      <c r="BL6" s="39"/>
      <c r="BM6" s="39"/>
      <c r="BN6" s="39"/>
    </row>
    <row r="7" spans="1:66" x14ac:dyDescent="0.3">
      <c r="A7">
        <v>1</v>
      </c>
      <c r="B7" t="s">
        <v>342</v>
      </c>
      <c r="C7">
        <v>4041</v>
      </c>
      <c r="D7" t="s">
        <v>117</v>
      </c>
      <c r="E7" t="s">
        <v>343</v>
      </c>
      <c r="F7" t="s">
        <v>63</v>
      </c>
      <c r="G7" t="s">
        <v>344</v>
      </c>
      <c r="H7" s="6" t="s">
        <v>345</v>
      </c>
      <c r="I7" t="s">
        <v>66</v>
      </c>
      <c r="J7" t="s">
        <v>346</v>
      </c>
      <c r="K7">
        <v>1</v>
      </c>
      <c r="L7">
        <v>7</v>
      </c>
      <c r="M7" t="s">
        <v>346</v>
      </c>
      <c r="N7" t="s">
        <v>347</v>
      </c>
      <c r="O7" t="s">
        <v>69</v>
      </c>
      <c r="P7">
        <v>57694</v>
      </c>
      <c r="Q7" t="s">
        <v>70</v>
      </c>
      <c r="R7" t="s">
        <v>71</v>
      </c>
      <c r="T7" t="s">
        <v>348</v>
      </c>
      <c r="W7" t="s">
        <v>125</v>
      </c>
      <c r="Y7" t="s">
        <v>349</v>
      </c>
      <c r="Z7">
        <v>1974</v>
      </c>
      <c r="AA7" t="s">
        <v>77</v>
      </c>
      <c r="AB7" t="s">
        <v>82</v>
      </c>
      <c r="AC7" t="s">
        <v>79</v>
      </c>
      <c r="AD7" s="6" t="s">
        <v>350</v>
      </c>
      <c r="AE7" t="s">
        <v>351</v>
      </c>
      <c r="AF7">
        <v>1979</v>
      </c>
      <c r="AG7" t="s">
        <v>162</v>
      </c>
      <c r="AH7" t="s">
        <v>82</v>
      </c>
      <c r="AI7" t="s">
        <v>79</v>
      </c>
      <c r="AJ7" s="6" t="s">
        <v>352</v>
      </c>
      <c r="AM7" t="s">
        <v>277</v>
      </c>
      <c r="AP7" s="6"/>
      <c r="AQ7" t="s">
        <v>353</v>
      </c>
      <c r="AT7" t="s">
        <v>125</v>
      </c>
      <c r="AV7">
        <v>0</v>
      </c>
      <c r="AX7" t="s">
        <v>354</v>
      </c>
      <c r="AZ7" s="6"/>
      <c r="BB7" t="s">
        <v>74</v>
      </c>
      <c r="BC7" t="s">
        <v>150</v>
      </c>
      <c r="BD7" t="s">
        <v>90</v>
      </c>
      <c r="BE7" t="s">
        <v>151</v>
      </c>
      <c r="BF7">
        <v>1</v>
      </c>
      <c r="BG7">
        <v>-7.8359182644320002</v>
      </c>
      <c r="BH7">
        <v>111.18558883666999</v>
      </c>
      <c r="BI7" s="6" t="s">
        <v>355</v>
      </c>
      <c r="BJ7">
        <v>45</v>
      </c>
      <c r="BK7">
        <v>157</v>
      </c>
      <c r="BL7">
        <v>54</v>
      </c>
      <c r="BM7">
        <v>1</v>
      </c>
      <c r="BN7">
        <v>3</v>
      </c>
    </row>
    <row r="8" spans="1:66" x14ac:dyDescent="0.3">
      <c r="A8">
        <v>2</v>
      </c>
      <c r="B8" t="s">
        <v>387</v>
      </c>
      <c r="C8">
        <v>4021</v>
      </c>
      <c r="D8" t="s">
        <v>117</v>
      </c>
      <c r="E8" t="s">
        <v>388</v>
      </c>
      <c r="F8" t="s">
        <v>95</v>
      </c>
      <c r="G8" t="s">
        <v>389</v>
      </c>
      <c r="H8" s="6" t="s">
        <v>390</v>
      </c>
      <c r="I8" t="s">
        <v>66</v>
      </c>
      <c r="J8" t="s">
        <v>391</v>
      </c>
      <c r="K8">
        <v>2</v>
      </c>
      <c r="L8">
        <v>4</v>
      </c>
      <c r="M8" t="s">
        <v>392</v>
      </c>
      <c r="N8" t="s">
        <v>393</v>
      </c>
      <c r="O8" t="s">
        <v>69</v>
      </c>
      <c r="P8">
        <v>57694</v>
      </c>
      <c r="Q8" t="s">
        <v>70</v>
      </c>
      <c r="R8" t="s">
        <v>71</v>
      </c>
      <c r="S8">
        <v>0</v>
      </c>
      <c r="T8" t="s">
        <v>394</v>
      </c>
      <c r="W8" t="s">
        <v>125</v>
      </c>
      <c r="Y8" t="s">
        <v>395</v>
      </c>
      <c r="Z8">
        <v>1974</v>
      </c>
      <c r="AA8" t="s">
        <v>77</v>
      </c>
      <c r="AB8" t="s">
        <v>229</v>
      </c>
      <c r="AC8" t="s">
        <v>396</v>
      </c>
      <c r="AD8" s="6" t="s">
        <v>397</v>
      </c>
      <c r="AE8" t="s">
        <v>398</v>
      </c>
      <c r="AF8">
        <v>1980</v>
      </c>
      <c r="AG8" t="s">
        <v>196</v>
      </c>
      <c r="AH8" t="s">
        <v>78</v>
      </c>
      <c r="AI8" t="s">
        <v>79</v>
      </c>
      <c r="AJ8" s="6" t="s">
        <v>399</v>
      </c>
      <c r="AM8" t="s">
        <v>166</v>
      </c>
      <c r="AP8" s="6"/>
      <c r="AQ8" t="s">
        <v>353</v>
      </c>
      <c r="AT8" t="s">
        <v>125</v>
      </c>
      <c r="AV8">
        <v>0</v>
      </c>
      <c r="AX8" t="s">
        <v>400</v>
      </c>
      <c r="AZ8" s="6"/>
      <c r="BB8" t="s">
        <v>74</v>
      </c>
      <c r="BC8" t="s">
        <v>150</v>
      </c>
      <c r="BD8" t="s">
        <v>90</v>
      </c>
      <c r="BE8" t="s">
        <v>114</v>
      </c>
      <c r="BF8">
        <v>1</v>
      </c>
      <c r="BG8">
        <v>-7.8266</v>
      </c>
      <c r="BH8">
        <v>111.1879</v>
      </c>
      <c r="BI8" s="6" t="s">
        <v>401</v>
      </c>
      <c r="BJ8">
        <v>72</v>
      </c>
      <c r="BK8">
        <v>163</v>
      </c>
      <c r="BL8">
        <v>65</v>
      </c>
      <c r="BM8">
        <v>2</v>
      </c>
      <c r="BN8">
        <v>4</v>
      </c>
    </row>
    <row r="9" spans="1:66" x14ac:dyDescent="0.3">
      <c r="A9">
        <v>3</v>
      </c>
      <c r="B9" t="s">
        <v>418</v>
      </c>
      <c r="C9">
        <v>4042</v>
      </c>
      <c r="D9" t="s">
        <v>117</v>
      </c>
      <c r="E9" t="s">
        <v>419</v>
      </c>
      <c r="F9" t="s">
        <v>63</v>
      </c>
      <c r="G9" t="s">
        <v>420</v>
      </c>
      <c r="H9" s="6" t="s">
        <v>421</v>
      </c>
      <c r="I9" t="s">
        <v>66</v>
      </c>
      <c r="J9" t="s">
        <v>422</v>
      </c>
      <c r="K9">
        <v>1</v>
      </c>
      <c r="L9">
        <v>6</v>
      </c>
      <c r="M9" t="s">
        <v>422</v>
      </c>
      <c r="N9" t="s">
        <v>347</v>
      </c>
      <c r="O9" t="s">
        <v>69</v>
      </c>
      <c r="P9">
        <v>57694</v>
      </c>
      <c r="Q9" t="s">
        <v>70</v>
      </c>
      <c r="R9" t="s">
        <v>71</v>
      </c>
      <c r="T9" t="s">
        <v>423</v>
      </c>
      <c r="W9" t="s">
        <v>125</v>
      </c>
      <c r="Y9" t="s">
        <v>424</v>
      </c>
      <c r="Z9">
        <v>1965</v>
      </c>
      <c r="AA9" t="s">
        <v>77</v>
      </c>
      <c r="AB9" t="s">
        <v>82</v>
      </c>
      <c r="AC9" t="s">
        <v>79</v>
      </c>
      <c r="AD9" s="6" t="s">
        <v>425</v>
      </c>
      <c r="AE9" t="s">
        <v>426</v>
      </c>
      <c r="AF9">
        <v>1963</v>
      </c>
      <c r="AG9" t="s">
        <v>77</v>
      </c>
      <c r="AH9" t="s">
        <v>82</v>
      </c>
      <c r="AI9" t="s">
        <v>79</v>
      </c>
      <c r="AJ9" s="6" t="s">
        <v>427</v>
      </c>
      <c r="AM9" t="s">
        <v>166</v>
      </c>
      <c r="AP9" s="6"/>
      <c r="AQ9" t="s">
        <v>353</v>
      </c>
      <c r="AT9" t="s">
        <v>125</v>
      </c>
      <c r="AV9">
        <v>0</v>
      </c>
      <c r="AZ9" s="6"/>
      <c r="BB9" t="s">
        <v>125</v>
      </c>
      <c r="BD9" t="s">
        <v>428</v>
      </c>
      <c r="BE9" t="s">
        <v>416</v>
      </c>
      <c r="BF9">
        <v>1</v>
      </c>
      <c r="BG9">
        <v>-7.8501179069039999</v>
      </c>
      <c r="BH9">
        <v>111.18473052978</v>
      </c>
      <c r="BI9" s="6" t="s">
        <v>429</v>
      </c>
      <c r="BJ9">
        <v>45</v>
      </c>
      <c r="BK9">
        <v>165</v>
      </c>
      <c r="BL9">
        <v>47</v>
      </c>
      <c r="BM9">
        <v>1</v>
      </c>
      <c r="BN9">
        <v>5</v>
      </c>
    </row>
    <row r="10" spans="1:66" x14ac:dyDescent="0.3">
      <c r="A10">
        <v>4</v>
      </c>
      <c r="B10" t="s">
        <v>644</v>
      </c>
      <c r="C10">
        <v>4022</v>
      </c>
      <c r="D10" t="s">
        <v>117</v>
      </c>
      <c r="E10" t="s">
        <v>645</v>
      </c>
      <c r="F10" t="s">
        <v>63</v>
      </c>
      <c r="G10" t="s">
        <v>646</v>
      </c>
      <c r="H10" s="6" t="s">
        <v>647</v>
      </c>
      <c r="I10" t="s">
        <v>66</v>
      </c>
      <c r="J10" t="s">
        <v>648</v>
      </c>
      <c r="K10">
        <v>2</v>
      </c>
      <c r="L10">
        <v>7</v>
      </c>
      <c r="M10" t="s">
        <v>648</v>
      </c>
      <c r="N10" t="s">
        <v>648</v>
      </c>
      <c r="O10" t="s">
        <v>69</v>
      </c>
      <c r="P10">
        <v>57694</v>
      </c>
      <c r="Q10" t="s">
        <v>70</v>
      </c>
      <c r="R10" t="s">
        <v>210</v>
      </c>
      <c r="T10" t="s">
        <v>649</v>
      </c>
      <c r="W10" t="s">
        <v>125</v>
      </c>
      <c r="Y10" t="s">
        <v>650</v>
      </c>
      <c r="Z10">
        <v>1980</v>
      </c>
      <c r="AA10" t="s">
        <v>196</v>
      </c>
      <c r="AB10" t="s">
        <v>82</v>
      </c>
      <c r="AC10" t="s">
        <v>79</v>
      </c>
      <c r="AD10" s="6" t="s">
        <v>651</v>
      </c>
      <c r="AE10" t="s">
        <v>652</v>
      </c>
      <c r="AF10">
        <v>1984</v>
      </c>
      <c r="AG10" t="s">
        <v>77</v>
      </c>
      <c r="AH10" t="s">
        <v>653</v>
      </c>
      <c r="AI10" t="s">
        <v>79</v>
      </c>
      <c r="AJ10" s="6" t="s">
        <v>654</v>
      </c>
      <c r="AM10" t="s">
        <v>166</v>
      </c>
      <c r="AP10" s="6"/>
      <c r="AQ10" t="s">
        <v>353</v>
      </c>
      <c r="AT10" t="s">
        <v>125</v>
      </c>
      <c r="AV10">
        <v>0</v>
      </c>
      <c r="AX10" t="s">
        <v>655</v>
      </c>
      <c r="AZ10" s="6"/>
      <c r="BB10" t="s">
        <v>74</v>
      </c>
      <c r="BC10" t="s">
        <v>150</v>
      </c>
      <c r="BD10" t="s">
        <v>90</v>
      </c>
      <c r="BE10" t="s">
        <v>168</v>
      </c>
      <c r="BF10">
        <v>2</v>
      </c>
      <c r="BG10">
        <v>-7.8389889999999998</v>
      </c>
      <c r="BH10">
        <v>111.22257399999999</v>
      </c>
      <c r="BI10" s="6" t="s">
        <v>656</v>
      </c>
      <c r="BJ10">
        <v>45</v>
      </c>
      <c r="BK10">
        <v>148</v>
      </c>
      <c r="BL10">
        <v>55</v>
      </c>
      <c r="BM10">
        <v>2</v>
      </c>
      <c r="BN10">
        <v>1</v>
      </c>
    </row>
    <row r="11" spans="1:66" x14ac:dyDescent="0.3">
      <c r="A11">
        <v>5</v>
      </c>
      <c r="B11" t="s">
        <v>872</v>
      </c>
      <c r="C11">
        <v>4023</v>
      </c>
      <c r="D11" t="s">
        <v>117</v>
      </c>
      <c r="E11" t="s">
        <v>873</v>
      </c>
      <c r="F11" t="s">
        <v>95</v>
      </c>
      <c r="G11" t="s">
        <v>874</v>
      </c>
      <c r="H11" s="6" t="s">
        <v>875</v>
      </c>
      <c r="I11" t="s">
        <v>66</v>
      </c>
      <c r="J11" t="s">
        <v>391</v>
      </c>
      <c r="K11">
        <v>3</v>
      </c>
      <c r="L11">
        <v>3</v>
      </c>
      <c r="M11" t="s">
        <v>392</v>
      </c>
      <c r="N11" t="s">
        <v>393</v>
      </c>
      <c r="O11" t="s">
        <v>69</v>
      </c>
      <c r="P11">
        <v>57694</v>
      </c>
      <c r="Q11" t="s">
        <v>70</v>
      </c>
      <c r="R11" t="s">
        <v>158</v>
      </c>
      <c r="S11">
        <v>0</v>
      </c>
      <c r="T11" t="s">
        <v>876</v>
      </c>
      <c r="W11" t="s">
        <v>125</v>
      </c>
      <c r="Y11" t="s">
        <v>877</v>
      </c>
      <c r="Z11">
        <v>1964</v>
      </c>
      <c r="AA11" t="s">
        <v>77</v>
      </c>
      <c r="AB11" t="s">
        <v>82</v>
      </c>
      <c r="AC11" t="s">
        <v>79</v>
      </c>
      <c r="AD11" s="6" t="s">
        <v>878</v>
      </c>
      <c r="AE11" t="s">
        <v>879</v>
      </c>
      <c r="AF11">
        <v>1969</v>
      </c>
      <c r="AG11" t="s">
        <v>77</v>
      </c>
      <c r="AH11" t="s">
        <v>82</v>
      </c>
      <c r="AI11" t="s">
        <v>79</v>
      </c>
      <c r="AJ11" s="6" t="s">
        <v>880</v>
      </c>
      <c r="AM11" t="s">
        <v>166</v>
      </c>
      <c r="AP11" s="6"/>
      <c r="AQ11" t="s">
        <v>353</v>
      </c>
      <c r="AT11" t="s">
        <v>125</v>
      </c>
      <c r="AV11">
        <v>0</v>
      </c>
      <c r="AX11" t="s">
        <v>881</v>
      </c>
      <c r="AZ11" s="6"/>
      <c r="BB11" t="s">
        <v>74</v>
      </c>
      <c r="BC11" t="s">
        <v>150</v>
      </c>
      <c r="BD11" t="s">
        <v>90</v>
      </c>
      <c r="BE11" t="s">
        <v>168</v>
      </c>
      <c r="BF11">
        <v>2</v>
      </c>
      <c r="BG11">
        <v>-7.8558490000000001</v>
      </c>
      <c r="BH11">
        <v>111.19855</v>
      </c>
      <c r="BI11" s="6" t="s">
        <v>882</v>
      </c>
      <c r="BJ11">
        <v>40</v>
      </c>
      <c r="BK11">
        <v>140</v>
      </c>
      <c r="BL11">
        <v>54</v>
      </c>
      <c r="BM11">
        <v>2</v>
      </c>
      <c r="BN11">
        <v>7</v>
      </c>
    </row>
    <row r="12" spans="1:66" x14ac:dyDescent="0.3">
      <c r="A12">
        <v>6</v>
      </c>
      <c r="B12" t="s">
        <v>909</v>
      </c>
      <c r="C12">
        <v>4045</v>
      </c>
      <c r="D12" t="s">
        <v>117</v>
      </c>
      <c r="E12" t="s">
        <v>910</v>
      </c>
      <c r="F12" t="s">
        <v>95</v>
      </c>
      <c r="G12" t="s">
        <v>911</v>
      </c>
      <c r="H12" s="6" t="s">
        <v>912</v>
      </c>
      <c r="I12" t="s">
        <v>66</v>
      </c>
      <c r="J12" t="s">
        <v>241</v>
      </c>
      <c r="K12">
        <v>1</v>
      </c>
      <c r="L12">
        <v>2</v>
      </c>
      <c r="M12" t="s">
        <v>240</v>
      </c>
      <c r="N12" t="s">
        <v>241</v>
      </c>
      <c r="O12" t="s">
        <v>69</v>
      </c>
      <c r="P12">
        <v>57694</v>
      </c>
      <c r="Q12" t="s">
        <v>70</v>
      </c>
      <c r="R12" t="s">
        <v>158</v>
      </c>
      <c r="T12" t="s">
        <v>913</v>
      </c>
      <c r="W12" t="s">
        <v>125</v>
      </c>
      <c r="Y12" t="s">
        <v>914</v>
      </c>
      <c r="Z12">
        <v>1978</v>
      </c>
      <c r="AA12" t="s">
        <v>196</v>
      </c>
      <c r="AB12" t="s">
        <v>78</v>
      </c>
      <c r="AC12" t="s">
        <v>79</v>
      </c>
      <c r="AD12" s="6" t="s">
        <v>915</v>
      </c>
      <c r="AE12" t="s">
        <v>916</v>
      </c>
      <c r="AF12">
        <v>1985</v>
      </c>
      <c r="AG12" t="s">
        <v>196</v>
      </c>
      <c r="AH12" t="s">
        <v>78</v>
      </c>
      <c r="AI12" t="s">
        <v>79</v>
      </c>
      <c r="AJ12" s="6" t="s">
        <v>917</v>
      </c>
      <c r="AM12" t="s">
        <v>166</v>
      </c>
      <c r="AP12" s="6"/>
      <c r="AQ12" t="s">
        <v>353</v>
      </c>
      <c r="AT12" t="s">
        <v>125</v>
      </c>
      <c r="AV12">
        <v>0</v>
      </c>
      <c r="AX12" t="s">
        <v>918</v>
      </c>
      <c r="AZ12" s="6"/>
      <c r="BB12" t="s">
        <v>125</v>
      </c>
      <c r="BD12" t="s">
        <v>90</v>
      </c>
      <c r="BE12" t="s">
        <v>168</v>
      </c>
      <c r="BF12">
        <v>1</v>
      </c>
      <c r="BG12">
        <v>7.8279750000000003</v>
      </c>
      <c r="BH12">
        <v>111.182129</v>
      </c>
      <c r="BI12" s="6" t="s">
        <v>919</v>
      </c>
      <c r="BJ12">
        <v>50</v>
      </c>
      <c r="BK12">
        <v>153</v>
      </c>
      <c r="BL12">
        <v>95</v>
      </c>
      <c r="BM12">
        <v>2</v>
      </c>
      <c r="BN12">
        <v>1</v>
      </c>
    </row>
    <row r="13" spans="1:66" x14ac:dyDescent="0.3">
      <c r="A13">
        <v>7</v>
      </c>
      <c r="B13" t="s">
        <v>920</v>
      </c>
      <c r="C13">
        <v>4046</v>
      </c>
      <c r="D13" t="s">
        <v>117</v>
      </c>
      <c r="E13" t="s">
        <v>921</v>
      </c>
      <c r="F13" t="s">
        <v>63</v>
      </c>
      <c r="G13" t="s">
        <v>922</v>
      </c>
      <c r="H13" s="6" t="s">
        <v>923</v>
      </c>
      <c r="I13" t="s">
        <v>66</v>
      </c>
      <c r="J13" t="s">
        <v>830</v>
      </c>
      <c r="K13">
        <v>1</v>
      </c>
      <c r="L13">
        <v>8</v>
      </c>
      <c r="M13" t="s">
        <v>830</v>
      </c>
      <c r="N13" t="s">
        <v>68</v>
      </c>
      <c r="O13" t="s">
        <v>69</v>
      </c>
      <c r="P13">
        <v>57694</v>
      </c>
      <c r="Q13" t="s">
        <v>70</v>
      </c>
      <c r="R13" t="s">
        <v>71</v>
      </c>
      <c r="T13" t="s">
        <v>924</v>
      </c>
      <c r="W13" t="s">
        <v>125</v>
      </c>
      <c r="Y13" t="s">
        <v>925</v>
      </c>
      <c r="Z13">
        <v>1970</v>
      </c>
      <c r="AA13" t="s">
        <v>196</v>
      </c>
      <c r="AB13" t="s">
        <v>82</v>
      </c>
      <c r="AC13" t="s">
        <v>79</v>
      </c>
      <c r="AD13" s="6" t="s">
        <v>926</v>
      </c>
      <c r="AE13" t="s">
        <v>927</v>
      </c>
      <c r="AF13">
        <v>1972</v>
      </c>
      <c r="AG13" t="s">
        <v>77</v>
      </c>
      <c r="AH13" t="s">
        <v>147</v>
      </c>
      <c r="AI13" t="s">
        <v>128</v>
      </c>
      <c r="AJ13" s="6" t="s">
        <v>928</v>
      </c>
      <c r="AK13" t="s">
        <v>925</v>
      </c>
      <c r="AM13" t="s">
        <v>196</v>
      </c>
      <c r="AN13" t="s">
        <v>78</v>
      </c>
      <c r="AP13" s="6"/>
      <c r="AQ13" t="s">
        <v>353</v>
      </c>
      <c r="AT13" t="s">
        <v>125</v>
      </c>
      <c r="AV13">
        <v>1</v>
      </c>
      <c r="AX13" t="s">
        <v>929</v>
      </c>
      <c r="AZ13" s="6"/>
      <c r="BB13" t="s">
        <v>74</v>
      </c>
      <c r="BC13" t="s">
        <v>150</v>
      </c>
      <c r="BD13" t="s">
        <v>90</v>
      </c>
      <c r="BE13" t="s">
        <v>151</v>
      </c>
      <c r="BF13">
        <v>3</v>
      </c>
      <c r="BG13">
        <v>-7.7930613206470003</v>
      </c>
      <c r="BH13">
        <v>111.17846488953001</v>
      </c>
      <c r="BI13" s="6" t="s">
        <v>930</v>
      </c>
      <c r="BJ13">
        <v>45</v>
      </c>
      <c r="BK13">
        <v>153</v>
      </c>
      <c r="BL13">
        <v>54</v>
      </c>
      <c r="BM13">
        <v>3</v>
      </c>
      <c r="BN13">
        <v>3</v>
      </c>
    </row>
    <row r="14" spans="1:66" x14ac:dyDescent="0.3">
      <c r="A14">
        <v>8</v>
      </c>
      <c r="B14" t="s">
        <v>945</v>
      </c>
      <c r="C14">
        <v>4047</v>
      </c>
      <c r="D14" t="s">
        <v>117</v>
      </c>
      <c r="E14" t="s">
        <v>946</v>
      </c>
      <c r="F14" t="s">
        <v>63</v>
      </c>
      <c r="G14" t="s">
        <v>947</v>
      </c>
      <c r="H14" s="6" t="s">
        <v>948</v>
      </c>
      <c r="I14" t="s">
        <v>66</v>
      </c>
      <c r="J14" t="s">
        <v>434</v>
      </c>
      <c r="K14">
        <v>1</v>
      </c>
      <c r="L14">
        <v>7</v>
      </c>
      <c r="M14" t="s">
        <v>434</v>
      </c>
      <c r="N14" t="s">
        <v>435</v>
      </c>
      <c r="O14" t="s">
        <v>69</v>
      </c>
      <c r="P14">
        <v>57694</v>
      </c>
      <c r="Q14" t="s">
        <v>70</v>
      </c>
      <c r="R14" t="s">
        <v>71</v>
      </c>
      <c r="T14" t="s">
        <v>949</v>
      </c>
      <c r="W14" t="s">
        <v>125</v>
      </c>
      <c r="Y14" t="s">
        <v>950</v>
      </c>
      <c r="Z14">
        <v>1970</v>
      </c>
      <c r="AA14" t="s">
        <v>77</v>
      </c>
      <c r="AB14" t="s">
        <v>78</v>
      </c>
      <c r="AC14" t="s">
        <v>366</v>
      </c>
      <c r="AD14" s="6" t="s">
        <v>951</v>
      </c>
      <c r="AE14" t="s">
        <v>548</v>
      </c>
      <c r="AF14">
        <v>1974</v>
      </c>
      <c r="AG14" t="s">
        <v>196</v>
      </c>
      <c r="AH14" t="s">
        <v>147</v>
      </c>
      <c r="AI14" t="s">
        <v>128</v>
      </c>
      <c r="AJ14" s="6" t="s">
        <v>952</v>
      </c>
      <c r="AP14" s="6" t="s">
        <v>178</v>
      </c>
      <c r="AQ14" t="s">
        <v>353</v>
      </c>
      <c r="AT14" t="s">
        <v>125</v>
      </c>
      <c r="AV14">
        <v>1</v>
      </c>
      <c r="AX14" t="s">
        <v>953</v>
      </c>
      <c r="AZ14" s="6"/>
      <c r="BB14" t="s">
        <v>74</v>
      </c>
      <c r="BC14" t="s">
        <v>150</v>
      </c>
      <c r="BD14" t="s">
        <v>90</v>
      </c>
      <c r="BE14" t="s">
        <v>91</v>
      </c>
      <c r="BF14">
        <v>2</v>
      </c>
      <c r="BG14">
        <v>-7.859716767249</v>
      </c>
      <c r="BH14">
        <v>111.18830739381001</v>
      </c>
      <c r="BI14" s="6" t="s">
        <v>954</v>
      </c>
      <c r="BJ14">
        <v>38</v>
      </c>
      <c r="BK14">
        <v>155</v>
      </c>
      <c r="BL14">
        <v>53</v>
      </c>
      <c r="BM14">
        <v>2</v>
      </c>
      <c r="BN14">
        <v>3</v>
      </c>
    </row>
    <row r="15" spans="1:66" x14ac:dyDescent="0.3">
      <c r="A15">
        <v>9</v>
      </c>
      <c r="B15" t="s">
        <v>1009</v>
      </c>
      <c r="C15">
        <v>4025</v>
      </c>
      <c r="D15" t="s">
        <v>117</v>
      </c>
      <c r="E15" t="s">
        <v>1010</v>
      </c>
      <c r="F15" t="s">
        <v>95</v>
      </c>
      <c r="G15" t="s">
        <v>1011</v>
      </c>
      <c r="H15" s="6" t="s">
        <v>1012</v>
      </c>
      <c r="I15" t="s">
        <v>66</v>
      </c>
      <c r="J15" t="s">
        <v>1013</v>
      </c>
      <c r="K15">
        <v>2</v>
      </c>
      <c r="L15">
        <v>2</v>
      </c>
      <c r="M15" t="s">
        <v>1013</v>
      </c>
      <c r="N15" t="s">
        <v>1014</v>
      </c>
      <c r="O15" t="s">
        <v>176</v>
      </c>
      <c r="P15">
        <v>57695</v>
      </c>
      <c r="Q15" t="s">
        <v>70</v>
      </c>
      <c r="R15" t="s">
        <v>210</v>
      </c>
      <c r="W15" t="s">
        <v>125</v>
      </c>
      <c r="Z15">
        <v>1983</v>
      </c>
      <c r="AA15" t="s">
        <v>196</v>
      </c>
      <c r="AB15" t="s">
        <v>105</v>
      </c>
      <c r="AC15" t="s">
        <v>79</v>
      </c>
      <c r="AD15" s="6" t="s">
        <v>178</v>
      </c>
      <c r="AE15" t="s">
        <v>1015</v>
      </c>
      <c r="AF15">
        <v>1985</v>
      </c>
      <c r="AG15" t="s">
        <v>196</v>
      </c>
      <c r="AH15" t="s">
        <v>147</v>
      </c>
      <c r="AI15" t="s">
        <v>128</v>
      </c>
      <c r="AJ15" s="6" t="s">
        <v>178</v>
      </c>
      <c r="AP15" s="6" t="s">
        <v>178</v>
      </c>
      <c r="AQ15" t="s">
        <v>353</v>
      </c>
      <c r="AT15" t="s">
        <v>125</v>
      </c>
      <c r="AV15">
        <v>1</v>
      </c>
      <c r="AX15" t="s">
        <v>1016</v>
      </c>
      <c r="AZ15" s="6"/>
      <c r="BB15" t="s">
        <v>74</v>
      </c>
      <c r="BC15" t="s">
        <v>150</v>
      </c>
      <c r="BD15" t="s">
        <v>90</v>
      </c>
      <c r="BE15" t="s">
        <v>182</v>
      </c>
      <c r="BF15">
        <v>4</v>
      </c>
      <c r="BI15" s="6" t="s">
        <v>1017</v>
      </c>
      <c r="BJ15">
        <v>43</v>
      </c>
      <c r="BK15">
        <v>149</v>
      </c>
      <c r="BL15">
        <v>53</v>
      </c>
      <c r="BM15">
        <v>4</v>
      </c>
      <c r="BN15">
        <v>5</v>
      </c>
    </row>
    <row r="16" spans="1:66" x14ac:dyDescent="0.3">
      <c r="A16">
        <v>10</v>
      </c>
      <c r="B16" t="s">
        <v>1108</v>
      </c>
      <c r="C16">
        <v>4026</v>
      </c>
      <c r="D16" t="s">
        <v>117</v>
      </c>
      <c r="E16" t="s">
        <v>1109</v>
      </c>
      <c r="F16" t="s">
        <v>95</v>
      </c>
      <c r="G16" t="s">
        <v>1110</v>
      </c>
      <c r="H16" s="6" t="s">
        <v>1111</v>
      </c>
      <c r="I16" t="s">
        <v>66</v>
      </c>
      <c r="J16" t="s">
        <v>392</v>
      </c>
      <c r="K16">
        <v>3</v>
      </c>
      <c r="L16">
        <v>4</v>
      </c>
      <c r="M16" t="s">
        <v>392</v>
      </c>
      <c r="N16" t="s">
        <v>157</v>
      </c>
      <c r="O16" t="s">
        <v>69</v>
      </c>
      <c r="P16">
        <v>57694</v>
      </c>
      <c r="Q16" t="s">
        <v>70</v>
      </c>
      <c r="R16" t="s">
        <v>158</v>
      </c>
      <c r="S16">
        <v>0</v>
      </c>
      <c r="T16" t="s">
        <v>1112</v>
      </c>
      <c r="W16" t="s">
        <v>74</v>
      </c>
      <c r="X16" t="s">
        <v>1113</v>
      </c>
      <c r="Y16" t="s">
        <v>1114</v>
      </c>
      <c r="Z16">
        <v>0</v>
      </c>
      <c r="AA16" t="s">
        <v>77</v>
      </c>
      <c r="AB16" t="s">
        <v>127</v>
      </c>
      <c r="AC16" t="s">
        <v>128</v>
      </c>
      <c r="AD16" s="6"/>
      <c r="AE16" t="s">
        <v>1115</v>
      </c>
      <c r="AF16">
        <v>1973</v>
      </c>
      <c r="AG16" t="s">
        <v>77</v>
      </c>
      <c r="AH16" t="s">
        <v>82</v>
      </c>
      <c r="AI16" t="s">
        <v>79</v>
      </c>
      <c r="AJ16" s="6" t="s">
        <v>1116</v>
      </c>
      <c r="AM16" t="s">
        <v>166</v>
      </c>
      <c r="AP16" s="6"/>
      <c r="AQ16" t="s">
        <v>353</v>
      </c>
      <c r="AT16" t="s">
        <v>74</v>
      </c>
      <c r="AU16" t="s">
        <v>1113</v>
      </c>
      <c r="AV16">
        <v>0</v>
      </c>
      <c r="AX16" t="s">
        <v>1117</v>
      </c>
      <c r="AY16" t="s">
        <v>87</v>
      </c>
      <c r="AZ16" s="6" t="s">
        <v>1118</v>
      </c>
      <c r="BA16" t="s">
        <v>1119</v>
      </c>
      <c r="BB16" t="s">
        <v>74</v>
      </c>
      <c r="BC16" t="s">
        <v>89</v>
      </c>
      <c r="BD16" t="s">
        <v>90</v>
      </c>
      <c r="BE16" t="s">
        <v>168</v>
      </c>
      <c r="BF16">
        <v>2</v>
      </c>
      <c r="BG16">
        <v>-7.8527110000000002</v>
      </c>
      <c r="BH16">
        <v>111.199321</v>
      </c>
      <c r="BI16" s="6" t="s">
        <v>1120</v>
      </c>
      <c r="BJ16">
        <v>26</v>
      </c>
      <c r="BK16">
        <v>134</v>
      </c>
      <c r="BL16">
        <v>57</v>
      </c>
      <c r="BM16">
        <v>1</v>
      </c>
      <c r="BN16">
        <v>7</v>
      </c>
    </row>
    <row r="17" spans="1:66" x14ac:dyDescent="0.3">
      <c r="A17">
        <v>11</v>
      </c>
      <c r="B17" t="s">
        <v>1717</v>
      </c>
      <c r="C17">
        <v>4028</v>
      </c>
      <c r="D17" t="s">
        <v>117</v>
      </c>
      <c r="E17" t="s">
        <v>1718</v>
      </c>
      <c r="F17" t="s">
        <v>63</v>
      </c>
      <c r="G17" t="s">
        <v>1719</v>
      </c>
      <c r="H17" s="6" t="s">
        <v>1720</v>
      </c>
      <c r="I17" t="s">
        <v>66</v>
      </c>
      <c r="J17" t="s">
        <v>1721</v>
      </c>
      <c r="K17">
        <v>1</v>
      </c>
      <c r="L17">
        <v>1</v>
      </c>
      <c r="M17" t="s">
        <v>1721</v>
      </c>
      <c r="N17" t="s">
        <v>648</v>
      </c>
      <c r="O17" t="s">
        <v>69</v>
      </c>
      <c r="P17">
        <v>57694</v>
      </c>
      <c r="Q17" t="s">
        <v>70</v>
      </c>
      <c r="R17" t="s">
        <v>71</v>
      </c>
      <c r="T17" t="s">
        <v>1722</v>
      </c>
      <c r="W17" t="s">
        <v>125</v>
      </c>
      <c r="Y17" t="s">
        <v>1723</v>
      </c>
      <c r="Z17">
        <v>1974</v>
      </c>
      <c r="AA17" t="s">
        <v>162</v>
      </c>
      <c r="AB17" t="s">
        <v>1333</v>
      </c>
      <c r="AC17" t="s">
        <v>79</v>
      </c>
      <c r="AD17" s="6" t="s">
        <v>1724</v>
      </c>
      <c r="AE17" t="s">
        <v>1725</v>
      </c>
      <c r="AF17">
        <v>1982</v>
      </c>
      <c r="AG17" t="s">
        <v>77</v>
      </c>
      <c r="AH17" t="s">
        <v>147</v>
      </c>
      <c r="AI17" t="s">
        <v>128</v>
      </c>
      <c r="AJ17" s="6" t="s">
        <v>1726</v>
      </c>
      <c r="AM17" t="s">
        <v>166</v>
      </c>
      <c r="AP17" s="6"/>
      <c r="AQ17" t="s">
        <v>353</v>
      </c>
      <c r="AT17" t="s">
        <v>125</v>
      </c>
      <c r="AV17">
        <v>0</v>
      </c>
      <c r="AX17" t="s">
        <v>1727</v>
      </c>
      <c r="AZ17" s="6"/>
      <c r="BB17" t="s">
        <v>74</v>
      </c>
      <c r="BC17" t="s">
        <v>150</v>
      </c>
      <c r="BD17" t="s">
        <v>90</v>
      </c>
      <c r="BE17" t="s">
        <v>114</v>
      </c>
      <c r="BF17">
        <v>1</v>
      </c>
      <c r="BG17">
        <v>-7.8266</v>
      </c>
      <c r="BH17">
        <v>111.1879</v>
      </c>
      <c r="BI17" s="6" t="s">
        <v>1728</v>
      </c>
      <c r="BJ17">
        <v>44</v>
      </c>
      <c r="BK17">
        <v>150</v>
      </c>
      <c r="BL17">
        <v>0</v>
      </c>
      <c r="BM17">
        <v>2</v>
      </c>
      <c r="BN17">
        <v>1</v>
      </c>
    </row>
    <row r="18" spans="1:66" x14ac:dyDescent="0.3">
      <c r="A18">
        <v>12</v>
      </c>
      <c r="B18" t="s">
        <v>1775</v>
      </c>
      <c r="C18">
        <v>4050</v>
      </c>
      <c r="D18" t="s">
        <v>117</v>
      </c>
      <c r="E18" t="s">
        <v>1776</v>
      </c>
      <c r="F18" t="s">
        <v>63</v>
      </c>
      <c r="G18" t="s">
        <v>1777</v>
      </c>
      <c r="H18" s="6" t="s">
        <v>1778</v>
      </c>
      <c r="I18" t="s">
        <v>66</v>
      </c>
      <c r="J18" t="s">
        <v>422</v>
      </c>
      <c r="K18">
        <v>1</v>
      </c>
      <c r="L18">
        <v>5</v>
      </c>
      <c r="M18" t="s">
        <v>422</v>
      </c>
      <c r="N18" t="s">
        <v>1779</v>
      </c>
      <c r="O18" t="s">
        <v>69</v>
      </c>
      <c r="P18">
        <v>57694</v>
      </c>
      <c r="Q18" t="s">
        <v>70</v>
      </c>
      <c r="R18" t="s">
        <v>71</v>
      </c>
      <c r="W18" t="s">
        <v>125</v>
      </c>
      <c r="Y18" t="s">
        <v>1780</v>
      </c>
      <c r="Z18">
        <v>1968</v>
      </c>
      <c r="AA18" t="s">
        <v>77</v>
      </c>
      <c r="AB18" t="s">
        <v>82</v>
      </c>
      <c r="AC18" t="s">
        <v>79</v>
      </c>
      <c r="AD18" s="6" t="s">
        <v>1781</v>
      </c>
      <c r="AE18" t="s">
        <v>1782</v>
      </c>
      <c r="AF18">
        <v>1975</v>
      </c>
      <c r="AG18" t="s">
        <v>77</v>
      </c>
      <c r="AH18" t="s">
        <v>82</v>
      </c>
      <c r="AI18" t="s">
        <v>79</v>
      </c>
      <c r="AJ18" s="6" t="s">
        <v>1783</v>
      </c>
      <c r="AM18" t="s">
        <v>277</v>
      </c>
      <c r="AP18" s="6"/>
      <c r="AQ18" t="s">
        <v>353</v>
      </c>
      <c r="AT18" t="s">
        <v>125</v>
      </c>
      <c r="AV18">
        <v>0</v>
      </c>
      <c r="AX18" t="s">
        <v>1784</v>
      </c>
      <c r="AZ18" s="6"/>
      <c r="BB18" t="s">
        <v>74</v>
      </c>
      <c r="BC18" t="s">
        <v>150</v>
      </c>
      <c r="BD18" t="s">
        <v>90</v>
      </c>
      <c r="BE18" t="s">
        <v>151</v>
      </c>
      <c r="BF18">
        <v>2</v>
      </c>
      <c r="BG18">
        <v>-7.8357482058960004</v>
      </c>
      <c r="BH18">
        <v>111.18524551391999</v>
      </c>
      <c r="BI18" s="6" t="s">
        <v>1785</v>
      </c>
      <c r="BJ18">
        <v>50</v>
      </c>
      <c r="BK18">
        <v>158</v>
      </c>
      <c r="BL18">
        <v>60</v>
      </c>
      <c r="BM18">
        <v>2</v>
      </c>
      <c r="BN18">
        <v>2</v>
      </c>
    </row>
    <row r="19" spans="1:66" x14ac:dyDescent="0.3">
      <c r="A19">
        <v>13</v>
      </c>
      <c r="B19" t="s">
        <v>2040</v>
      </c>
      <c r="C19">
        <v>4051</v>
      </c>
      <c r="D19" t="s">
        <v>61</v>
      </c>
      <c r="E19" t="s">
        <v>2041</v>
      </c>
      <c r="F19" t="s">
        <v>95</v>
      </c>
      <c r="G19" t="s">
        <v>2042</v>
      </c>
      <c r="H19" s="6" t="s">
        <v>2043</v>
      </c>
      <c r="I19" t="s">
        <v>66</v>
      </c>
      <c r="J19" t="s">
        <v>2044</v>
      </c>
      <c r="K19">
        <v>1</v>
      </c>
      <c r="L19">
        <v>1</v>
      </c>
      <c r="M19" t="s">
        <v>2044</v>
      </c>
      <c r="N19" t="s">
        <v>241</v>
      </c>
      <c r="O19" t="s">
        <v>69</v>
      </c>
      <c r="P19">
        <v>57692</v>
      </c>
      <c r="Q19" t="s">
        <v>70</v>
      </c>
      <c r="R19" t="s">
        <v>210</v>
      </c>
      <c r="W19" t="s">
        <v>125</v>
      </c>
      <c r="Z19">
        <v>0</v>
      </c>
      <c r="AA19" t="s">
        <v>77</v>
      </c>
      <c r="AB19" t="s">
        <v>78</v>
      </c>
      <c r="AC19" t="s">
        <v>79</v>
      </c>
      <c r="AD19" s="6"/>
      <c r="AE19" t="s">
        <v>1473</v>
      </c>
      <c r="AF19">
        <v>1979</v>
      </c>
      <c r="AG19" t="s">
        <v>77</v>
      </c>
      <c r="AH19" t="s">
        <v>147</v>
      </c>
      <c r="AI19" t="s">
        <v>128</v>
      </c>
      <c r="AJ19" s="6"/>
      <c r="AL19">
        <v>1979</v>
      </c>
      <c r="AM19" t="s">
        <v>196</v>
      </c>
      <c r="AN19" t="s">
        <v>147</v>
      </c>
      <c r="AP19" s="6"/>
      <c r="AQ19" t="s">
        <v>353</v>
      </c>
      <c r="AT19" t="s">
        <v>125</v>
      </c>
      <c r="AV19">
        <v>0</v>
      </c>
      <c r="AX19" t="s">
        <v>2045</v>
      </c>
      <c r="AZ19" s="6"/>
      <c r="BB19" t="s">
        <v>74</v>
      </c>
      <c r="BC19" t="s">
        <v>150</v>
      </c>
      <c r="BD19" t="s">
        <v>90</v>
      </c>
      <c r="BE19" t="s">
        <v>1308</v>
      </c>
      <c r="BF19">
        <v>2</v>
      </c>
      <c r="BI19" s="6" t="s">
        <v>2046</v>
      </c>
      <c r="BJ19">
        <v>50</v>
      </c>
      <c r="BK19">
        <v>158</v>
      </c>
      <c r="BL19">
        <v>60</v>
      </c>
      <c r="BM19">
        <v>2</v>
      </c>
      <c r="BN19">
        <v>2</v>
      </c>
    </row>
    <row r="20" spans="1:66" x14ac:dyDescent="0.3">
      <c r="A20">
        <v>14</v>
      </c>
      <c r="B20" t="s">
        <v>2084</v>
      </c>
      <c r="C20">
        <v>4029</v>
      </c>
      <c r="D20" t="s">
        <v>117</v>
      </c>
      <c r="E20" t="s">
        <v>2085</v>
      </c>
      <c r="F20" t="s">
        <v>63</v>
      </c>
      <c r="G20" t="s">
        <v>2086</v>
      </c>
      <c r="H20" s="6" t="s">
        <v>2087</v>
      </c>
      <c r="I20" t="s">
        <v>66</v>
      </c>
      <c r="J20" t="s">
        <v>544</v>
      </c>
      <c r="K20">
        <v>3</v>
      </c>
      <c r="L20">
        <v>1</v>
      </c>
      <c r="M20" t="s">
        <v>544</v>
      </c>
      <c r="N20" t="s">
        <v>393</v>
      </c>
      <c r="O20" t="s">
        <v>69</v>
      </c>
      <c r="P20">
        <v>57694</v>
      </c>
      <c r="Q20" t="s">
        <v>70</v>
      </c>
      <c r="R20" t="s">
        <v>101</v>
      </c>
      <c r="T20" t="s">
        <v>2088</v>
      </c>
      <c r="W20" t="s">
        <v>125</v>
      </c>
      <c r="Y20" t="s">
        <v>1671</v>
      </c>
      <c r="Z20">
        <v>1965</v>
      </c>
      <c r="AA20" t="s">
        <v>77</v>
      </c>
      <c r="AB20" t="s">
        <v>78</v>
      </c>
      <c r="AC20" t="s">
        <v>79</v>
      </c>
      <c r="AD20" s="6" t="s">
        <v>2089</v>
      </c>
      <c r="AE20" t="s">
        <v>1042</v>
      </c>
      <c r="AF20">
        <v>1967</v>
      </c>
      <c r="AG20" t="s">
        <v>77</v>
      </c>
      <c r="AH20" t="s">
        <v>323</v>
      </c>
      <c r="AI20" t="s">
        <v>79</v>
      </c>
      <c r="AJ20" s="6" t="s">
        <v>2090</v>
      </c>
      <c r="AP20" s="6"/>
      <c r="AQ20" t="s">
        <v>353</v>
      </c>
      <c r="AT20" t="s">
        <v>125</v>
      </c>
      <c r="AV20">
        <v>0</v>
      </c>
      <c r="AX20" t="s">
        <v>2091</v>
      </c>
      <c r="AY20" t="s">
        <v>87</v>
      </c>
      <c r="AZ20" s="6" t="s">
        <v>2092</v>
      </c>
      <c r="BA20" t="s">
        <v>2093</v>
      </c>
      <c r="BB20" t="s">
        <v>74</v>
      </c>
      <c r="BC20" t="s">
        <v>150</v>
      </c>
      <c r="BD20" t="s">
        <v>90</v>
      </c>
      <c r="BE20" t="s">
        <v>114</v>
      </c>
      <c r="BF20">
        <v>2</v>
      </c>
      <c r="BG20">
        <v>-78.637</v>
      </c>
      <c r="BH20">
        <v>1.111</v>
      </c>
      <c r="BI20" s="6" t="s">
        <v>2094</v>
      </c>
      <c r="BJ20">
        <v>42</v>
      </c>
      <c r="BK20">
        <v>149</v>
      </c>
      <c r="BL20">
        <v>0</v>
      </c>
      <c r="BM20">
        <v>1</v>
      </c>
      <c r="BN20">
        <v>10</v>
      </c>
    </row>
    <row r="21" spans="1:66" x14ac:dyDescent="0.3">
      <c r="A21">
        <v>15</v>
      </c>
      <c r="B21" t="s">
        <v>2324</v>
      </c>
      <c r="C21">
        <v>4031</v>
      </c>
      <c r="D21" t="s">
        <v>117</v>
      </c>
      <c r="E21" t="s">
        <v>2325</v>
      </c>
      <c r="F21" t="s">
        <v>63</v>
      </c>
      <c r="G21" t="s">
        <v>2326</v>
      </c>
      <c r="H21" s="6" t="s">
        <v>2327</v>
      </c>
      <c r="I21" t="s">
        <v>66</v>
      </c>
      <c r="J21" t="s">
        <v>422</v>
      </c>
      <c r="K21">
        <v>1</v>
      </c>
      <c r="L21">
        <v>6</v>
      </c>
      <c r="M21" t="s">
        <v>422</v>
      </c>
      <c r="N21" t="s">
        <v>347</v>
      </c>
      <c r="O21" t="s">
        <v>69</v>
      </c>
      <c r="P21">
        <v>57694</v>
      </c>
      <c r="Q21" t="s">
        <v>70</v>
      </c>
      <c r="R21" t="s">
        <v>71</v>
      </c>
      <c r="T21" t="s">
        <v>2328</v>
      </c>
      <c r="W21" t="s">
        <v>125</v>
      </c>
      <c r="Y21" t="s">
        <v>2329</v>
      </c>
      <c r="Z21">
        <v>1977</v>
      </c>
      <c r="AA21" t="s">
        <v>77</v>
      </c>
      <c r="AB21" t="s">
        <v>229</v>
      </c>
      <c r="AC21" t="s">
        <v>396</v>
      </c>
      <c r="AD21" s="6" t="s">
        <v>2330</v>
      </c>
      <c r="AE21" t="s">
        <v>2331</v>
      </c>
      <c r="AF21">
        <v>1982</v>
      </c>
      <c r="AG21" t="s">
        <v>196</v>
      </c>
      <c r="AH21" t="s">
        <v>147</v>
      </c>
      <c r="AI21" t="s">
        <v>128</v>
      </c>
      <c r="AJ21" s="6" t="s">
        <v>2332</v>
      </c>
      <c r="AM21" t="s">
        <v>166</v>
      </c>
      <c r="AP21" s="6"/>
      <c r="AQ21" t="s">
        <v>353</v>
      </c>
      <c r="AT21" t="s">
        <v>125</v>
      </c>
      <c r="AV21">
        <v>0</v>
      </c>
      <c r="AX21" t="s">
        <v>2333</v>
      </c>
      <c r="AZ21" s="6"/>
      <c r="BB21" t="s">
        <v>125</v>
      </c>
      <c r="BD21" t="s">
        <v>90</v>
      </c>
      <c r="BE21" t="s">
        <v>168</v>
      </c>
      <c r="BF21">
        <v>1</v>
      </c>
      <c r="BG21">
        <v>-7.8441770000000002</v>
      </c>
      <c r="BH21">
        <v>111.198257</v>
      </c>
      <c r="BI21" s="6" t="s">
        <v>2334</v>
      </c>
      <c r="BJ21">
        <v>40</v>
      </c>
      <c r="BK21">
        <v>151</v>
      </c>
      <c r="BL21">
        <v>53</v>
      </c>
      <c r="BM21">
        <v>1</v>
      </c>
      <c r="BN21">
        <v>2</v>
      </c>
    </row>
    <row r="22" spans="1:66" x14ac:dyDescent="0.3">
      <c r="A22">
        <v>16</v>
      </c>
      <c r="B22" t="s">
        <v>2378</v>
      </c>
      <c r="C22">
        <v>4052</v>
      </c>
      <c r="D22" t="s">
        <v>117</v>
      </c>
      <c r="E22" t="s">
        <v>2379</v>
      </c>
      <c r="F22" t="s">
        <v>95</v>
      </c>
      <c r="G22" t="s">
        <v>2380</v>
      </c>
      <c r="H22" s="6" t="s">
        <v>2381</v>
      </c>
      <c r="I22" t="s">
        <v>66</v>
      </c>
      <c r="J22" t="s">
        <v>2382</v>
      </c>
      <c r="K22">
        <v>2</v>
      </c>
      <c r="L22">
        <v>1</v>
      </c>
      <c r="M22" t="s">
        <v>2382</v>
      </c>
      <c r="N22" t="s">
        <v>1852</v>
      </c>
      <c r="O22" t="s">
        <v>69</v>
      </c>
      <c r="P22">
        <v>57694</v>
      </c>
      <c r="Q22" t="s">
        <v>70</v>
      </c>
      <c r="R22" t="s">
        <v>101</v>
      </c>
      <c r="T22" t="s">
        <v>2383</v>
      </c>
      <c r="W22" t="s">
        <v>125</v>
      </c>
      <c r="Y22" t="s">
        <v>2113</v>
      </c>
      <c r="Z22">
        <v>1963</v>
      </c>
      <c r="AA22" t="s">
        <v>196</v>
      </c>
      <c r="AB22" t="s">
        <v>105</v>
      </c>
      <c r="AC22" t="s">
        <v>396</v>
      </c>
      <c r="AD22" s="6" t="s">
        <v>2384</v>
      </c>
      <c r="AE22" t="s">
        <v>2385</v>
      </c>
      <c r="AF22">
        <v>1975</v>
      </c>
      <c r="AG22" t="s">
        <v>196</v>
      </c>
      <c r="AH22" t="s">
        <v>147</v>
      </c>
      <c r="AI22" t="s">
        <v>128</v>
      </c>
      <c r="AJ22" s="6" t="s">
        <v>2386</v>
      </c>
      <c r="AP22" s="6"/>
      <c r="AQ22" t="s">
        <v>353</v>
      </c>
      <c r="AT22" t="s">
        <v>125</v>
      </c>
      <c r="AV22">
        <v>0</v>
      </c>
      <c r="AX22" t="s">
        <v>2387</v>
      </c>
      <c r="AZ22" s="6"/>
      <c r="BB22" t="s">
        <v>74</v>
      </c>
      <c r="BC22" t="s">
        <v>150</v>
      </c>
      <c r="BD22" t="s">
        <v>90</v>
      </c>
      <c r="BE22" t="s">
        <v>91</v>
      </c>
      <c r="BF22">
        <v>2</v>
      </c>
      <c r="BG22">
        <v>-7.8270079891869999</v>
      </c>
      <c r="BH22">
        <v>111.17190938624</v>
      </c>
      <c r="BI22" s="6" t="s">
        <v>2388</v>
      </c>
      <c r="BJ22">
        <v>30</v>
      </c>
      <c r="BK22">
        <v>142</v>
      </c>
      <c r="BL22">
        <v>51</v>
      </c>
      <c r="BM22">
        <v>2</v>
      </c>
      <c r="BN22">
        <v>2</v>
      </c>
    </row>
    <row r="23" spans="1:66" x14ac:dyDescent="0.3">
      <c r="A23">
        <v>17</v>
      </c>
      <c r="B23" t="s">
        <v>2721</v>
      </c>
      <c r="C23">
        <v>4055</v>
      </c>
      <c r="D23" t="s">
        <v>117</v>
      </c>
      <c r="E23" t="s">
        <v>2722</v>
      </c>
      <c r="F23" t="s">
        <v>63</v>
      </c>
      <c r="G23" t="s">
        <v>2723</v>
      </c>
      <c r="H23" s="6" t="s">
        <v>2724</v>
      </c>
      <c r="I23" t="s">
        <v>66</v>
      </c>
      <c r="J23" t="s">
        <v>492</v>
      </c>
      <c r="K23">
        <v>1</v>
      </c>
      <c r="L23">
        <v>8</v>
      </c>
      <c r="M23" t="s">
        <v>2725</v>
      </c>
      <c r="N23" t="s">
        <v>492</v>
      </c>
      <c r="O23" t="s">
        <v>69</v>
      </c>
      <c r="P23">
        <v>57694</v>
      </c>
      <c r="Q23" t="s">
        <v>70</v>
      </c>
      <c r="R23" t="s">
        <v>71</v>
      </c>
      <c r="T23" t="s">
        <v>2726</v>
      </c>
      <c r="W23" t="s">
        <v>74</v>
      </c>
      <c r="X23" t="s">
        <v>2727</v>
      </c>
      <c r="Y23" t="s">
        <v>2395</v>
      </c>
      <c r="Z23">
        <v>1972</v>
      </c>
      <c r="AA23" t="s">
        <v>196</v>
      </c>
      <c r="AB23" t="s">
        <v>82</v>
      </c>
      <c r="AC23" t="s">
        <v>79</v>
      </c>
      <c r="AD23" s="6" t="s">
        <v>2728</v>
      </c>
      <c r="AE23" t="s">
        <v>2729</v>
      </c>
      <c r="AF23">
        <v>1977</v>
      </c>
      <c r="AG23" t="s">
        <v>77</v>
      </c>
      <c r="AH23" t="s">
        <v>82</v>
      </c>
      <c r="AI23" t="s">
        <v>79</v>
      </c>
      <c r="AJ23" s="6" t="s">
        <v>2730</v>
      </c>
      <c r="AK23" t="s">
        <v>740</v>
      </c>
      <c r="AL23">
        <v>1972</v>
      </c>
      <c r="AM23" t="s">
        <v>77</v>
      </c>
      <c r="AN23" t="s">
        <v>82</v>
      </c>
      <c r="AO23" t="s">
        <v>79</v>
      </c>
      <c r="AP23" s="6" t="s">
        <v>2728</v>
      </c>
      <c r="AQ23" t="s">
        <v>353</v>
      </c>
      <c r="AT23" t="s">
        <v>74</v>
      </c>
      <c r="AV23">
        <v>1</v>
      </c>
      <c r="AX23" t="s">
        <v>2731</v>
      </c>
      <c r="AZ23" s="6"/>
      <c r="BB23" t="s">
        <v>74</v>
      </c>
      <c r="BD23" t="s">
        <v>90</v>
      </c>
      <c r="BE23" t="s">
        <v>485</v>
      </c>
      <c r="BF23">
        <v>4</v>
      </c>
      <c r="BG23">
        <v>-7.8036000000000003</v>
      </c>
      <c r="BH23">
        <v>111.1619</v>
      </c>
      <c r="BI23" s="6" t="s">
        <v>2732</v>
      </c>
      <c r="BJ23">
        <v>34</v>
      </c>
      <c r="BK23">
        <v>150</v>
      </c>
      <c r="BL23">
        <v>55</v>
      </c>
      <c r="BM23">
        <v>5</v>
      </c>
      <c r="BN23">
        <v>4</v>
      </c>
    </row>
    <row r="24" spans="1:66" x14ac:dyDescent="0.3">
      <c r="A24">
        <v>18</v>
      </c>
      <c r="B24" t="s">
        <v>2820</v>
      </c>
      <c r="C24">
        <v>4034</v>
      </c>
      <c r="D24" t="s">
        <v>117</v>
      </c>
      <c r="E24" t="s">
        <v>2821</v>
      </c>
      <c r="F24" t="s">
        <v>2822</v>
      </c>
      <c r="G24" t="s">
        <v>2666</v>
      </c>
      <c r="H24" s="6" t="s">
        <v>2823</v>
      </c>
      <c r="I24" t="s">
        <v>66</v>
      </c>
      <c r="J24" t="s">
        <v>1869</v>
      </c>
      <c r="K24">
        <v>2</v>
      </c>
      <c r="L24">
        <v>2</v>
      </c>
      <c r="M24" t="s">
        <v>1869</v>
      </c>
      <c r="N24" t="s">
        <v>988</v>
      </c>
      <c r="O24" t="s">
        <v>69</v>
      </c>
      <c r="P24">
        <v>57694</v>
      </c>
      <c r="Q24" t="s">
        <v>70</v>
      </c>
      <c r="R24" t="s">
        <v>210</v>
      </c>
      <c r="W24" t="s">
        <v>125</v>
      </c>
      <c r="Z24">
        <v>1966</v>
      </c>
      <c r="AA24" t="s">
        <v>77</v>
      </c>
      <c r="AB24" t="s">
        <v>653</v>
      </c>
      <c r="AC24" t="s">
        <v>79</v>
      </c>
      <c r="AD24" s="6" t="s">
        <v>178</v>
      </c>
      <c r="AE24" t="s">
        <v>2824</v>
      </c>
      <c r="AF24">
        <v>1969</v>
      </c>
      <c r="AG24" t="s">
        <v>77</v>
      </c>
      <c r="AH24" t="s">
        <v>147</v>
      </c>
      <c r="AI24" t="s">
        <v>128</v>
      </c>
      <c r="AJ24" s="6" t="s">
        <v>178</v>
      </c>
      <c r="AP24" s="6" t="s">
        <v>178</v>
      </c>
      <c r="AQ24" t="s">
        <v>353</v>
      </c>
      <c r="AT24" t="s">
        <v>125</v>
      </c>
      <c r="AV24">
        <v>1</v>
      </c>
      <c r="AX24" t="s">
        <v>2825</v>
      </c>
      <c r="AZ24" s="6"/>
      <c r="BB24" t="s">
        <v>74</v>
      </c>
      <c r="BC24" t="s">
        <v>150</v>
      </c>
      <c r="BD24" t="s">
        <v>90</v>
      </c>
      <c r="BE24" t="s">
        <v>1308</v>
      </c>
      <c r="BF24">
        <v>2</v>
      </c>
      <c r="BI24" s="6" t="s">
        <v>2826</v>
      </c>
      <c r="BJ24">
        <v>59</v>
      </c>
      <c r="BK24">
        <v>147</v>
      </c>
      <c r="BL24">
        <v>53</v>
      </c>
      <c r="BM24">
        <v>2</v>
      </c>
      <c r="BN24">
        <v>1</v>
      </c>
    </row>
    <row r="25" spans="1:66" x14ac:dyDescent="0.3">
      <c r="A25">
        <v>19</v>
      </c>
      <c r="B25" t="s">
        <v>2851</v>
      </c>
      <c r="C25">
        <v>4035</v>
      </c>
      <c r="D25" t="s">
        <v>117</v>
      </c>
      <c r="E25" t="s">
        <v>2852</v>
      </c>
      <c r="F25" t="s">
        <v>63</v>
      </c>
      <c r="G25" t="s">
        <v>2380</v>
      </c>
      <c r="H25" s="6" t="s">
        <v>2853</v>
      </c>
      <c r="I25" t="s">
        <v>66</v>
      </c>
      <c r="J25" t="s">
        <v>393</v>
      </c>
      <c r="K25">
        <v>1</v>
      </c>
      <c r="L25">
        <v>6</v>
      </c>
      <c r="M25" t="s">
        <v>393</v>
      </c>
      <c r="N25" t="s">
        <v>393</v>
      </c>
      <c r="O25" t="s">
        <v>69</v>
      </c>
      <c r="P25">
        <v>57694</v>
      </c>
      <c r="Q25" t="s">
        <v>70</v>
      </c>
      <c r="R25" t="s">
        <v>101</v>
      </c>
      <c r="T25" t="s">
        <v>2854</v>
      </c>
      <c r="W25" t="s">
        <v>74</v>
      </c>
      <c r="X25" t="s">
        <v>2855</v>
      </c>
      <c r="Y25" t="s">
        <v>2856</v>
      </c>
      <c r="Z25">
        <v>1972</v>
      </c>
      <c r="AA25" t="s">
        <v>77</v>
      </c>
      <c r="AB25" t="s">
        <v>82</v>
      </c>
      <c r="AC25" t="s">
        <v>79</v>
      </c>
      <c r="AD25" s="6" t="s">
        <v>2857</v>
      </c>
      <c r="AE25" t="s">
        <v>834</v>
      </c>
      <c r="AF25">
        <v>1969</v>
      </c>
      <c r="AG25" t="s">
        <v>77</v>
      </c>
      <c r="AH25" t="s">
        <v>82</v>
      </c>
      <c r="AI25" t="s">
        <v>79</v>
      </c>
      <c r="AJ25" s="6" t="s">
        <v>2858</v>
      </c>
      <c r="AP25" s="6"/>
      <c r="AQ25" t="s">
        <v>353</v>
      </c>
      <c r="AT25" t="s">
        <v>74</v>
      </c>
      <c r="AU25" t="s">
        <v>2855</v>
      </c>
      <c r="AV25">
        <v>0</v>
      </c>
      <c r="AX25" t="s">
        <v>2859</v>
      </c>
      <c r="AY25" t="s">
        <v>87</v>
      </c>
      <c r="AZ25" s="6" t="s">
        <v>2860</v>
      </c>
      <c r="BA25" t="s">
        <v>2861</v>
      </c>
      <c r="BB25" t="s">
        <v>74</v>
      </c>
      <c r="BD25" t="s">
        <v>90</v>
      </c>
      <c r="BE25" t="s">
        <v>114</v>
      </c>
      <c r="BF25">
        <v>1</v>
      </c>
      <c r="BG25">
        <v>-78.637</v>
      </c>
      <c r="BH25">
        <v>1.111</v>
      </c>
      <c r="BI25" s="6" t="s">
        <v>2862</v>
      </c>
      <c r="BJ25">
        <v>40</v>
      </c>
      <c r="BK25">
        <v>146</v>
      </c>
      <c r="BL25">
        <v>38</v>
      </c>
      <c r="BM25">
        <v>2</v>
      </c>
      <c r="BN25">
        <v>5</v>
      </c>
    </row>
    <row r="26" spans="1:66" x14ac:dyDescent="0.3">
      <c r="A26">
        <v>20</v>
      </c>
      <c r="B26" t="s">
        <v>3252</v>
      </c>
      <c r="C26">
        <v>4059</v>
      </c>
      <c r="D26" t="s">
        <v>117</v>
      </c>
      <c r="E26" t="s">
        <v>3253</v>
      </c>
      <c r="F26" t="s">
        <v>63</v>
      </c>
      <c r="G26" t="s">
        <v>3254</v>
      </c>
      <c r="H26" s="6" t="s">
        <v>3255</v>
      </c>
      <c r="I26" t="s">
        <v>66</v>
      </c>
      <c r="J26" t="s">
        <v>408</v>
      </c>
      <c r="K26">
        <v>1</v>
      </c>
      <c r="L26">
        <v>5</v>
      </c>
      <c r="M26" t="s">
        <v>408</v>
      </c>
      <c r="N26" t="s">
        <v>408</v>
      </c>
      <c r="O26" t="s">
        <v>69</v>
      </c>
      <c r="P26">
        <v>57694</v>
      </c>
      <c r="Q26" t="s">
        <v>70</v>
      </c>
      <c r="R26" t="s">
        <v>71</v>
      </c>
      <c r="T26" t="s">
        <v>3256</v>
      </c>
      <c r="W26" t="s">
        <v>74</v>
      </c>
      <c r="X26" t="s">
        <v>3257</v>
      </c>
      <c r="Y26" t="s">
        <v>3258</v>
      </c>
      <c r="Z26">
        <v>1965</v>
      </c>
      <c r="AA26" t="s">
        <v>77</v>
      </c>
      <c r="AB26" t="s">
        <v>82</v>
      </c>
      <c r="AC26" t="s">
        <v>79</v>
      </c>
      <c r="AD26" s="6" t="s">
        <v>3259</v>
      </c>
      <c r="AE26" t="s">
        <v>3260</v>
      </c>
      <c r="AF26">
        <v>1969</v>
      </c>
      <c r="AG26" t="s">
        <v>77</v>
      </c>
      <c r="AH26" t="s">
        <v>82</v>
      </c>
      <c r="AI26" t="s">
        <v>79</v>
      </c>
      <c r="AJ26" s="6" t="s">
        <v>3261</v>
      </c>
      <c r="AP26" s="6"/>
      <c r="AQ26" t="s">
        <v>353</v>
      </c>
      <c r="AT26" t="s">
        <v>74</v>
      </c>
      <c r="AU26" t="s">
        <v>3262</v>
      </c>
      <c r="AV26">
        <v>0</v>
      </c>
      <c r="AX26" t="s">
        <v>3263</v>
      </c>
      <c r="AY26" t="s">
        <v>87</v>
      </c>
      <c r="AZ26" s="6" t="s">
        <v>3264</v>
      </c>
      <c r="BA26" t="s">
        <v>3252</v>
      </c>
      <c r="BB26" t="s">
        <v>74</v>
      </c>
      <c r="BD26" t="s">
        <v>90</v>
      </c>
      <c r="BE26" t="s">
        <v>416</v>
      </c>
      <c r="BF26">
        <v>1</v>
      </c>
      <c r="BG26">
        <v>-7.88157646311</v>
      </c>
      <c r="BH26">
        <v>111.17546081543</v>
      </c>
      <c r="BI26" s="6" t="s">
        <v>3265</v>
      </c>
      <c r="BJ26">
        <v>45</v>
      </c>
      <c r="BK26">
        <v>164</v>
      </c>
      <c r="BL26">
        <v>55</v>
      </c>
      <c r="BM26">
        <v>3</v>
      </c>
      <c r="BN26">
        <v>7</v>
      </c>
    </row>
    <row r="29" spans="1:66" x14ac:dyDescent="0.3">
      <c r="D29" t="s">
        <v>5031</v>
      </c>
      <c r="E29" t="s">
        <v>5029</v>
      </c>
      <c r="F29" t="s">
        <v>5030</v>
      </c>
    </row>
    <row r="30" spans="1:66" x14ac:dyDescent="0.3">
      <c r="B30" t="s">
        <v>4992</v>
      </c>
      <c r="C30">
        <v>19</v>
      </c>
      <c r="F30">
        <f>C30+D30-E30</f>
        <v>19</v>
      </c>
    </row>
    <row r="31" spans="1:66" x14ac:dyDescent="0.3">
      <c r="B31" t="s">
        <v>4993</v>
      </c>
      <c r="C31">
        <v>1</v>
      </c>
      <c r="F31">
        <f t="shared" ref="F31" si="0">C31+D31-E31</f>
        <v>1</v>
      </c>
    </row>
    <row r="32" spans="1:66" x14ac:dyDescent="0.3">
      <c r="C32">
        <f>SUM(C30:C31)</f>
        <v>20</v>
      </c>
      <c r="F32">
        <f>SUM(F30:F31)</f>
        <v>20</v>
      </c>
    </row>
  </sheetData>
  <autoFilter ref="A6:BN26" xr:uid="{D947CBCA-F5FD-4DB0-98B6-61B125AD563B}">
    <sortState xmlns:xlrd2="http://schemas.microsoft.com/office/spreadsheetml/2017/richdata2" ref="A8:BN26">
      <sortCondition ref="A6:A26"/>
    </sortState>
  </autoFilter>
  <mergeCells count="51">
    <mergeCell ref="F5:F6"/>
    <mergeCell ref="A5:A6"/>
    <mergeCell ref="B5:B6"/>
    <mergeCell ref="C5:C6"/>
    <mergeCell ref="D5:D6"/>
    <mergeCell ref="E5:E6"/>
    <mergeCell ref="R5:R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AS5:AS6"/>
    <mergeCell ref="S5:S6"/>
    <mergeCell ref="T5:T6"/>
    <mergeCell ref="U5:U6"/>
    <mergeCell ref="V5:V6"/>
    <mergeCell ref="W5:W6"/>
    <mergeCell ref="X5:X6"/>
    <mergeCell ref="Y5:AD5"/>
    <mergeCell ref="AE5:AJ5"/>
    <mergeCell ref="AK5:AP5"/>
    <mergeCell ref="AQ5:AQ6"/>
    <mergeCell ref="AR5:AR6"/>
    <mergeCell ref="BE5:BE6"/>
    <mergeCell ref="AT5:AT6"/>
    <mergeCell ref="AU5:AU6"/>
    <mergeCell ref="AV5:AV6"/>
    <mergeCell ref="AW5:AW6"/>
    <mergeCell ref="AX5:AX6"/>
    <mergeCell ref="AY5:AY6"/>
    <mergeCell ref="AZ5:AZ6"/>
    <mergeCell ref="BA5:BA6"/>
    <mergeCell ref="BB5:BB6"/>
    <mergeCell ref="BC5:BC6"/>
    <mergeCell ref="BD5:BD6"/>
    <mergeCell ref="BL5:BL6"/>
    <mergeCell ref="BM5:BM6"/>
    <mergeCell ref="BN5:BN6"/>
    <mergeCell ref="BF5:BF6"/>
    <mergeCell ref="BG5:BG6"/>
    <mergeCell ref="BH5:BH6"/>
    <mergeCell ref="BI5:BI6"/>
    <mergeCell ref="BJ5:BJ6"/>
    <mergeCell ref="BK5:BK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E98C3-2A8B-4A46-BCE4-F31F0A5D97A3}">
  <sheetPr codeName="Sheet5"/>
  <dimension ref="A1:BN36"/>
  <sheetViews>
    <sheetView topLeftCell="A3" zoomScale="70" zoomScaleNormal="70" workbookViewId="0">
      <selection activeCell="E31" activeCellId="1" sqref="C31 E31"/>
    </sheetView>
  </sheetViews>
  <sheetFormatPr defaultColWidth="9" defaultRowHeight="14.4" x14ac:dyDescent="0.3"/>
  <cols>
    <col min="1" max="1" width="6" customWidth="1"/>
    <col min="2" max="2" width="32.44140625" customWidth="1"/>
    <col min="3" max="3" width="17.44140625" customWidth="1"/>
    <col min="4" max="4" width="5.109375" customWidth="1"/>
    <col min="5" max="5" width="11" customWidth="1"/>
    <col min="6" max="6" width="17.5546875" customWidth="1"/>
    <col min="7" max="7" width="14.109375" customWidth="1"/>
    <col min="8" max="8" width="17.44140625" customWidth="1"/>
    <col min="9" max="9" width="11" customWidth="1"/>
    <col min="10" max="10" width="45.5546875" customWidth="1"/>
    <col min="11" max="11" width="3.44140625" customWidth="1"/>
    <col min="12" max="12" width="4.44140625" customWidth="1"/>
    <col min="13" max="13" width="20" customWidth="1"/>
    <col min="14" max="14" width="18.109375" customWidth="1"/>
    <col min="15" max="15" width="14.5546875" customWidth="1"/>
    <col min="16" max="16" width="10" customWidth="1"/>
    <col min="17" max="17" width="18.109375" customWidth="1"/>
    <col min="18" max="18" width="22.109375" customWidth="1"/>
    <col min="19" max="19" width="13.44140625" customWidth="1"/>
    <col min="20" max="20" width="15.44140625" customWidth="1"/>
    <col min="21" max="21" width="25.88671875" customWidth="1"/>
    <col min="22" max="22" width="20.44140625" customWidth="1"/>
    <col min="23" max="23" width="14.5546875" customWidth="1"/>
    <col min="24" max="24" width="15.44140625" customWidth="1"/>
    <col min="25" max="25" width="28.109375" customWidth="1"/>
    <col min="26" max="26" width="12.44140625" customWidth="1"/>
    <col min="27" max="27" width="20.109375" customWidth="1"/>
    <col min="28" max="28" width="18" customWidth="1"/>
    <col min="29" max="29" width="24.5546875" customWidth="1"/>
    <col min="30" max="30" width="25.44140625" customWidth="1"/>
    <col min="31" max="31" width="28.109375" customWidth="1"/>
    <col min="32" max="32" width="12.44140625" customWidth="1"/>
    <col min="33" max="33" width="20.109375" customWidth="1"/>
    <col min="34" max="34" width="18.44140625" customWidth="1"/>
    <col min="35" max="35" width="24.5546875" customWidth="1"/>
    <col min="36" max="36" width="25.44140625" customWidth="1"/>
    <col min="37" max="37" width="28.109375" customWidth="1"/>
    <col min="38" max="38" width="12.44140625" customWidth="1"/>
    <col min="39" max="39" width="20.109375" customWidth="1"/>
    <col min="40" max="41" width="18.44140625" customWidth="1"/>
    <col min="42" max="42" width="22.44140625" customWidth="1"/>
    <col min="43" max="43" width="18.44140625" customWidth="1"/>
    <col min="44" max="44" width="17.44140625" customWidth="1"/>
    <col min="45" max="45" width="16.88671875" customWidth="1"/>
    <col min="46" max="46" width="11" customWidth="1"/>
    <col min="47" max="48" width="16.5546875" customWidth="1"/>
    <col min="49" max="49" width="15.5546875" customWidth="1"/>
    <col min="50" max="50" width="18.109375" customWidth="1"/>
    <col min="51" max="51" width="12" customWidth="1"/>
    <col min="52" max="52" width="20.88671875" customWidth="1"/>
    <col min="53" max="53" width="19.44140625" customWidth="1"/>
    <col min="54" max="54" width="16.109375" customWidth="1"/>
    <col min="55" max="55" width="18.109375" customWidth="1"/>
    <col min="56" max="56" width="26.88671875" customWidth="1"/>
    <col min="57" max="57" width="35.88671875" customWidth="1"/>
    <col min="58" max="66" width="15" customWidth="1"/>
  </cols>
  <sheetData>
    <row r="1" spans="1:66" ht="18.899999999999999" customHeight="1" x14ac:dyDescent="0.35">
      <c r="A1" s="1" t="s">
        <v>0</v>
      </c>
      <c r="H1" s="6"/>
      <c r="AD1" s="6"/>
      <c r="AJ1" s="6"/>
      <c r="AP1" s="6"/>
      <c r="AZ1" s="6"/>
      <c r="BI1" s="6"/>
    </row>
    <row r="2" spans="1:66" ht="18.899999999999999" customHeight="1" x14ac:dyDescent="0.35">
      <c r="A2" s="1" t="s">
        <v>1</v>
      </c>
      <c r="H2" s="6"/>
      <c r="AD2" s="6"/>
      <c r="AJ2" s="6"/>
      <c r="AP2" s="6"/>
      <c r="AZ2" s="6"/>
      <c r="BI2" s="6"/>
    </row>
    <row r="3" spans="1:66" ht="15.9" customHeight="1" x14ac:dyDescent="0.3">
      <c r="A3" s="2" t="s">
        <v>2</v>
      </c>
      <c r="C3" s="2"/>
      <c r="D3" s="2"/>
      <c r="E3" s="3"/>
      <c r="F3" s="2"/>
      <c r="G3" s="2"/>
      <c r="H3" s="7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7"/>
      <c r="AE3" s="2"/>
      <c r="AF3" s="2"/>
      <c r="AG3" s="2"/>
      <c r="AH3" s="2"/>
      <c r="AI3" s="2"/>
      <c r="AJ3" s="7"/>
      <c r="AK3" s="2"/>
      <c r="AL3" s="2"/>
      <c r="AM3" s="2"/>
      <c r="AN3" s="2"/>
      <c r="AO3" s="2"/>
      <c r="AP3" s="7"/>
      <c r="AQ3" s="2"/>
      <c r="AZ3" s="6"/>
      <c r="BI3" s="6"/>
    </row>
    <row r="4" spans="1:66" x14ac:dyDescent="0.3">
      <c r="A4" s="4" t="s">
        <v>3</v>
      </c>
      <c r="C4" t="s">
        <v>4</v>
      </c>
      <c r="H4" s="6"/>
      <c r="AD4" s="6"/>
      <c r="AJ4" s="6"/>
      <c r="AP4" s="6"/>
      <c r="AZ4" s="6"/>
      <c r="BI4" s="6"/>
    </row>
    <row r="5" spans="1:66" ht="15.9" customHeight="1" x14ac:dyDescent="0.3">
      <c r="A5" s="48" t="s">
        <v>5</v>
      </c>
      <c r="B5" s="49" t="s">
        <v>6</v>
      </c>
      <c r="C5" s="43" t="s">
        <v>7</v>
      </c>
      <c r="D5" s="43" t="s">
        <v>8</v>
      </c>
      <c r="E5" s="43" t="s">
        <v>9</v>
      </c>
      <c r="F5" s="43" t="s">
        <v>10</v>
      </c>
      <c r="G5" s="43" t="s">
        <v>11</v>
      </c>
      <c r="H5" s="51" t="s">
        <v>12</v>
      </c>
      <c r="I5" s="43" t="s">
        <v>13</v>
      </c>
      <c r="J5" s="43" t="s">
        <v>14</v>
      </c>
      <c r="K5" s="43" t="s">
        <v>15</v>
      </c>
      <c r="L5" s="43" t="s">
        <v>16</v>
      </c>
      <c r="M5" s="43" t="s">
        <v>17</v>
      </c>
      <c r="N5" s="43" t="s">
        <v>18</v>
      </c>
      <c r="O5" s="43" t="s">
        <v>19</v>
      </c>
      <c r="P5" s="43" t="s">
        <v>20</v>
      </c>
      <c r="Q5" s="43" t="s">
        <v>21</v>
      </c>
      <c r="R5" s="43" t="s">
        <v>22</v>
      </c>
      <c r="S5" s="43" t="s">
        <v>23</v>
      </c>
      <c r="T5" s="43" t="s">
        <v>24</v>
      </c>
      <c r="U5" s="43" t="s">
        <v>25</v>
      </c>
      <c r="V5" s="43" t="s">
        <v>26</v>
      </c>
      <c r="W5" s="43" t="s">
        <v>27</v>
      </c>
      <c r="X5" s="43" t="s">
        <v>28</v>
      </c>
      <c r="Y5" s="45" t="s">
        <v>29</v>
      </c>
      <c r="Z5" s="46"/>
      <c r="AA5" s="46"/>
      <c r="AB5" s="46"/>
      <c r="AC5" s="46"/>
      <c r="AD5" s="47"/>
      <c r="AE5" s="45" t="s">
        <v>30</v>
      </c>
      <c r="AF5" s="46"/>
      <c r="AG5" s="46"/>
      <c r="AH5" s="46"/>
      <c r="AI5" s="46"/>
      <c r="AJ5" s="47"/>
      <c r="AK5" s="45" t="s">
        <v>31</v>
      </c>
      <c r="AL5" s="46"/>
      <c r="AM5" s="46"/>
      <c r="AN5" s="46"/>
      <c r="AO5" s="46"/>
      <c r="AP5" s="46"/>
      <c r="AQ5" s="43" t="s">
        <v>32</v>
      </c>
      <c r="AR5" s="39" t="s">
        <v>33</v>
      </c>
      <c r="AS5" s="39" t="s">
        <v>34</v>
      </c>
      <c r="AT5" s="41" t="s">
        <v>35</v>
      </c>
      <c r="AU5" s="39" t="s">
        <v>36</v>
      </c>
      <c r="AV5" s="41" t="s">
        <v>37</v>
      </c>
      <c r="AW5" s="39" t="s">
        <v>38</v>
      </c>
      <c r="AX5" s="39" t="s">
        <v>39</v>
      </c>
      <c r="AY5" s="39" t="s">
        <v>40</v>
      </c>
      <c r="AZ5" s="40" t="s">
        <v>41</v>
      </c>
      <c r="BA5" s="39" t="s">
        <v>42</v>
      </c>
      <c r="BB5" s="39" t="s">
        <v>43</v>
      </c>
      <c r="BC5" s="39" t="s">
        <v>44</v>
      </c>
      <c r="BD5" s="39" t="s">
        <v>45</v>
      </c>
      <c r="BE5" s="39" t="s">
        <v>46</v>
      </c>
      <c r="BF5" s="39" t="s">
        <v>47</v>
      </c>
      <c r="BG5" s="39" t="s">
        <v>48</v>
      </c>
      <c r="BH5" s="39" t="s">
        <v>49</v>
      </c>
      <c r="BI5" s="40" t="s">
        <v>50</v>
      </c>
      <c r="BJ5" s="39" t="s">
        <v>51</v>
      </c>
      <c r="BK5" s="39" t="s">
        <v>52</v>
      </c>
      <c r="BL5" s="39" t="s">
        <v>53</v>
      </c>
      <c r="BM5" s="39" t="s">
        <v>54</v>
      </c>
      <c r="BN5" s="39" t="s">
        <v>55</v>
      </c>
    </row>
    <row r="6" spans="1:66" ht="15.9" customHeight="1" x14ac:dyDescent="0.3">
      <c r="A6" s="48"/>
      <c r="B6" s="50"/>
      <c r="C6" s="44"/>
      <c r="D6" s="44"/>
      <c r="E6" s="44"/>
      <c r="F6" s="44"/>
      <c r="G6" s="44"/>
      <c r="H6" s="52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5" t="s">
        <v>6</v>
      </c>
      <c r="Z6" s="5" t="s">
        <v>56</v>
      </c>
      <c r="AA6" s="5" t="s">
        <v>57</v>
      </c>
      <c r="AB6" s="5" t="s">
        <v>58</v>
      </c>
      <c r="AC6" s="5" t="s">
        <v>59</v>
      </c>
      <c r="AD6" s="8" t="s">
        <v>12</v>
      </c>
      <c r="AE6" s="5" t="s">
        <v>6</v>
      </c>
      <c r="AF6" s="5" t="s">
        <v>56</v>
      </c>
      <c r="AG6" s="5" t="s">
        <v>57</v>
      </c>
      <c r="AH6" s="5" t="s">
        <v>58</v>
      </c>
      <c r="AI6" s="5" t="s">
        <v>59</v>
      </c>
      <c r="AJ6" s="8" t="s">
        <v>12</v>
      </c>
      <c r="AK6" s="5" t="s">
        <v>6</v>
      </c>
      <c r="AL6" s="5" t="s">
        <v>56</v>
      </c>
      <c r="AM6" s="5" t="s">
        <v>57</v>
      </c>
      <c r="AN6" s="5" t="s">
        <v>58</v>
      </c>
      <c r="AO6" s="5" t="s">
        <v>59</v>
      </c>
      <c r="AP6" s="8" t="s">
        <v>12</v>
      </c>
      <c r="AQ6" s="44"/>
      <c r="AR6" s="39"/>
      <c r="AS6" s="39"/>
      <c r="AT6" s="42"/>
      <c r="AU6" s="39"/>
      <c r="AV6" s="42"/>
      <c r="AW6" s="39"/>
      <c r="AX6" s="39"/>
      <c r="AY6" s="39"/>
      <c r="AZ6" s="40"/>
      <c r="BA6" s="39"/>
      <c r="BB6" s="39"/>
      <c r="BC6" s="39"/>
      <c r="BD6" s="39"/>
      <c r="BE6" s="39"/>
      <c r="BF6" s="39"/>
      <c r="BG6" s="39"/>
      <c r="BH6" s="39"/>
      <c r="BI6" s="40"/>
      <c r="BJ6" s="39"/>
      <c r="BK6" s="39"/>
      <c r="BL6" s="39"/>
      <c r="BM6" s="39"/>
      <c r="BN6" s="39"/>
    </row>
    <row r="7" spans="1:66" x14ac:dyDescent="0.3">
      <c r="A7">
        <v>1</v>
      </c>
      <c r="B7" t="s">
        <v>266</v>
      </c>
      <c r="C7">
        <v>3941</v>
      </c>
      <c r="D7" t="s">
        <v>117</v>
      </c>
      <c r="E7" t="s">
        <v>267</v>
      </c>
      <c r="F7" t="s">
        <v>63</v>
      </c>
      <c r="G7" t="s">
        <v>268</v>
      </c>
      <c r="H7" s="6" t="s">
        <v>269</v>
      </c>
      <c r="I7" t="s">
        <v>66</v>
      </c>
      <c r="J7" t="s">
        <v>270</v>
      </c>
      <c r="K7">
        <v>2</v>
      </c>
      <c r="L7">
        <v>6</v>
      </c>
      <c r="M7" t="s">
        <v>270</v>
      </c>
      <c r="N7" t="s">
        <v>240</v>
      </c>
      <c r="O7" t="s">
        <v>69</v>
      </c>
      <c r="P7">
        <v>57694</v>
      </c>
      <c r="Q7" t="s">
        <v>70</v>
      </c>
      <c r="R7" t="s">
        <v>71</v>
      </c>
      <c r="T7" t="s">
        <v>271</v>
      </c>
      <c r="W7" t="s">
        <v>74</v>
      </c>
      <c r="X7" t="s">
        <v>272</v>
      </c>
      <c r="Y7" t="s">
        <v>273</v>
      </c>
      <c r="Z7">
        <v>1972</v>
      </c>
      <c r="AA7" t="s">
        <v>196</v>
      </c>
      <c r="AB7" t="s">
        <v>82</v>
      </c>
      <c r="AC7" t="s">
        <v>79</v>
      </c>
      <c r="AD7" s="6" t="s">
        <v>274</v>
      </c>
      <c r="AE7" t="s">
        <v>275</v>
      </c>
      <c r="AF7">
        <v>1972</v>
      </c>
      <c r="AG7" t="s">
        <v>77</v>
      </c>
      <c r="AH7" t="s">
        <v>147</v>
      </c>
      <c r="AI7" t="s">
        <v>128</v>
      </c>
      <c r="AJ7" s="6" t="s">
        <v>276</v>
      </c>
      <c r="AM7" t="s">
        <v>277</v>
      </c>
      <c r="AP7" s="6"/>
      <c r="AQ7" t="s">
        <v>278</v>
      </c>
      <c r="AT7" t="s">
        <v>74</v>
      </c>
      <c r="AU7" t="s">
        <v>272</v>
      </c>
      <c r="AV7">
        <v>0</v>
      </c>
      <c r="AX7" t="s">
        <v>279</v>
      </c>
      <c r="AY7" t="s">
        <v>87</v>
      </c>
      <c r="AZ7" s="6" t="s">
        <v>280</v>
      </c>
      <c r="BA7" t="s">
        <v>281</v>
      </c>
      <c r="BB7" t="s">
        <v>74</v>
      </c>
      <c r="BC7" t="s">
        <v>89</v>
      </c>
      <c r="BD7" t="s">
        <v>90</v>
      </c>
      <c r="BE7" t="s">
        <v>151</v>
      </c>
      <c r="BF7">
        <v>1</v>
      </c>
      <c r="BG7">
        <v>-7.8269000000000002</v>
      </c>
      <c r="BH7">
        <v>111.1849</v>
      </c>
      <c r="BI7" s="6" t="s">
        <v>282</v>
      </c>
      <c r="BJ7">
        <v>40</v>
      </c>
      <c r="BK7">
        <v>155</v>
      </c>
      <c r="BL7">
        <v>49</v>
      </c>
      <c r="BM7">
        <v>1</v>
      </c>
      <c r="BN7">
        <v>2</v>
      </c>
    </row>
    <row r="8" spans="1:66" x14ac:dyDescent="0.3">
      <c r="A8">
        <v>2</v>
      </c>
      <c r="B8" t="s">
        <v>283</v>
      </c>
      <c r="C8">
        <v>3969</v>
      </c>
      <c r="D8" t="s">
        <v>117</v>
      </c>
      <c r="E8" t="s">
        <v>284</v>
      </c>
      <c r="F8" t="s">
        <v>95</v>
      </c>
      <c r="G8" t="s">
        <v>285</v>
      </c>
      <c r="H8" s="6" t="s">
        <v>286</v>
      </c>
      <c r="I8" t="s">
        <v>66</v>
      </c>
      <c r="J8" t="s">
        <v>287</v>
      </c>
      <c r="K8">
        <v>2</v>
      </c>
      <c r="L8">
        <v>2</v>
      </c>
      <c r="M8" t="s">
        <v>287</v>
      </c>
      <c r="N8" t="s">
        <v>122</v>
      </c>
      <c r="O8" t="s">
        <v>69</v>
      </c>
      <c r="P8">
        <v>57693</v>
      </c>
      <c r="Q8" t="s">
        <v>70</v>
      </c>
      <c r="R8" t="s">
        <v>101</v>
      </c>
      <c r="T8" t="s">
        <v>288</v>
      </c>
      <c r="W8" t="s">
        <v>125</v>
      </c>
      <c r="Y8" t="s">
        <v>289</v>
      </c>
      <c r="Z8">
        <v>1974</v>
      </c>
      <c r="AA8" t="s">
        <v>196</v>
      </c>
      <c r="AB8" t="s">
        <v>82</v>
      </c>
      <c r="AC8" t="s">
        <v>79</v>
      </c>
      <c r="AD8" s="6" t="s">
        <v>290</v>
      </c>
      <c r="AE8" t="s">
        <v>291</v>
      </c>
      <c r="AF8">
        <v>1986</v>
      </c>
      <c r="AH8" t="s">
        <v>105</v>
      </c>
      <c r="AI8" t="s">
        <v>79</v>
      </c>
      <c r="AJ8" s="6" t="s">
        <v>292</v>
      </c>
      <c r="AP8" s="6"/>
      <c r="AQ8" t="s">
        <v>278</v>
      </c>
      <c r="AT8" t="s">
        <v>125</v>
      </c>
      <c r="AV8">
        <v>1</v>
      </c>
      <c r="AX8" t="s">
        <v>293</v>
      </c>
      <c r="AZ8" s="6"/>
      <c r="BB8" t="s">
        <v>74</v>
      </c>
      <c r="BC8" t="s">
        <v>150</v>
      </c>
      <c r="BD8" t="s">
        <v>90</v>
      </c>
      <c r="BE8" t="s">
        <v>151</v>
      </c>
      <c r="BF8">
        <v>2</v>
      </c>
      <c r="BG8">
        <v>-7.868228123982</v>
      </c>
      <c r="BH8">
        <v>111.16687774658</v>
      </c>
      <c r="BI8" s="6" t="s">
        <v>294</v>
      </c>
      <c r="BJ8">
        <v>45</v>
      </c>
      <c r="BK8">
        <v>152</v>
      </c>
      <c r="BL8">
        <v>50</v>
      </c>
      <c r="BM8">
        <v>2</v>
      </c>
      <c r="BN8">
        <v>2</v>
      </c>
    </row>
    <row r="9" spans="1:66" x14ac:dyDescent="0.3">
      <c r="A9">
        <v>3</v>
      </c>
      <c r="B9" t="s">
        <v>447</v>
      </c>
      <c r="C9">
        <v>3996</v>
      </c>
      <c r="D9" t="s">
        <v>117</v>
      </c>
      <c r="E9" t="s">
        <v>448</v>
      </c>
      <c r="F9" t="s">
        <v>95</v>
      </c>
      <c r="G9" t="s">
        <v>449</v>
      </c>
      <c r="H9" s="6" t="s">
        <v>450</v>
      </c>
      <c r="I9" t="s">
        <v>66</v>
      </c>
      <c r="J9" t="s">
        <v>451</v>
      </c>
      <c r="K9">
        <v>2</v>
      </c>
      <c r="L9">
        <v>9</v>
      </c>
      <c r="M9" t="s">
        <v>451</v>
      </c>
      <c r="N9" t="s">
        <v>452</v>
      </c>
      <c r="O9" t="s">
        <v>378</v>
      </c>
      <c r="P9">
        <v>57692</v>
      </c>
      <c r="Q9" t="s">
        <v>70</v>
      </c>
      <c r="R9" t="s">
        <v>210</v>
      </c>
      <c r="T9" t="s">
        <v>453</v>
      </c>
      <c r="W9" t="s">
        <v>125</v>
      </c>
      <c r="Y9" t="s">
        <v>454</v>
      </c>
      <c r="Z9">
        <v>1971</v>
      </c>
      <c r="AA9" t="s">
        <v>77</v>
      </c>
      <c r="AB9" t="s">
        <v>82</v>
      </c>
      <c r="AC9" t="s">
        <v>79</v>
      </c>
      <c r="AD9" s="6"/>
      <c r="AE9" t="s">
        <v>455</v>
      </c>
      <c r="AF9">
        <v>1986</v>
      </c>
      <c r="AG9" t="s">
        <v>77</v>
      </c>
      <c r="AH9" t="s">
        <v>82</v>
      </c>
      <c r="AI9" t="s">
        <v>79</v>
      </c>
      <c r="AJ9" s="6"/>
      <c r="AP9" s="6"/>
      <c r="AQ9" t="s">
        <v>278</v>
      </c>
      <c r="AT9" t="s">
        <v>125</v>
      </c>
      <c r="AV9">
        <v>0</v>
      </c>
      <c r="AX9" t="s">
        <v>456</v>
      </c>
      <c r="AZ9" s="6"/>
      <c r="BB9" t="s">
        <v>74</v>
      </c>
      <c r="BC9" t="s">
        <v>150</v>
      </c>
      <c r="BD9" t="s">
        <v>90</v>
      </c>
      <c r="BE9" t="s">
        <v>457</v>
      </c>
      <c r="BF9">
        <v>1</v>
      </c>
      <c r="BG9">
        <v>-7.9132026552139996</v>
      </c>
      <c r="BH9">
        <v>111.18327140808</v>
      </c>
      <c r="BI9" s="6" t="s">
        <v>458</v>
      </c>
      <c r="BJ9">
        <v>35</v>
      </c>
      <c r="BK9">
        <v>150</v>
      </c>
      <c r="BL9">
        <v>53</v>
      </c>
      <c r="BM9">
        <v>1</v>
      </c>
      <c r="BN9">
        <v>3</v>
      </c>
    </row>
    <row r="10" spans="1:66" x14ac:dyDescent="0.3">
      <c r="A10">
        <v>4</v>
      </c>
      <c r="B10" t="s">
        <v>473</v>
      </c>
      <c r="C10">
        <v>3997</v>
      </c>
      <c r="D10" t="s">
        <v>61</v>
      </c>
      <c r="E10" t="s">
        <v>474</v>
      </c>
      <c r="F10" t="s">
        <v>63</v>
      </c>
      <c r="G10" t="s">
        <v>475</v>
      </c>
      <c r="H10" s="6" t="s">
        <v>476</v>
      </c>
      <c r="I10" t="s">
        <v>66</v>
      </c>
      <c r="J10" t="s">
        <v>477</v>
      </c>
      <c r="K10">
        <v>4</v>
      </c>
      <c r="L10">
        <v>3</v>
      </c>
      <c r="M10" t="s">
        <v>478</v>
      </c>
      <c r="N10" t="s">
        <v>479</v>
      </c>
      <c r="O10" t="s">
        <v>480</v>
      </c>
      <c r="P10">
        <v>61256</v>
      </c>
      <c r="Q10" t="s">
        <v>70</v>
      </c>
      <c r="R10" t="s">
        <v>71</v>
      </c>
      <c r="T10" t="s">
        <v>481</v>
      </c>
      <c r="W10" t="s">
        <v>125</v>
      </c>
      <c r="Y10" t="s">
        <v>482</v>
      </c>
      <c r="Z10">
        <v>1983</v>
      </c>
      <c r="AA10" t="s">
        <v>77</v>
      </c>
      <c r="AB10" t="s">
        <v>105</v>
      </c>
      <c r="AC10" t="s">
        <v>396</v>
      </c>
      <c r="AD10" s="6"/>
      <c r="AE10" t="s">
        <v>483</v>
      </c>
      <c r="AF10">
        <v>1980</v>
      </c>
      <c r="AG10" t="s">
        <v>77</v>
      </c>
      <c r="AH10" t="s">
        <v>147</v>
      </c>
      <c r="AI10" t="s">
        <v>128</v>
      </c>
      <c r="AJ10" s="6"/>
      <c r="AM10" t="s">
        <v>277</v>
      </c>
      <c r="AP10" s="6"/>
      <c r="AQ10" t="s">
        <v>278</v>
      </c>
      <c r="AT10" t="s">
        <v>125</v>
      </c>
      <c r="AV10">
        <v>0</v>
      </c>
      <c r="AX10" t="s">
        <v>484</v>
      </c>
      <c r="AZ10" s="6"/>
      <c r="BB10" t="s">
        <v>125</v>
      </c>
      <c r="BD10" t="s">
        <v>90</v>
      </c>
      <c r="BE10" t="s">
        <v>485</v>
      </c>
      <c r="BF10">
        <v>1</v>
      </c>
      <c r="BG10">
        <v>-7.8036000000000003</v>
      </c>
      <c r="BH10">
        <v>111.1619</v>
      </c>
      <c r="BI10" s="6" t="s">
        <v>486</v>
      </c>
      <c r="BJ10">
        <v>40</v>
      </c>
      <c r="BK10">
        <v>170</v>
      </c>
      <c r="BL10">
        <v>59</v>
      </c>
      <c r="BM10">
        <v>1</v>
      </c>
      <c r="BN10">
        <v>3</v>
      </c>
    </row>
    <row r="11" spans="1:66" x14ac:dyDescent="0.3">
      <c r="A11">
        <v>5</v>
      </c>
      <c r="B11" t="s">
        <v>576</v>
      </c>
      <c r="C11">
        <v>3998</v>
      </c>
      <c r="D11" t="s">
        <v>117</v>
      </c>
      <c r="E11" t="s">
        <v>577</v>
      </c>
      <c r="F11" t="s">
        <v>63</v>
      </c>
      <c r="G11" t="s">
        <v>578</v>
      </c>
      <c r="H11" s="6" t="s">
        <v>579</v>
      </c>
      <c r="I11" t="s">
        <v>66</v>
      </c>
      <c r="J11" t="s">
        <v>347</v>
      </c>
      <c r="K11">
        <v>2</v>
      </c>
      <c r="L11">
        <v>3</v>
      </c>
      <c r="M11" t="s">
        <v>347</v>
      </c>
      <c r="N11" t="s">
        <v>347</v>
      </c>
      <c r="O11" t="s">
        <v>69</v>
      </c>
      <c r="P11">
        <v>57694</v>
      </c>
      <c r="Q11" t="s">
        <v>70</v>
      </c>
      <c r="R11" t="s">
        <v>71</v>
      </c>
      <c r="T11" t="s">
        <v>580</v>
      </c>
      <c r="W11" t="s">
        <v>125</v>
      </c>
      <c r="Y11" t="s">
        <v>581</v>
      </c>
      <c r="Z11">
        <v>1976</v>
      </c>
      <c r="AA11" t="s">
        <v>162</v>
      </c>
      <c r="AB11" t="s">
        <v>82</v>
      </c>
      <c r="AC11" t="s">
        <v>396</v>
      </c>
      <c r="AD11" s="6"/>
      <c r="AE11" t="s">
        <v>582</v>
      </c>
      <c r="AF11">
        <v>1981</v>
      </c>
      <c r="AG11" t="s">
        <v>196</v>
      </c>
      <c r="AH11" t="s">
        <v>105</v>
      </c>
      <c r="AI11" t="s">
        <v>396</v>
      </c>
      <c r="AJ11" s="6"/>
      <c r="AP11" s="6"/>
      <c r="AQ11" t="s">
        <v>278</v>
      </c>
      <c r="AT11" t="s">
        <v>125</v>
      </c>
      <c r="AV11">
        <v>0</v>
      </c>
      <c r="AX11" t="s">
        <v>583</v>
      </c>
      <c r="AZ11" s="6"/>
      <c r="BB11" t="s">
        <v>74</v>
      </c>
      <c r="BC11" t="s">
        <v>150</v>
      </c>
      <c r="BD11" t="s">
        <v>90</v>
      </c>
      <c r="BE11" t="s">
        <v>151</v>
      </c>
      <c r="BF11">
        <v>1</v>
      </c>
      <c r="BG11">
        <v>-7.831326659608</v>
      </c>
      <c r="BH11">
        <v>111.18636131287001</v>
      </c>
      <c r="BI11" s="6" t="s">
        <v>584</v>
      </c>
      <c r="BJ11">
        <v>45</v>
      </c>
      <c r="BK11">
        <v>150</v>
      </c>
      <c r="BL11">
        <v>50</v>
      </c>
      <c r="BM11">
        <v>2</v>
      </c>
      <c r="BN11">
        <v>1</v>
      </c>
    </row>
    <row r="12" spans="1:66" x14ac:dyDescent="0.3">
      <c r="A12">
        <v>6</v>
      </c>
      <c r="B12" t="s">
        <v>684</v>
      </c>
      <c r="C12">
        <v>3944</v>
      </c>
      <c r="D12" t="s">
        <v>117</v>
      </c>
      <c r="E12" t="s">
        <v>685</v>
      </c>
      <c r="F12" t="s">
        <v>63</v>
      </c>
      <c r="G12" t="s">
        <v>686</v>
      </c>
      <c r="H12" s="6" t="s">
        <v>687</v>
      </c>
      <c r="I12" t="s">
        <v>66</v>
      </c>
      <c r="J12" t="s">
        <v>240</v>
      </c>
      <c r="K12">
        <v>2</v>
      </c>
      <c r="L12">
        <v>3</v>
      </c>
      <c r="M12" t="s">
        <v>240</v>
      </c>
      <c r="N12" t="s">
        <v>240</v>
      </c>
      <c r="O12" t="s">
        <v>69</v>
      </c>
      <c r="P12">
        <v>57694</v>
      </c>
      <c r="Q12" t="s">
        <v>70</v>
      </c>
      <c r="R12" t="s">
        <v>71</v>
      </c>
      <c r="T12" t="s">
        <v>688</v>
      </c>
      <c r="W12" t="s">
        <v>125</v>
      </c>
      <c r="Y12" t="s">
        <v>689</v>
      </c>
      <c r="Z12">
        <v>1972</v>
      </c>
      <c r="AA12" t="s">
        <v>77</v>
      </c>
      <c r="AB12" t="s">
        <v>82</v>
      </c>
      <c r="AC12" t="s">
        <v>79</v>
      </c>
      <c r="AD12" s="6" t="s">
        <v>690</v>
      </c>
      <c r="AE12" t="s">
        <v>691</v>
      </c>
      <c r="AF12">
        <v>1977</v>
      </c>
      <c r="AG12" t="s">
        <v>77</v>
      </c>
      <c r="AH12" t="s">
        <v>653</v>
      </c>
      <c r="AI12" t="s">
        <v>79</v>
      </c>
      <c r="AJ12" s="6" t="s">
        <v>692</v>
      </c>
      <c r="AM12" t="s">
        <v>277</v>
      </c>
      <c r="AP12" s="6"/>
      <c r="AQ12" t="s">
        <v>278</v>
      </c>
      <c r="AT12" t="s">
        <v>125</v>
      </c>
      <c r="AV12">
        <v>0</v>
      </c>
      <c r="AX12" t="s">
        <v>693</v>
      </c>
      <c r="AZ12" s="6"/>
      <c r="BB12" t="s">
        <v>74</v>
      </c>
      <c r="BC12" t="s">
        <v>150</v>
      </c>
      <c r="BD12" t="s">
        <v>90</v>
      </c>
      <c r="BE12" t="s">
        <v>151</v>
      </c>
      <c r="BF12">
        <v>2</v>
      </c>
      <c r="BG12">
        <v>-7.8288607768689999</v>
      </c>
      <c r="BH12">
        <v>111.18198394775</v>
      </c>
      <c r="BI12" s="6" t="s">
        <v>694</v>
      </c>
      <c r="BJ12">
        <v>45</v>
      </c>
      <c r="BK12">
        <v>155</v>
      </c>
      <c r="BL12">
        <v>51</v>
      </c>
      <c r="BM12">
        <v>4</v>
      </c>
      <c r="BN12">
        <v>2</v>
      </c>
    </row>
    <row r="13" spans="1:66" x14ac:dyDescent="0.3">
      <c r="A13">
        <v>7</v>
      </c>
      <c r="B13" t="s">
        <v>711</v>
      </c>
      <c r="C13">
        <v>3972</v>
      </c>
      <c r="D13" t="s">
        <v>117</v>
      </c>
      <c r="E13" t="s">
        <v>712</v>
      </c>
      <c r="F13" t="s">
        <v>63</v>
      </c>
      <c r="G13" t="s">
        <v>713</v>
      </c>
      <c r="H13" s="6" t="s">
        <v>714</v>
      </c>
      <c r="I13" t="s">
        <v>66</v>
      </c>
      <c r="J13" t="s">
        <v>434</v>
      </c>
      <c r="K13">
        <v>2</v>
      </c>
      <c r="L13">
        <v>7</v>
      </c>
      <c r="M13" t="s">
        <v>434</v>
      </c>
      <c r="N13" t="s">
        <v>435</v>
      </c>
      <c r="O13" t="s">
        <v>69</v>
      </c>
      <c r="P13">
        <v>57694</v>
      </c>
      <c r="Q13" t="s">
        <v>70</v>
      </c>
      <c r="R13" t="s">
        <v>71</v>
      </c>
      <c r="T13" t="s">
        <v>715</v>
      </c>
      <c r="W13" t="s">
        <v>74</v>
      </c>
      <c r="X13" t="s">
        <v>716</v>
      </c>
      <c r="Y13" t="s">
        <v>717</v>
      </c>
      <c r="Z13">
        <v>1977</v>
      </c>
      <c r="AA13" t="s">
        <v>196</v>
      </c>
      <c r="AB13" t="s">
        <v>82</v>
      </c>
      <c r="AC13" t="s">
        <v>79</v>
      </c>
      <c r="AD13" s="6" t="s">
        <v>718</v>
      </c>
      <c r="AE13" t="s">
        <v>719</v>
      </c>
      <c r="AF13">
        <v>1983</v>
      </c>
      <c r="AG13" t="s">
        <v>196</v>
      </c>
      <c r="AH13" t="s">
        <v>82</v>
      </c>
      <c r="AI13" t="s">
        <v>79</v>
      </c>
      <c r="AJ13" s="6" t="s">
        <v>720</v>
      </c>
      <c r="AP13" s="6"/>
      <c r="AQ13" t="s">
        <v>278</v>
      </c>
      <c r="AT13" t="s">
        <v>125</v>
      </c>
      <c r="AV13">
        <v>0</v>
      </c>
      <c r="AX13" t="s">
        <v>721</v>
      </c>
      <c r="AZ13" s="6"/>
      <c r="BB13" t="s">
        <v>74</v>
      </c>
      <c r="BC13" t="s">
        <v>89</v>
      </c>
      <c r="BD13" t="s">
        <v>90</v>
      </c>
      <c r="BE13" t="s">
        <v>91</v>
      </c>
      <c r="BF13">
        <v>1</v>
      </c>
      <c r="BG13">
        <v>-7.8577482278630004</v>
      </c>
      <c r="BH13">
        <v>111.18846794432</v>
      </c>
      <c r="BI13" s="6" t="s">
        <v>722</v>
      </c>
      <c r="BJ13">
        <v>34</v>
      </c>
      <c r="BK13">
        <v>143</v>
      </c>
      <c r="BL13">
        <v>0</v>
      </c>
      <c r="BM13">
        <v>1</v>
      </c>
      <c r="BN13">
        <v>1</v>
      </c>
    </row>
    <row r="14" spans="1:66" x14ac:dyDescent="0.3">
      <c r="A14">
        <v>8</v>
      </c>
      <c r="B14" t="s">
        <v>848</v>
      </c>
      <c r="C14">
        <v>3947</v>
      </c>
      <c r="D14" t="s">
        <v>117</v>
      </c>
      <c r="E14" t="s">
        <v>849</v>
      </c>
      <c r="F14" t="s">
        <v>95</v>
      </c>
      <c r="G14" t="s">
        <v>850</v>
      </c>
      <c r="H14" s="6" t="s">
        <v>851</v>
      </c>
      <c r="I14" t="s">
        <v>66</v>
      </c>
      <c r="J14" t="s">
        <v>852</v>
      </c>
      <c r="K14">
        <v>2</v>
      </c>
      <c r="L14">
        <v>2</v>
      </c>
      <c r="M14" t="s">
        <v>853</v>
      </c>
      <c r="N14" t="s">
        <v>852</v>
      </c>
      <c r="O14" t="s">
        <v>363</v>
      </c>
      <c r="P14">
        <v>57691</v>
      </c>
      <c r="Q14" t="s">
        <v>70</v>
      </c>
      <c r="R14" t="s">
        <v>71</v>
      </c>
      <c r="W14" t="s">
        <v>125</v>
      </c>
      <c r="Y14" t="s">
        <v>854</v>
      </c>
      <c r="Z14">
        <v>1982</v>
      </c>
      <c r="AA14" t="s">
        <v>196</v>
      </c>
      <c r="AB14" t="s">
        <v>78</v>
      </c>
      <c r="AC14" t="s">
        <v>396</v>
      </c>
      <c r="AD14" s="6" t="s">
        <v>855</v>
      </c>
      <c r="AE14" t="s">
        <v>667</v>
      </c>
      <c r="AF14">
        <v>1984</v>
      </c>
      <c r="AG14" t="s">
        <v>196</v>
      </c>
      <c r="AH14" t="s">
        <v>78</v>
      </c>
      <c r="AI14" t="s">
        <v>396</v>
      </c>
      <c r="AJ14" s="6" t="s">
        <v>856</v>
      </c>
      <c r="AP14" s="6"/>
      <c r="AQ14" t="s">
        <v>278</v>
      </c>
      <c r="AS14" t="s">
        <v>857</v>
      </c>
      <c r="AT14" t="s">
        <v>125</v>
      </c>
      <c r="AV14">
        <v>0</v>
      </c>
      <c r="AX14" t="s">
        <v>858</v>
      </c>
      <c r="AZ14" s="6"/>
      <c r="BB14" t="s">
        <v>125</v>
      </c>
      <c r="BC14" t="s">
        <v>150</v>
      </c>
      <c r="BD14" t="s">
        <v>90</v>
      </c>
      <c r="BE14" t="s">
        <v>416</v>
      </c>
      <c r="BF14">
        <v>1</v>
      </c>
      <c r="BG14">
        <v>-7.866687307776</v>
      </c>
      <c r="BH14">
        <v>111.16359534944</v>
      </c>
      <c r="BI14" s="6" t="s">
        <v>859</v>
      </c>
      <c r="BJ14">
        <v>34</v>
      </c>
      <c r="BK14">
        <v>151</v>
      </c>
      <c r="BL14">
        <v>40</v>
      </c>
      <c r="BM14">
        <v>0</v>
      </c>
      <c r="BN14">
        <v>3</v>
      </c>
    </row>
    <row r="15" spans="1:66" x14ac:dyDescent="0.3">
      <c r="A15">
        <v>9</v>
      </c>
      <c r="B15" t="s">
        <v>1160</v>
      </c>
      <c r="C15">
        <v>3950</v>
      </c>
      <c r="D15" t="s">
        <v>117</v>
      </c>
      <c r="E15" t="s">
        <v>1161</v>
      </c>
      <c r="F15" t="s">
        <v>63</v>
      </c>
      <c r="G15" t="s">
        <v>1162</v>
      </c>
      <c r="H15" s="6" t="s">
        <v>1163</v>
      </c>
      <c r="I15" t="s">
        <v>66</v>
      </c>
      <c r="J15" t="s">
        <v>240</v>
      </c>
      <c r="K15">
        <v>2</v>
      </c>
      <c r="L15">
        <v>5</v>
      </c>
      <c r="M15" t="s">
        <v>240</v>
      </c>
      <c r="N15" t="s">
        <v>240</v>
      </c>
      <c r="O15" t="s">
        <v>69</v>
      </c>
      <c r="P15">
        <v>57694</v>
      </c>
      <c r="Q15" t="s">
        <v>70</v>
      </c>
      <c r="R15" t="s">
        <v>71</v>
      </c>
      <c r="T15" t="s">
        <v>1164</v>
      </c>
      <c r="W15" t="s">
        <v>125</v>
      </c>
      <c r="Y15" t="s">
        <v>1165</v>
      </c>
      <c r="Z15">
        <v>1972</v>
      </c>
      <c r="AA15" t="s">
        <v>77</v>
      </c>
      <c r="AB15" t="s">
        <v>105</v>
      </c>
      <c r="AC15" t="s">
        <v>79</v>
      </c>
      <c r="AD15" s="6" t="s">
        <v>1166</v>
      </c>
      <c r="AE15" t="s">
        <v>1167</v>
      </c>
      <c r="AF15">
        <v>1978</v>
      </c>
      <c r="AG15" t="s">
        <v>196</v>
      </c>
      <c r="AH15" t="s">
        <v>653</v>
      </c>
      <c r="AI15" t="s">
        <v>79</v>
      </c>
      <c r="AJ15" s="6" t="s">
        <v>1168</v>
      </c>
      <c r="AM15" t="s">
        <v>277</v>
      </c>
      <c r="AP15" s="6"/>
      <c r="AQ15" t="s">
        <v>278</v>
      </c>
      <c r="AT15" t="s">
        <v>74</v>
      </c>
      <c r="AU15" t="s">
        <v>1169</v>
      </c>
      <c r="AV15">
        <v>0</v>
      </c>
      <c r="AX15" t="s">
        <v>1170</v>
      </c>
      <c r="AY15" t="s">
        <v>87</v>
      </c>
      <c r="AZ15" s="6" t="s">
        <v>1171</v>
      </c>
      <c r="BA15" t="s">
        <v>1172</v>
      </c>
      <c r="BB15" t="s">
        <v>74</v>
      </c>
      <c r="BC15" t="s">
        <v>150</v>
      </c>
      <c r="BD15" t="s">
        <v>90</v>
      </c>
      <c r="BE15" t="s">
        <v>151</v>
      </c>
      <c r="BF15">
        <v>2</v>
      </c>
      <c r="BG15">
        <v>-7.8280104690919998</v>
      </c>
      <c r="BH15">
        <v>111.18387222290001</v>
      </c>
      <c r="BI15" s="6" t="s">
        <v>1173</v>
      </c>
      <c r="BJ15">
        <v>39</v>
      </c>
      <c r="BK15">
        <v>155</v>
      </c>
      <c r="BL15">
        <v>52</v>
      </c>
      <c r="BM15">
        <v>2</v>
      </c>
      <c r="BN15">
        <v>1</v>
      </c>
    </row>
    <row r="16" spans="1:66" x14ac:dyDescent="0.3">
      <c r="A16">
        <v>10</v>
      </c>
      <c r="B16" t="s">
        <v>1221</v>
      </c>
      <c r="C16">
        <v>4000</v>
      </c>
      <c r="D16" t="s">
        <v>61</v>
      </c>
      <c r="E16" t="s">
        <v>1222</v>
      </c>
      <c r="F16" t="s">
        <v>1223</v>
      </c>
      <c r="G16" t="s">
        <v>1224</v>
      </c>
      <c r="H16" s="6" t="s">
        <v>1225</v>
      </c>
      <c r="I16" t="s">
        <v>66</v>
      </c>
      <c r="J16" t="s">
        <v>1226</v>
      </c>
      <c r="K16">
        <v>4</v>
      </c>
      <c r="L16">
        <v>6</v>
      </c>
      <c r="M16" t="s">
        <v>1226</v>
      </c>
      <c r="N16" t="s">
        <v>1227</v>
      </c>
      <c r="O16" t="s">
        <v>378</v>
      </c>
      <c r="P16">
        <v>57692</v>
      </c>
      <c r="Q16" t="s">
        <v>70</v>
      </c>
      <c r="R16" t="s">
        <v>101</v>
      </c>
      <c r="T16" t="s">
        <v>1228</v>
      </c>
      <c r="W16" t="s">
        <v>125</v>
      </c>
      <c r="Y16" t="s">
        <v>1229</v>
      </c>
      <c r="Z16">
        <v>1970</v>
      </c>
      <c r="AA16" t="s">
        <v>196</v>
      </c>
      <c r="AB16" t="s">
        <v>229</v>
      </c>
      <c r="AC16" t="s">
        <v>396</v>
      </c>
      <c r="AD16" s="6" t="s">
        <v>1230</v>
      </c>
      <c r="AE16" t="s">
        <v>383</v>
      </c>
      <c r="AF16">
        <v>1972</v>
      </c>
      <c r="AG16" t="s">
        <v>162</v>
      </c>
      <c r="AH16" t="s">
        <v>147</v>
      </c>
      <c r="AI16" t="s">
        <v>128</v>
      </c>
      <c r="AJ16" s="6" t="s">
        <v>1231</v>
      </c>
      <c r="AM16" t="s">
        <v>166</v>
      </c>
      <c r="AP16" s="6"/>
      <c r="AQ16" t="s">
        <v>278</v>
      </c>
      <c r="AT16" t="s">
        <v>125</v>
      </c>
      <c r="AV16">
        <v>0</v>
      </c>
      <c r="AX16" t="s">
        <v>1232</v>
      </c>
      <c r="AZ16" s="6"/>
      <c r="BB16" t="s">
        <v>125</v>
      </c>
      <c r="BD16" t="s">
        <v>90</v>
      </c>
      <c r="BE16" t="s">
        <v>91</v>
      </c>
      <c r="BF16">
        <v>3</v>
      </c>
      <c r="BG16">
        <v>-7.8817977766259997</v>
      </c>
      <c r="BH16">
        <v>111.1540527722</v>
      </c>
      <c r="BI16" s="6" t="s">
        <v>1233</v>
      </c>
      <c r="BJ16">
        <v>46</v>
      </c>
      <c r="BK16">
        <v>159</v>
      </c>
      <c r="BL16">
        <v>50</v>
      </c>
      <c r="BM16">
        <v>2</v>
      </c>
      <c r="BN16">
        <v>2</v>
      </c>
    </row>
    <row r="17" spans="1:66" x14ac:dyDescent="0.3">
      <c r="A17">
        <v>11</v>
      </c>
      <c r="B17" t="s">
        <v>1234</v>
      </c>
      <c r="C17">
        <v>3951</v>
      </c>
      <c r="D17" t="s">
        <v>117</v>
      </c>
      <c r="E17" t="s">
        <v>1235</v>
      </c>
      <c r="F17" t="s">
        <v>95</v>
      </c>
      <c r="G17" t="s">
        <v>1236</v>
      </c>
      <c r="H17" s="6" t="s">
        <v>1237</v>
      </c>
      <c r="I17" t="s">
        <v>66</v>
      </c>
      <c r="J17" t="s">
        <v>100</v>
      </c>
      <c r="K17">
        <v>2</v>
      </c>
      <c r="L17">
        <v>6</v>
      </c>
      <c r="M17" t="s">
        <v>100</v>
      </c>
      <c r="N17" t="s">
        <v>100</v>
      </c>
      <c r="O17" t="s">
        <v>69</v>
      </c>
      <c r="P17">
        <v>57694</v>
      </c>
      <c r="Q17" t="s">
        <v>70</v>
      </c>
      <c r="R17" t="s">
        <v>71</v>
      </c>
      <c r="T17" t="s">
        <v>1238</v>
      </c>
      <c r="W17" t="s">
        <v>74</v>
      </c>
      <c r="X17" t="s">
        <v>1239</v>
      </c>
      <c r="Y17" t="s">
        <v>1240</v>
      </c>
      <c r="Z17">
        <v>1976</v>
      </c>
      <c r="AA17" t="s">
        <v>77</v>
      </c>
      <c r="AB17" t="s">
        <v>127</v>
      </c>
      <c r="AC17" t="s">
        <v>128</v>
      </c>
      <c r="AD17" s="6"/>
      <c r="AE17" t="s">
        <v>1241</v>
      </c>
      <c r="AF17">
        <v>1980</v>
      </c>
      <c r="AG17" t="s">
        <v>77</v>
      </c>
      <c r="AH17" t="s">
        <v>82</v>
      </c>
      <c r="AI17" t="s">
        <v>79</v>
      </c>
      <c r="AJ17" s="6" t="s">
        <v>1242</v>
      </c>
      <c r="AK17" t="s">
        <v>1240</v>
      </c>
      <c r="AM17" t="s">
        <v>77</v>
      </c>
      <c r="AN17" t="s">
        <v>82</v>
      </c>
      <c r="AP17" s="6"/>
      <c r="AQ17" t="s">
        <v>278</v>
      </c>
      <c r="AT17" t="s">
        <v>74</v>
      </c>
      <c r="AU17" t="s">
        <v>1239</v>
      </c>
      <c r="AV17">
        <v>1</v>
      </c>
      <c r="AW17" t="s">
        <v>1243</v>
      </c>
      <c r="AX17" t="s">
        <v>1244</v>
      </c>
      <c r="AY17" t="s">
        <v>87</v>
      </c>
      <c r="AZ17" s="6" t="s">
        <v>1245</v>
      </c>
      <c r="BA17" t="s">
        <v>1234</v>
      </c>
      <c r="BB17" t="s">
        <v>74</v>
      </c>
      <c r="BD17" t="s">
        <v>90</v>
      </c>
      <c r="BE17" t="s">
        <v>114</v>
      </c>
      <c r="BF17">
        <v>2</v>
      </c>
      <c r="BG17">
        <v>-78.361999999999995</v>
      </c>
      <c r="BH17">
        <v>1.1120000000000001</v>
      </c>
      <c r="BI17" s="6" t="s">
        <v>1246</v>
      </c>
      <c r="BJ17">
        <v>48</v>
      </c>
      <c r="BK17">
        <v>154</v>
      </c>
      <c r="BL17">
        <v>55</v>
      </c>
      <c r="BM17">
        <v>0</v>
      </c>
      <c r="BN17">
        <v>7</v>
      </c>
    </row>
    <row r="18" spans="1:66" x14ac:dyDescent="0.3">
      <c r="A18">
        <v>12</v>
      </c>
      <c r="B18" t="s">
        <v>1420</v>
      </c>
      <c r="C18">
        <v>4002</v>
      </c>
      <c r="D18" t="s">
        <v>117</v>
      </c>
      <c r="E18" t="s">
        <v>1421</v>
      </c>
      <c r="F18" t="s">
        <v>95</v>
      </c>
      <c r="G18" t="s">
        <v>1422</v>
      </c>
      <c r="H18" s="6" t="s">
        <v>1423</v>
      </c>
      <c r="I18" t="s">
        <v>66</v>
      </c>
      <c r="J18" t="s">
        <v>1023</v>
      </c>
      <c r="K18">
        <v>2</v>
      </c>
      <c r="L18">
        <v>1</v>
      </c>
      <c r="M18" t="s">
        <v>1023</v>
      </c>
      <c r="N18" t="s">
        <v>784</v>
      </c>
      <c r="O18" t="s">
        <v>69</v>
      </c>
      <c r="P18">
        <v>57694</v>
      </c>
      <c r="Q18" t="s">
        <v>70</v>
      </c>
      <c r="R18" t="s">
        <v>71</v>
      </c>
      <c r="T18" t="s">
        <v>1424</v>
      </c>
      <c r="W18" t="s">
        <v>125</v>
      </c>
      <c r="Y18" t="s">
        <v>1425</v>
      </c>
      <c r="Z18">
        <v>1973</v>
      </c>
      <c r="AA18" t="s">
        <v>162</v>
      </c>
      <c r="AB18" t="s">
        <v>78</v>
      </c>
      <c r="AC18" t="s">
        <v>396</v>
      </c>
      <c r="AD18" s="6"/>
      <c r="AE18" t="s">
        <v>1426</v>
      </c>
      <c r="AF18">
        <v>1968</v>
      </c>
      <c r="AG18" t="s">
        <v>162</v>
      </c>
      <c r="AH18" t="s">
        <v>78</v>
      </c>
      <c r="AI18" t="s">
        <v>79</v>
      </c>
      <c r="AJ18" s="6"/>
      <c r="AP18" s="6"/>
      <c r="AQ18" t="s">
        <v>278</v>
      </c>
      <c r="AT18" t="s">
        <v>125</v>
      </c>
      <c r="AV18">
        <v>0</v>
      </c>
      <c r="AX18" t="s">
        <v>1427</v>
      </c>
      <c r="AZ18" s="6"/>
      <c r="BB18" t="s">
        <v>74</v>
      </c>
      <c r="BC18" t="s">
        <v>150</v>
      </c>
      <c r="BD18" t="s">
        <v>90</v>
      </c>
      <c r="BE18" t="s">
        <v>485</v>
      </c>
      <c r="BF18">
        <v>3</v>
      </c>
      <c r="BG18">
        <v>-7.8036000000000003</v>
      </c>
      <c r="BH18">
        <v>111.1619</v>
      </c>
      <c r="BI18" s="6" t="s">
        <v>1428</v>
      </c>
      <c r="BJ18">
        <v>50</v>
      </c>
      <c r="BK18">
        <v>160</v>
      </c>
      <c r="BL18">
        <v>55</v>
      </c>
      <c r="BM18">
        <v>2</v>
      </c>
      <c r="BN18">
        <v>5</v>
      </c>
    </row>
    <row r="19" spans="1:66" x14ac:dyDescent="0.3">
      <c r="A19">
        <v>13</v>
      </c>
      <c r="B19" t="s">
        <v>1577</v>
      </c>
      <c r="C19">
        <v>4003</v>
      </c>
      <c r="D19" t="s">
        <v>61</v>
      </c>
      <c r="E19" t="s">
        <v>1578</v>
      </c>
      <c r="F19" t="s">
        <v>1579</v>
      </c>
      <c r="G19" t="s">
        <v>1580</v>
      </c>
      <c r="H19" s="6" t="s">
        <v>1581</v>
      </c>
      <c r="I19" t="s">
        <v>66</v>
      </c>
      <c r="J19" t="s">
        <v>1582</v>
      </c>
      <c r="K19">
        <v>1</v>
      </c>
      <c r="L19">
        <v>1</v>
      </c>
      <c r="M19" t="s">
        <v>1583</v>
      </c>
      <c r="N19" t="s">
        <v>853</v>
      </c>
      <c r="O19" t="s">
        <v>363</v>
      </c>
      <c r="P19">
        <v>57691</v>
      </c>
      <c r="Q19" t="s">
        <v>70</v>
      </c>
      <c r="R19" t="s">
        <v>71</v>
      </c>
      <c r="T19" t="s">
        <v>1584</v>
      </c>
      <c r="W19" t="s">
        <v>125</v>
      </c>
      <c r="Y19" t="s">
        <v>1585</v>
      </c>
      <c r="Z19">
        <v>1978</v>
      </c>
      <c r="AA19" t="s">
        <v>162</v>
      </c>
      <c r="AB19" t="s">
        <v>653</v>
      </c>
      <c r="AC19" t="s">
        <v>396</v>
      </c>
      <c r="AD19" s="6" t="s">
        <v>1586</v>
      </c>
      <c r="AE19" t="s">
        <v>1587</v>
      </c>
      <c r="AF19">
        <v>1982</v>
      </c>
      <c r="AG19" t="s">
        <v>1588</v>
      </c>
      <c r="AH19" t="s">
        <v>105</v>
      </c>
      <c r="AI19" t="s">
        <v>366</v>
      </c>
      <c r="AJ19" s="6" t="s">
        <v>1589</v>
      </c>
      <c r="AP19" s="6"/>
      <c r="AQ19" t="s">
        <v>278</v>
      </c>
      <c r="AT19" t="s">
        <v>125</v>
      </c>
      <c r="AV19">
        <v>0</v>
      </c>
      <c r="AX19" t="s">
        <v>1590</v>
      </c>
      <c r="AZ19" s="6"/>
      <c r="BB19" t="s">
        <v>125</v>
      </c>
      <c r="BC19" t="s">
        <v>150</v>
      </c>
      <c r="BD19" t="s">
        <v>90</v>
      </c>
      <c r="BE19" t="s">
        <v>91</v>
      </c>
      <c r="BF19">
        <v>1</v>
      </c>
      <c r="BG19">
        <v>-7.8570049839629998</v>
      </c>
      <c r="BH19">
        <v>111.14147186279</v>
      </c>
      <c r="BI19" s="6" t="s">
        <v>1591</v>
      </c>
      <c r="BJ19">
        <v>55</v>
      </c>
      <c r="BK19">
        <v>160</v>
      </c>
      <c r="BL19">
        <v>50</v>
      </c>
      <c r="BM19">
        <v>1</v>
      </c>
      <c r="BN19">
        <v>1</v>
      </c>
    </row>
    <row r="20" spans="1:66" x14ac:dyDescent="0.3">
      <c r="A20">
        <v>14</v>
      </c>
      <c r="B20" t="s">
        <v>1592</v>
      </c>
      <c r="C20">
        <v>3955</v>
      </c>
      <c r="D20" t="s">
        <v>117</v>
      </c>
      <c r="E20" t="s">
        <v>1593</v>
      </c>
      <c r="F20" t="s">
        <v>95</v>
      </c>
      <c r="G20" t="s">
        <v>1594</v>
      </c>
      <c r="H20" s="6" t="s">
        <v>1595</v>
      </c>
      <c r="I20" t="s">
        <v>66</v>
      </c>
      <c r="J20" t="s">
        <v>240</v>
      </c>
      <c r="K20">
        <v>2</v>
      </c>
      <c r="L20">
        <v>3</v>
      </c>
      <c r="M20" t="s">
        <v>240</v>
      </c>
      <c r="N20" t="s">
        <v>240</v>
      </c>
      <c r="O20" t="s">
        <v>69</v>
      </c>
      <c r="P20">
        <v>57694</v>
      </c>
      <c r="Q20" t="s">
        <v>70</v>
      </c>
      <c r="R20" t="s">
        <v>71</v>
      </c>
      <c r="T20" t="s">
        <v>1596</v>
      </c>
      <c r="W20" t="s">
        <v>125</v>
      </c>
      <c r="Y20" t="s">
        <v>1597</v>
      </c>
      <c r="Z20">
        <v>1978</v>
      </c>
      <c r="AA20" t="s">
        <v>196</v>
      </c>
      <c r="AB20" t="s">
        <v>82</v>
      </c>
      <c r="AC20" t="s">
        <v>79</v>
      </c>
      <c r="AD20" s="6" t="s">
        <v>1598</v>
      </c>
      <c r="AE20" t="s">
        <v>1599</v>
      </c>
      <c r="AF20">
        <v>1983</v>
      </c>
      <c r="AG20" t="s">
        <v>196</v>
      </c>
      <c r="AH20" t="s">
        <v>653</v>
      </c>
      <c r="AI20" t="s">
        <v>79</v>
      </c>
      <c r="AJ20" s="6" t="s">
        <v>1600</v>
      </c>
      <c r="AM20" t="s">
        <v>277</v>
      </c>
      <c r="AP20" s="6"/>
      <c r="AQ20" t="s">
        <v>278</v>
      </c>
      <c r="AT20" t="s">
        <v>74</v>
      </c>
      <c r="AV20">
        <v>0</v>
      </c>
      <c r="AX20" t="s">
        <v>1601</v>
      </c>
      <c r="AZ20" s="6"/>
      <c r="BB20" t="s">
        <v>74</v>
      </c>
      <c r="BD20" t="s">
        <v>90</v>
      </c>
      <c r="BE20" t="s">
        <v>151</v>
      </c>
      <c r="BF20">
        <v>2</v>
      </c>
      <c r="BG20">
        <v>-7.8286907154519998</v>
      </c>
      <c r="BH20">
        <v>111.18249893188</v>
      </c>
      <c r="BI20" s="6" t="s">
        <v>1602</v>
      </c>
      <c r="BJ20">
        <v>45</v>
      </c>
      <c r="BK20">
        <v>153</v>
      </c>
      <c r="BL20">
        <v>55</v>
      </c>
      <c r="BM20">
        <v>2</v>
      </c>
      <c r="BN20">
        <v>1</v>
      </c>
    </row>
    <row r="21" spans="1:66" x14ac:dyDescent="0.3">
      <c r="A21">
        <v>15</v>
      </c>
      <c r="B21" t="s">
        <v>1690</v>
      </c>
      <c r="C21">
        <v>4005</v>
      </c>
      <c r="D21" t="s">
        <v>117</v>
      </c>
      <c r="E21" t="s">
        <v>1691</v>
      </c>
      <c r="F21" t="s">
        <v>63</v>
      </c>
      <c r="G21" t="s">
        <v>1692</v>
      </c>
      <c r="H21" s="6" t="s">
        <v>1693</v>
      </c>
      <c r="I21" t="s">
        <v>66</v>
      </c>
      <c r="J21" t="s">
        <v>1694</v>
      </c>
      <c r="K21">
        <v>1</v>
      </c>
      <c r="L21">
        <v>6</v>
      </c>
      <c r="N21" t="s">
        <v>738</v>
      </c>
      <c r="O21" t="s">
        <v>69</v>
      </c>
      <c r="P21">
        <v>57694</v>
      </c>
      <c r="Q21" t="s">
        <v>70</v>
      </c>
      <c r="R21" t="s">
        <v>71</v>
      </c>
      <c r="W21" t="s">
        <v>125</v>
      </c>
      <c r="Y21" t="s">
        <v>1695</v>
      </c>
      <c r="Z21">
        <v>1975</v>
      </c>
      <c r="AA21" t="s">
        <v>77</v>
      </c>
      <c r="AB21" t="s">
        <v>127</v>
      </c>
      <c r="AC21" t="s">
        <v>128</v>
      </c>
      <c r="AD21" s="6"/>
      <c r="AE21" t="s">
        <v>1696</v>
      </c>
      <c r="AF21">
        <v>1977</v>
      </c>
      <c r="AG21" t="s">
        <v>77</v>
      </c>
      <c r="AH21" t="s">
        <v>105</v>
      </c>
      <c r="AI21" t="s">
        <v>79</v>
      </c>
      <c r="AJ21" s="6"/>
      <c r="AM21" t="s">
        <v>277</v>
      </c>
      <c r="AP21" s="6"/>
      <c r="AQ21" t="s">
        <v>278</v>
      </c>
      <c r="AT21" t="s">
        <v>125</v>
      </c>
      <c r="AV21">
        <v>0</v>
      </c>
      <c r="AX21" t="s">
        <v>1697</v>
      </c>
      <c r="AZ21" s="6"/>
      <c r="BB21" t="s">
        <v>74</v>
      </c>
      <c r="BC21" t="s">
        <v>150</v>
      </c>
      <c r="BD21" t="s">
        <v>90</v>
      </c>
      <c r="BE21" t="s">
        <v>151</v>
      </c>
      <c r="BF21">
        <v>2</v>
      </c>
      <c r="BG21">
        <v>-7.8310715689670003</v>
      </c>
      <c r="BH21">
        <v>111.18447303772</v>
      </c>
      <c r="BI21" s="6" t="s">
        <v>1698</v>
      </c>
      <c r="BJ21">
        <v>40</v>
      </c>
      <c r="BK21">
        <v>154</v>
      </c>
      <c r="BL21">
        <v>51</v>
      </c>
      <c r="BM21">
        <v>2</v>
      </c>
      <c r="BN21">
        <v>2</v>
      </c>
    </row>
    <row r="22" spans="1:66" x14ac:dyDescent="0.3">
      <c r="A22">
        <v>16</v>
      </c>
      <c r="B22" t="s">
        <v>1786</v>
      </c>
      <c r="C22">
        <v>4006</v>
      </c>
      <c r="D22" t="s">
        <v>117</v>
      </c>
      <c r="E22" t="s">
        <v>1787</v>
      </c>
      <c r="F22" t="s">
        <v>95</v>
      </c>
      <c r="G22" t="s">
        <v>1788</v>
      </c>
      <c r="H22" s="6" t="s">
        <v>1789</v>
      </c>
      <c r="I22" t="s">
        <v>66</v>
      </c>
      <c r="J22" t="s">
        <v>1023</v>
      </c>
      <c r="K22">
        <v>2</v>
      </c>
      <c r="L22">
        <v>2</v>
      </c>
      <c r="M22" t="s">
        <v>1023</v>
      </c>
      <c r="N22" t="s">
        <v>784</v>
      </c>
      <c r="O22" t="s">
        <v>69</v>
      </c>
      <c r="P22">
        <v>57694</v>
      </c>
      <c r="Q22" t="s">
        <v>70</v>
      </c>
      <c r="R22" t="s">
        <v>71</v>
      </c>
      <c r="T22" t="s">
        <v>1790</v>
      </c>
      <c r="W22" t="s">
        <v>74</v>
      </c>
      <c r="X22" t="s">
        <v>1791</v>
      </c>
      <c r="Y22" t="s">
        <v>1792</v>
      </c>
      <c r="Z22">
        <v>1980</v>
      </c>
      <c r="AA22" t="s">
        <v>77</v>
      </c>
      <c r="AB22" t="s">
        <v>82</v>
      </c>
      <c r="AC22" t="s">
        <v>79</v>
      </c>
      <c r="AD22" s="6"/>
      <c r="AE22" t="s">
        <v>1793</v>
      </c>
      <c r="AF22">
        <v>1985</v>
      </c>
      <c r="AG22" t="s">
        <v>196</v>
      </c>
      <c r="AH22" t="s">
        <v>82</v>
      </c>
      <c r="AI22" t="s">
        <v>79</v>
      </c>
      <c r="AJ22" s="6"/>
      <c r="AP22" s="6"/>
      <c r="AQ22" t="s">
        <v>278</v>
      </c>
      <c r="AT22" t="s">
        <v>74</v>
      </c>
      <c r="AU22" t="s">
        <v>1791</v>
      </c>
      <c r="AV22">
        <v>0</v>
      </c>
      <c r="AX22" t="s">
        <v>1794</v>
      </c>
      <c r="AY22" t="s">
        <v>87</v>
      </c>
      <c r="AZ22" s="6" t="s">
        <v>1795</v>
      </c>
      <c r="BA22" t="s">
        <v>1786</v>
      </c>
      <c r="BB22" t="s">
        <v>74</v>
      </c>
      <c r="BD22" t="s">
        <v>90</v>
      </c>
      <c r="BE22" t="s">
        <v>485</v>
      </c>
      <c r="BF22">
        <v>2</v>
      </c>
      <c r="BG22">
        <v>-7.8036000000000003</v>
      </c>
      <c r="BH22">
        <v>111.1619</v>
      </c>
      <c r="BI22" s="6" t="s">
        <v>1796</v>
      </c>
      <c r="BJ22">
        <v>45</v>
      </c>
      <c r="BK22">
        <v>172</v>
      </c>
      <c r="BL22">
        <v>53</v>
      </c>
      <c r="BM22">
        <v>1</v>
      </c>
      <c r="BN22">
        <v>3</v>
      </c>
    </row>
    <row r="23" spans="1:66" x14ac:dyDescent="0.3">
      <c r="A23">
        <v>17</v>
      </c>
      <c r="B23" t="s">
        <v>2018</v>
      </c>
      <c r="C23">
        <v>4008</v>
      </c>
      <c r="D23" t="s">
        <v>61</v>
      </c>
      <c r="E23" t="s">
        <v>2019</v>
      </c>
      <c r="F23" t="s">
        <v>95</v>
      </c>
      <c r="G23" t="s">
        <v>828</v>
      </c>
      <c r="H23" s="6" t="s">
        <v>2020</v>
      </c>
      <c r="I23" t="s">
        <v>66</v>
      </c>
      <c r="J23" t="s">
        <v>377</v>
      </c>
      <c r="K23">
        <v>1</v>
      </c>
      <c r="L23">
        <v>6</v>
      </c>
      <c r="M23" t="s">
        <v>174</v>
      </c>
      <c r="N23" t="s">
        <v>377</v>
      </c>
      <c r="O23" t="s">
        <v>378</v>
      </c>
      <c r="P23">
        <v>57692</v>
      </c>
      <c r="Q23" t="s">
        <v>70</v>
      </c>
      <c r="R23" t="s">
        <v>101</v>
      </c>
      <c r="T23" t="s">
        <v>2021</v>
      </c>
      <c r="W23" t="s">
        <v>125</v>
      </c>
      <c r="Y23" t="s">
        <v>2022</v>
      </c>
      <c r="Z23">
        <v>1974</v>
      </c>
      <c r="AA23" t="s">
        <v>77</v>
      </c>
      <c r="AB23" t="s">
        <v>82</v>
      </c>
      <c r="AC23" t="s">
        <v>396</v>
      </c>
      <c r="AD23" s="6" t="s">
        <v>2023</v>
      </c>
      <c r="AE23" t="s">
        <v>2024</v>
      </c>
      <c r="AF23">
        <v>1976</v>
      </c>
      <c r="AG23" t="s">
        <v>77</v>
      </c>
      <c r="AH23" t="s">
        <v>147</v>
      </c>
      <c r="AI23" t="s">
        <v>128</v>
      </c>
      <c r="AJ23" s="6" t="s">
        <v>2025</v>
      </c>
      <c r="AM23" t="s">
        <v>166</v>
      </c>
      <c r="AP23" s="6"/>
      <c r="AQ23" t="s">
        <v>278</v>
      </c>
      <c r="AT23" t="s">
        <v>125</v>
      </c>
      <c r="AV23">
        <v>0</v>
      </c>
      <c r="AX23" t="s">
        <v>2026</v>
      </c>
      <c r="AZ23" s="6"/>
      <c r="BB23" t="s">
        <v>125</v>
      </c>
      <c r="BD23" t="s">
        <v>90</v>
      </c>
      <c r="BE23" t="s">
        <v>91</v>
      </c>
      <c r="BF23">
        <v>2</v>
      </c>
      <c r="BG23">
        <v>-7.8967770676700004</v>
      </c>
      <c r="BH23">
        <v>111.16583292505</v>
      </c>
      <c r="BI23" s="6" t="s">
        <v>2027</v>
      </c>
      <c r="BJ23">
        <v>35</v>
      </c>
      <c r="BK23">
        <v>130</v>
      </c>
      <c r="BL23">
        <v>0</v>
      </c>
      <c r="BM23">
        <v>1</v>
      </c>
      <c r="BN23">
        <v>3</v>
      </c>
    </row>
    <row r="24" spans="1:66" x14ac:dyDescent="0.3">
      <c r="A24">
        <v>18</v>
      </c>
      <c r="B24" t="s">
        <v>2219</v>
      </c>
      <c r="C24">
        <v>4009</v>
      </c>
      <c r="D24" t="s">
        <v>117</v>
      </c>
      <c r="E24" t="s">
        <v>2220</v>
      </c>
      <c r="F24" t="s">
        <v>1701</v>
      </c>
      <c r="G24" t="s">
        <v>2221</v>
      </c>
      <c r="H24" s="6" t="s">
        <v>2222</v>
      </c>
      <c r="I24" t="s">
        <v>66</v>
      </c>
      <c r="J24" t="s">
        <v>699</v>
      </c>
      <c r="K24">
        <v>1</v>
      </c>
      <c r="L24">
        <v>5</v>
      </c>
      <c r="M24" t="s">
        <v>699</v>
      </c>
      <c r="N24" t="s">
        <v>700</v>
      </c>
      <c r="O24" t="s">
        <v>701</v>
      </c>
      <c r="P24">
        <v>57693</v>
      </c>
      <c r="Q24" t="s">
        <v>70</v>
      </c>
      <c r="R24" t="s">
        <v>71</v>
      </c>
      <c r="T24" t="s">
        <v>2223</v>
      </c>
      <c r="W24" t="s">
        <v>125</v>
      </c>
      <c r="Y24" t="s">
        <v>2224</v>
      </c>
      <c r="Z24">
        <v>1970</v>
      </c>
      <c r="AA24" t="s">
        <v>77</v>
      </c>
      <c r="AB24" t="s">
        <v>82</v>
      </c>
      <c r="AC24" t="s">
        <v>79</v>
      </c>
      <c r="AD24" s="6"/>
      <c r="AE24" t="s">
        <v>2225</v>
      </c>
      <c r="AF24">
        <v>1976</v>
      </c>
      <c r="AG24" t="s">
        <v>77</v>
      </c>
      <c r="AH24" t="s">
        <v>82</v>
      </c>
      <c r="AI24" t="s">
        <v>79</v>
      </c>
      <c r="AJ24" s="6"/>
      <c r="AM24" t="s">
        <v>277</v>
      </c>
      <c r="AP24" s="6"/>
      <c r="AQ24" t="s">
        <v>278</v>
      </c>
      <c r="AT24" t="s">
        <v>125</v>
      </c>
      <c r="AV24">
        <v>0</v>
      </c>
      <c r="AX24" t="s">
        <v>2226</v>
      </c>
      <c r="AZ24" s="6"/>
      <c r="BB24" t="s">
        <v>74</v>
      </c>
      <c r="BC24" t="s">
        <v>150</v>
      </c>
      <c r="BD24" t="s">
        <v>90</v>
      </c>
      <c r="BE24" t="s">
        <v>2227</v>
      </c>
      <c r="BF24">
        <v>2</v>
      </c>
      <c r="BG24">
        <v>-7.7730959999999998</v>
      </c>
      <c r="BH24">
        <v>111.114969</v>
      </c>
      <c r="BI24" s="6" t="s">
        <v>2228</v>
      </c>
      <c r="BJ24">
        <v>57</v>
      </c>
      <c r="BK24">
        <v>146</v>
      </c>
      <c r="BL24">
        <v>56</v>
      </c>
      <c r="BM24">
        <v>5</v>
      </c>
      <c r="BN24">
        <v>13</v>
      </c>
    </row>
    <row r="25" spans="1:66" x14ac:dyDescent="0.3">
      <c r="A25">
        <v>19</v>
      </c>
      <c r="B25" t="s">
        <v>2350</v>
      </c>
      <c r="C25">
        <v>3982</v>
      </c>
      <c r="D25" t="s">
        <v>117</v>
      </c>
      <c r="E25" t="s">
        <v>2351</v>
      </c>
      <c r="F25" t="s">
        <v>63</v>
      </c>
      <c r="G25" t="s">
        <v>2352</v>
      </c>
      <c r="H25" s="6" t="s">
        <v>2353</v>
      </c>
      <c r="I25" t="s">
        <v>66</v>
      </c>
      <c r="J25" t="s">
        <v>2354</v>
      </c>
      <c r="K25">
        <v>1</v>
      </c>
      <c r="L25">
        <v>1</v>
      </c>
      <c r="M25" t="s">
        <v>270</v>
      </c>
      <c r="N25" t="s">
        <v>300</v>
      </c>
      <c r="O25" t="s">
        <v>301</v>
      </c>
      <c r="P25">
        <v>57697</v>
      </c>
      <c r="Q25" t="s">
        <v>70</v>
      </c>
      <c r="R25" t="s">
        <v>71</v>
      </c>
      <c r="T25" t="s">
        <v>2355</v>
      </c>
      <c r="W25" t="s">
        <v>125</v>
      </c>
      <c r="Y25" t="s">
        <v>2356</v>
      </c>
      <c r="Z25">
        <v>1970</v>
      </c>
      <c r="AA25" t="s">
        <v>77</v>
      </c>
      <c r="AB25" t="s">
        <v>323</v>
      </c>
      <c r="AC25" t="s">
        <v>79</v>
      </c>
      <c r="AD25" s="6" t="s">
        <v>2357</v>
      </c>
      <c r="AE25" t="s">
        <v>2358</v>
      </c>
      <c r="AF25">
        <v>1973</v>
      </c>
      <c r="AG25" t="s">
        <v>196</v>
      </c>
      <c r="AH25" t="s">
        <v>653</v>
      </c>
      <c r="AI25" t="s">
        <v>79</v>
      </c>
      <c r="AJ25" s="6" t="s">
        <v>2359</v>
      </c>
      <c r="AP25" s="6"/>
      <c r="AQ25" t="s">
        <v>278</v>
      </c>
      <c r="AT25" t="s">
        <v>74</v>
      </c>
      <c r="AU25" t="s">
        <v>2360</v>
      </c>
      <c r="AV25">
        <v>0</v>
      </c>
      <c r="AX25" t="s">
        <v>2361</v>
      </c>
      <c r="AZ25" s="6"/>
      <c r="BB25" t="s">
        <v>74</v>
      </c>
      <c r="BD25" t="s">
        <v>90</v>
      </c>
      <c r="BE25" t="s">
        <v>309</v>
      </c>
      <c r="BF25">
        <v>2</v>
      </c>
      <c r="BG25">
        <v>7.4747000000000003</v>
      </c>
      <c r="BH25">
        <v>111.1323</v>
      </c>
      <c r="BI25" s="6" t="s">
        <v>2362</v>
      </c>
      <c r="BJ25">
        <v>42</v>
      </c>
      <c r="BK25">
        <v>147</v>
      </c>
      <c r="BL25">
        <v>50</v>
      </c>
      <c r="BM25">
        <v>1</v>
      </c>
      <c r="BN25">
        <v>3</v>
      </c>
    </row>
    <row r="26" spans="1:66" x14ac:dyDescent="0.3">
      <c r="A26">
        <v>20</v>
      </c>
      <c r="B26" t="s">
        <v>2421</v>
      </c>
      <c r="C26">
        <v>3983</v>
      </c>
      <c r="D26" t="s">
        <v>117</v>
      </c>
      <c r="E26" t="s">
        <v>2422</v>
      </c>
      <c r="F26" t="s">
        <v>63</v>
      </c>
      <c r="G26" t="s">
        <v>697</v>
      </c>
      <c r="H26" s="6" t="s">
        <v>2423</v>
      </c>
      <c r="I26" t="s">
        <v>66</v>
      </c>
      <c r="J26" t="s">
        <v>1411</v>
      </c>
      <c r="K26">
        <v>3</v>
      </c>
      <c r="L26">
        <v>3</v>
      </c>
      <c r="M26" t="s">
        <v>1411</v>
      </c>
      <c r="N26" t="s">
        <v>1411</v>
      </c>
      <c r="O26" t="s">
        <v>69</v>
      </c>
      <c r="P26">
        <v>57694</v>
      </c>
      <c r="Q26" t="s">
        <v>70</v>
      </c>
      <c r="R26" t="s">
        <v>71</v>
      </c>
      <c r="T26" t="s">
        <v>2424</v>
      </c>
      <c r="W26" t="s">
        <v>125</v>
      </c>
      <c r="Y26" t="s">
        <v>2425</v>
      </c>
      <c r="Z26">
        <v>1969</v>
      </c>
      <c r="AA26" t="s">
        <v>77</v>
      </c>
      <c r="AB26" t="s">
        <v>82</v>
      </c>
      <c r="AC26" t="s">
        <v>79</v>
      </c>
      <c r="AD26" s="6"/>
      <c r="AE26" t="s">
        <v>2426</v>
      </c>
      <c r="AF26">
        <v>1976</v>
      </c>
      <c r="AG26" t="s">
        <v>196</v>
      </c>
      <c r="AH26" t="s">
        <v>82</v>
      </c>
      <c r="AI26" t="s">
        <v>79</v>
      </c>
      <c r="AJ26" s="6"/>
      <c r="AP26" s="6"/>
      <c r="AQ26" t="s">
        <v>278</v>
      </c>
      <c r="AT26" t="s">
        <v>125</v>
      </c>
      <c r="AV26">
        <v>0</v>
      </c>
      <c r="AX26" t="s">
        <v>2427</v>
      </c>
      <c r="AZ26" s="6"/>
      <c r="BB26" t="s">
        <v>74</v>
      </c>
      <c r="BC26" t="s">
        <v>150</v>
      </c>
      <c r="BD26" t="s">
        <v>90</v>
      </c>
      <c r="BE26" t="s">
        <v>151</v>
      </c>
      <c r="BF26">
        <v>1</v>
      </c>
      <c r="BG26">
        <v>-7.8155858573439998</v>
      </c>
      <c r="BH26">
        <v>111.18909788114</v>
      </c>
      <c r="BI26" s="6" t="s">
        <v>2428</v>
      </c>
      <c r="BJ26">
        <v>40</v>
      </c>
      <c r="BK26">
        <v>148</v>
      </c>
      <c r="BL26">
        <v>52</v>
      </c>
      <c r="BM26">
        <v>1</v>
      </c>
      <c r="BN26">
        <v>1</v>
      </c>
    </row>
    <row r="27" spans="1:66" x14ac:dyDescent="0.3">
      <c r="A27">
        <v>21</v>
      </c>
      <c r="B27" t="s">
        <v>2946</v>
      </c>
      <c r="C27">
        <v>3985</v>
      </c>
      <c r="D27" t="s">
        <v>117</v>
      </c>
      <c r="E27" t="s">
        <v>2947</v>
      </c>
      <c r="F27" t="s">
        <v>63</v>
      </c>
      <c r="G27" t="s">
        <v>2948</v>
      </c>
      <c r="H27" s="6" t="s">
        <v>2949</v>
      </c>
      <c r="I27" t="s">
        <v>66</v>
      </c>
      <c r="J27" t="s">
        <v>1328</v>
      </c>
      <c r="K27">
        <v>1</v>
      </c>
      <c r="L27">
        <v>3</v>
      </c>
      <c r="M27" t="s">
        <v>1329</v>
      </c>
      <c r="N27" t="s">
        <v>408</v>
      </c>
      <c r="O27" t="s">
        <v>69</v>
      </c>
      <c r="P27">
        <v>57694</v>
      </c>
      <c r="Q27" t="s">
        <v>70</v>
      </c>
      <c r="R27" t="s">
        <v>101</v>
      </c>
      <c r="T27" t="s">
        <v>2950</v>
      </c>
      <c r="W27" t="s">
        <v>125</v>
      </c>
      <c r="Y27" t="s">
        <v>2951</v>
      </c>
      <c r="Z27">
        <v>1971</v>
      </c>
      <c r="AA27" t="s">
        <v>196</v>
      </c>
      <c r="AB27" t="s">
        <v>229</v>
      </c>
      <c r="AC27" t="s">
        <v>79</v>
      </c>
      <c r="AD27" s="6"/>
      <c r="AE27" t="s">
        <v>2952</v>
      </c>
      <c r="AF27">
        <v>1972</v>
      </c>
      <c r="AG27" t="s">
        <v>196</v>
      </c>
      <c r="AH27" t="s">
        <v>323</v>
      </c>
      <c r="AI27" t="s">
        <v>79</v>
      </c>
      <c r="AJ27" s="6"/>
      <c r="AP27" s="6"/>
      <c r="AQ27" t="s">
        <v>278</v>
      </c>
      <c r="AT27" t="s">
        <v>125</v>
      </c>
      <c r="AV27">
        <v>0</v>
      </c>
      <c r="AX27" t="s">
        <v>2953</v>
      </c>
      <c r="AZ27" s="6"/>
      <c r="BB27" t="s">
        <v>74</v>
      </c>
      <c r="BC27" t="s">
        <v>150</v>
      </c>
      <c r="BD27" t="s">
        <v>90</v>
      </c>
      <c r="BE27" t="s">
        <v>151</v>
      </c>
      <c r="BF27">
        <v>2</v>
      </c>
      <c r="BG27">
        <v>-7.8803011626739998</v>
      </c>
      <c r="BH27">
        <v>111.17520332335999</v>
      </c>
      <c r="BI27" s="6" t="s">
        <v>2954</v>
      </c>
      <c r="BJ27">
        <v>49</v>
      </c>
      <c r="BK27">
        <v>163</v>
      </c>
      <c r="BL27">
        <v>48</v>
      </c>
      <c r="BM27">
        <v>2</v>
      </c>
      <c r="BN27">
        <v>7</v>
      </c>
    </row>
    <row r="28" spans="1:66" x14ac:dyDescent="0.3">
      <c r="A28">
        <v>22</v>
      </c>
      <c r="B28" t="s">
        <v>3006</v>
      </c>
      <c r="C28">
        <v>3986</v>
      </c>
      <c r="D28" t="s">
        <v>61</v>
      </c>
      <c r="E28" t="s">
        <v>3007</v>
      </c>
      <c r="F28" t="s">
        <v>63</v>
      </c>
      <c r="G28" t="s">
        <v>3008</v>
      </c>
      <c r="H28" s="6" t="s">
        <v>3009</v>
      </c>
      <c r="I28" t="s">
        <v>66</v>
      </c>
      <c r="J28" t="s">
        <v>346</v>
      </c>
      <c r="K28">
        <v>2</v>
      </c>
      <c r="L28">
        <v>8</v>
      </c>
      <c r="M28" t="s">
        <v>346</v>
      </c>
      <c r="N28" t="s">
        <v>347</v>
      </c>
      <c r="O28" t="s">
        <v>69</v>
      </c>
      <c r="P28">
        <v>57694</v>
      </c>
      <c r="Q28" t="s">
        <v>70</v>
      </c>
      <c r="R28" t="s">
        <v>71</v>
      </c>
      <c r="T28" t="s">
        <v>3010</v>
      </c>
      <c r="W28" t="s">
        <v>125</v>
      </c>
      <c r="Y28" t="s">
        <v>1196</v>
      </c>
      <c r="Z28">
        <v>1975</v>
      </c>
      <c r="AA28" t="s">
        <v>196</v>
      </c>
      <c r="AB28" t="s">
        <v>229</v>
      </c>
      <c r="AC28" t="s">
        <v>79</v>
      </c>
      <c r="AD28" s="6"/>
      <c r="AE28" t="s">
        <v>3011</v>
      </c>
      <c r="AF28">
        <v>1980</v>
      </c>
      <c r="AG28" t="s">
        <v>162</v>
      </c>
      <c r="AH28" t="s">
        <v>82</v>
      </c>
      <c r="AI28" t="s">
        <v>79</v>
      </c>
      <c r="AJ28" s="6"/>
      <c r="AM28" t="s">
        <v>277</v>
      </c>
      <c r="AP28" s="6"/>
      <c r="AQ28" t="s">
        <v>278</v>
      </c>
      <c r="AT28" t="s">
        <v>125</v>
      </c>
      <c r="AV28">
        <v>0</v>
      </c>
      <c r="AX28" t="s">
        <v>3012</v>
      </c>
      <c r="AZ28" s="6"/>
      <c r="BB28" t="s">
        <v>74</v>
      </c>
      <c r="BC28" t="s">
        <v>150</v>
      </c>
      <c r="BD28" t="s">
        <v>90</v>
      </c>
      <c r="BE28" t="s">
        <v>151</v>
      </c>
      <c r="BF28">
        <v>2</v>
      </c>
      <c r="BG28">
        <v>-7.8361733521039998</v>
      </c>
      <c r="BH28">
        <v>111.18404388428</v>
      </c>
      <c r="BI28" s="6" t="s">
        <v>3013</v>
      </c>
      <c r="BJ28">
        <v>65</v>
      </c>
      <c r="BK28">
        <v>170</v>
      </c>
      <c r="BL28">
        <v>32</v>
      </c>
      <c r="BM28">
        <v>2</v>
      </c>
      <c r="BN28">
        <v>7</v>
      </c>
    </row>
    <row r="29" spans="1:66" x14ac:dyDescent="0.3">
      <c r="A29">
        <v>23</v>
      </c>
      <c r="B29" t="s">
        <v>3177</v>
      </c>
      <c r="C29">
        <v>4016</v>
      </c>
      <c r="D29" t="s">
        <v>117</v>
      </c>
      <c r="E29" t="s">
        <v>3178</v>
      </c>
      <c r="F29" t="s">
        <v>95</v>
      </c>
      <c r="G29" t="s">
        <v>3179</v>
      </c>
      <c r="H29" s="6" t="s">
        <v>3180</v>
      </c>
      <c r="I29" t="s">
        <v>66</v>
      </c>
      <c r="J29" t="s">
        <v>451</v>
      </c>
      <c r="K29">
        <v>3</v>
      </c>
      <c r="L29">
        <v>9</v>
      </c>
      <c r="M29" t="s">
        <v>451</v>
      </c>
      <c r="N29" t="s">
        <v>452</v>
      </c>
      <c r="O29" t="s">
        <v>378</v>
      </c>
      <c r="P29">
        <v>57692</v>
      </c>
      <c r="Q29" t="s">
        <v>70</v>
      </c>
      <c r="R29" t="s">
        <v>210</v>
      </c>
      <c r="T29" t="s">
        <v>3181</v>
      </c>
      <c r="W29" t="s">
        <v>125</v>
      </c>
      <c r="Y29" t="s">
        <v>1240</v>
      </c>
      <c r="Z29">
        <v>1980</v>
      </c>
      <c r="AA29" t="s">
        <v>77</v>
      </c>
      <c r="AB29" t="s">
        <v>82</v>
      </c>
      <c r="AC29" t="s">
        <v>79</v>
      </c>
      <c r="AD29" s="6"/>
      <c r="AE29" t="s">
        <v>3182</v>
      </c>
      <c r="AF29">
        <v>1987</v>
      </c>
      <c r="AG29" t="s">
        <v>77</v>
      </c>
      <c r="AH29" t="s">
        <v>82</v>
      </c>
      <c r="AI29" t="s">
        <v>79</v>
      </c>
      <c r="AJ29" s="6"/>
      <c r="AP29" s="6"/>
      <c r="AQ29" t="s">
        <v>278</v>
      </c>
      <c r="AT29" t="s">
        <v>125</v>
      </c>
      <c r="AV29">
        <v>0</v>
      </c>
      <c r="AX29" t="s">
        <v>3183</v>
      </c>
      <c r="AZ29" s="6"/>
      <c r="BB29" t="s">
        <v>74</v>
      </c>
      <c r="BC29" t="s">
        <v>150</v>
      </c>
      <c r="BD29" t="s">
        <v>90</v>
      </c>
      <c r="BE29" t="s">
        <v>457</v>
      </c>
      <c r="BF29">
        <v>1</v>
      </c>
      <c r="BG29">
        <v>-7.5456000000000003</v>
      </c>
      <c r="BH29">
        <v>111.1046</v>
      </c>
      <c r="BI29" s="6" t="s">
        <v>3184</v>
      </c>
      <c r="BJ29">
        <v>36</v>
      </c>
      <c r="BK29">
        <v>147</v>
      </c>
      <c r="BL29">
        <v>53</v>
      </c>
      <c r="BM29">
        <v>0</v>
      </c>
      <c r="BN29">
        <v>3</v>
      </c>
    </row>
    <row r="30" spans="1:66" x14ac:dyDescent="0.3">
      <c r="A30">
        <v>24</v>
      </c>
      <c r="B30" t="s">
        <v>3235</v>
      </c>
      <c r="C30">
        <v>3989</v>
      </c>
      <c r="D30" t="s">
        <v>117</v>
      </c>
      <c r="E30" t="s">
        <v>3236</v>
      </c>
      <c r="F30" t="s">
        <v>95</v>
      </c>
      <c r="G30" t="s">
        <v>1812</v>
      </c>
      <c r="H30" s="6" t="s">
        <v>3237</v>
      </c>
      <c r="I30" t="s">
        <v>66</v>
      </c>
      <c r="J30" t="s">
        <v>255</v>
      </c>
      <c r="K30">
        <v>1</v>
      </c>
      <c r="L30">
        <v>8</v>
      </c>
      <c r="M30" t="s">
        <v>255</v>
      </c>
      <c r="N30" t="s">
        <v>256</v>
      </c>
      <c r="O30" t="s">
        <v>69</v>
      </c>
      <c r="P30">
        <v>57694</v>
      </c>
      <c r="Q30" t="s">
        <v>70</v>
      </c>
      <c r="R30" t="s">
        <v>158</v>
      </c>
      <c r="S30">
        <v>0</v>
      </c>
      <c r="T30" t="s">
        <v>3238</v>
      </c>
      <c r="W30" t="s">
        <v>74</v>
      </c>
      <c r="X30" t="s">
        <v>3239</v>
      </c>
      <c r="Y30" t="s">
        <v>3240</v>
      </c>
      <c r="Z30">
        <v>1973</v>
      </c>
      <c r="AA30" t="s">
        <v>196</v>
      </c>
      <c r="AB30" t="s">
        <v>1333</v>
      </c>
      <c r="AC30" t="s">
        <v>79</v>
      </c>
      <c r="AD30" s="6" t="s">
        <v>3241</v>
      </c>
      <c r="AE30" t="s">
        <v>3242</v>
      </c>
      <c r="AF30">
        <v>1987</v>
      </c>
      <c r="AG30" t="s">
        <v>77</v>
      </c>
      <c r="AH30" t="s">
        <v>147</v>
      </c>
      <c r="AI30" t="s">
        <v>128</v>
      </c>
      <c r="AJ30" s="6" t="s">
        <v>3243</v>
      </c>
      <c r="AM30" t="s">
        <v>166</v>
      </c>
      <c r="AP30" s="6"/>
      <c r="AQ30" t="s">
        <v>278</v>
      </c>
      <c r="AT30" t="s">
        <v>125</v>
      </c>
      <c r="AV30">
        <v>0</v>
      </c>
      <c r="AX30" t="s">
        <v>3244</v>
      </c>
      <c r="AZ30" s="6"/>
      <c r="BB30" t="s">
        <v>74</v>
      </c>
      <c r="BC30" t="s">
        <v>89</v>
      </c>
      <c r="BD30" t="s">
        <v>90</v>
      </c>
      <c r="BE30" t="s">
        <v>168</v>
      </c>
      <c r="BF30">
        <v>1</v>
      </c>
      <c r="BG30">
        <v>-7.8315619999999999</v>
      </c>
      <c r="BH30">
        <v>111.19220199999999</v>
      </c>
      <c r="BI30" s="6" t="s">
        <v>3245</v>
      </c>
      <c r="BJ30">
        <v>45</v>
      </c>
      <c r="BK30">
        <v>165</v>
      </c>
      <c r="BL30">
        <v>55</v>
      </c>
      <c r="BM30">
        <v>1</v>
      </c>
      <c r="BN30">
        <v>6</v>
      </c>
    </row>
    <row r="31" spans="1:66" x14ac:dyDescent="0.3">
      <c r="A31">
        <v>25</v>
      </c>
      <c r="B31" t="s">
        <v>3438</v>
      </c>
      <c r="C31">
        <v>3992</v>
      </c>
      <c r="D31" t="s">
        <v>117</v>
      </c>
      <c r="E31" t="s">
        <v>3439</v>
      </c>
      <c r="F31" t="s">
        <v>63</v>
      </c>
      <c r="G31" t="s">
        <v>3440</v>
      </c>
      <c r="H31" s="6" t="s">
        <v>3441</v>
      </c>
      <c r="I31" t="s">
        <v>66</v>
      </c>
      <c r="J31" t="s">
        <v>140</v>
      </c>
      <c r="K31">
        <v>2</v>
      </c>
      <c r="L31">
        <v>5</v>
      </c>
      <c r="M31" t="s">
        <v>140</v>
      </c>
      <c r="N31" t="s">
        <v>68</v>
      </c>
      <c r="O31" t="s">
        <v>69</v>
      </c>
      <c r="P31">
        <v>57694</v>
      </c>
      <c r="Q31" t="s">
        <v>70</v>
      </c>
      <c r="R31" t="s">
        <v>71</v>
      </c>
      <c r="T31" t="s">
        <v>3442</v>
      </c>
      <c r="W31" t="s">
        <v>74</v>
      </c>
      <c r="X31" t="s">
        <v>3443</v>
      </c>
      <c r="Y31" t="s">
        <v>2179</v>
      </c>
      <c r="Z31">
        <v>1964</v>
      </c>
      <c r="AA31" t="s">
        <v>77</v>
      </c>
      <c r="AB31" t="s">
        <v>229</v>
      </c>
      <c r="AC31" t="s">
        <v>79</v>
      </c>
      <c r="AD31" s="6"/>
      <c r="AE31" t="s">
        <v>3444</v>
      </c>
      <c r="AF31">
        <v>1972</v>
      </c>
      <c r="AG31" t="s">
        <v>77</v>
      </c>
      <c r="AH31" t="s">
        <v>147</v>
      </c>
      <c r="AI31" t="s">
        <v>128</v>
      </c>
      <c r="AJ31" s="6"/>
      <c r="AP31" s="6"/>
      <c r="AQ31" t="s">
        <v>278</v>
      </c>
      <c r="AT31" t="s">
        <v>74</v>
      </c>
      <c r="AU31" t="s">
        <v>3443</v>
      </c>
      <c r="AV31">
        <v>0</v>
      </c>
      <c r="AX31" t="s">
        <v>3445</v>
      </c>
      <c r="AY31" t="s">
        <v>87</v>
      </c>
      <c r="AZ31" s="6" t="s">
        <v>3446</v>
      </c>
      <c r="BA31" t="s">
        <v>3438</v>
      </c>
      <c r="BB31" t="s">
        <v>74</v>
      </c>
      <c r="BD31" t="s">
        <v>90</v>
      </c>
      <c r="BE31" t="s">
        <v>151</v>
      </c>
      <c r="BF31">
        <v>3</v>
      </c>
      <c r="BG31">
        <v>-7.7956124522519996</v>
      </c>
      <c r="BH31">
        <v>111.18301391601</v>
      </c>
      <c r="BI31" s="6" t="s">
        <v>3447</v>
      </c>
      <c r="BJ31">
        <v>49</v>
      </c>
      <c r="BK31">
        <v>157</v>
      </c>
      <c r="BL31">
        <v>56</v>
      </c>
      <c r="BM31">
        <v>3</v>
      </c>
      <c r="BN31">
        <v>5</v>
      </c>
    </row>
    <row r="33" spans="2:6" x14ac:dyDescent="0.3">
      <c r="D33" t="s">
        <v>5031</v>
      </c>
      <c r="E33" t="s">
        <v>5029</v>
      </c>
      <c r="F33" t="s">
        <v>5030</v>
      </c>
    </row>
    <row r="34" spans="2:6" x14ac:dyDescent="0.3">
      <c r="B34" t="s">
        <v>4992</v>
      </c>
      <c r="C34">
        <v>20</v>
      </c>
      <c r="F34">
        <f>C34+D34-E34</f>
        <v>20</v>
      </c>
    </row>
    <row r="35" spans="2:6" x14ac:dyDescent="0.3">
      <c r="B35" t="s">
        <v>4993</v>
      </c>
      <c r="C35">
        <v>5</v>
      </c>
      <c r="F35">
        <f t="shared" ref="F35" si="0">C35+D35-E35</f>
        <v>5</v>
      </c>
    </row>
    <row r="36" spans="2:6" x14ac:dyDescent="0.3">
      <c r="C36">
        <f>SUM(C34:C35)</f>
        <v>25</v>
      </c>
      <c r="F36">
        <f>SUM(F34:F35)</f>
        <v>25</v>
      </c>
    </row>
  </sheetData>
  <autoFilter ref="A6:BN31" xr:uid="{D6CEC348-AB32-4FBD-809A-B8BCB828029D}">
    <sortState xmlns:xlrd2="http://schemas.microsoft.com/office/spreadsheetml/2017/richdata2" ref="A8:BN31">
      <sortCondition ref="A6:A31"/>
    </sortState>
  </autoFilter>
  <mergeCells count="51">
    <mergeCell ref="F5:F6"/>
    <mergeCell ref="A5:A6"/>
    <mergeCell ref="B5:B6"/>
    <mergeCell ref="C5:C6"/>
    <mergeCell ref="D5:D6"/>
    <mergeCell ref="E5:E6"/>
    <mergeCell ref="R5:R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AS5:AS6"/>
    <mergeCell ref="S5:S6"/>
    <mergeCell ref="T5:T6"/>
    <mergeCell ref="U5:U6"/>
    <mergeCell ref="V5:V6"/>
    <mergeCell ref="W5:W6"/>
    <mergeCell ref="X5:X6"/>
    <mergeCell ref="Y5:AD5"/>
    <mergeCell ref="AE5:AJ5"/>
    <mergeCell ref="AK5:AP5"/>
    <mergeCell ref="AQ5:AQ6"/>
    <mergeCell ref="AR5:AR6"/>
    <mergeCell ref="BE5:BE6"/>
    <mergeCell ref="AT5:AT6"/>
    <mergeCell ref="AU5:AU6"/>
    <mergeCell ref="AV5:AV6"/>
    <mergeCell ref="AW5:AW6"/>
    <mergeCell ref="AX5:AX6"/>
    <mergeCell ref="AY5:AY6"/>
    <mergeCell ref="AZ5:AZ6"/>
    <mergeCell ref="BA5:BA6"/>
    <mergeCell ref="BB5:BB6"/>
    <mergeCell ref="BC5:BC6"/>
    <mergeCell ref="BD5:BD6"/>
    <mergeCell ref="BL5:BL6"/>
    <mergeCell ref="BM5:BM6"/>
    <mergeCell ref="BN5:BN6"/>
    <mergeCell ref="BF5:BF6"/>
    <mergeCell ref="BG5:BG6"/>
    <mergeCell ref="BH5:BH6"/>
    <mergeCell ref="BI5:BI6"/>
    <mergeCell ref="BJ5:BJ6"/>
    <mergeCell ref="BK5:BK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6EAE5-0861-48F1-99B9-A6F332AADDCC}">
  <sheetPr codeName="Sheet6"/>
  <dimension ref="A1:BN36"/>
  <sheetViews>
    <sheetView topLeftCell="A4" zoomScale="80" zoomScaleNormal="80" workbookViewId="0">
      <selection activeCell="D27" sqref="D27"/>
    </sheetView>
  </sheetViews>
  <sheetFormatPr defaultColWidth="9" defaultRowHeight="14.4" x14ac:dyDescent="0.3"/>
  <cols>
    <col min="1" max="1" width="6" customWidth="1"/>
    <col min="2" max="2" width="32.44140625" customWidth="1"/>
    <col min="3" max="3" width="17.44140625" customWidth="1"/>
    <col min="4" max="4" width="5.109375" customWidth="1"/>
    <col min="5" max="5" width="11" customWidth="1"/>
    <col min="6" max="6" width="17.5546875" customWidth="1"/>
    <col min="7" max="7" width="14.109375" customWidth="1"/>
    <col min="8" max="8" width="17.44140625" customWidth="1"/>
    <col min="9" max="9" width="11" customWidth="1"/>
    <col min="10" max="10" width="45.5546875" customWidth="1"/>
    <col min="11" max="11" width="3.44140625" customWidth="1"/>
    <col min="12" max="12" width="4.44140625" customWidth="1"/>
    <col min="13" max="13" width="20" customWidth="1"/>
    <col min="14" max="14" width="18.109375" customWidth="1"/>
    <col min="15" max="15" width="14.5546875" customWidth="1"/>
    <col min="16" max="16" width="10" customWidth="1"/>
    <col min="17" max="17" width="18.109375" customWidth="1"/>
    <col min="18" max="18" width="22.109375" customWidth="1"/>
    <col min="19" max="19" width="13.44140625" customWidth="1"/>
    <col min="20" max="20" width="15.44140625" customWidth="1"/>
    <col min="21" max="21" width="25.88671875" customWidth="1"/>
    <col min="22" max="22" width="20.44140625" customWidth="1"/>
    <col min="23" max="23" width="14.5546875" customWidth="1"/>
    <col min="24" max="24" width="15.44140625" customWidth="1"/>
    <col min="25" max="25" width="28.109375" customWidth="1"/>
    <col min="26" max="26" width="12.44140625" customWidth="1"/>
    <col min="27" max="27" width="20.109375" customWidth="1"/>
    <col min="28" max="28" width="18" customWidth="1"/>
    <col min="29" max="29" width="24.5546875" customWidth="1"/>
    <col min="30" max="30" width="25.44140625" customWidth="1"/>
    <col min="31" max="31" width="28.109375" customWidth="1"/>
    <col min="32" max="32" width="12.44140625" customWidth="1"/>
    <col min="33" max="33" width="20.109375" customWidth="1"/>
    <col min="34" max="34" width="18.44140625" customWidth="1"/>
    <col min="35" max="35" width="24.5546875" customWidth="1"/>
    <col min="36" max="36" width="25.44140625" customWidth="1"/>
    <col min="37" max="37" width="28.109375" customWidth="1"/>
    <col min="38" max="38" width="12.44140625" customWidth="1"/>
    <col min="39" max="39" width="20.109375" customWidth="1"/>
    <col min="40" max="41" width="18.44140625" customWidth="1"/>
    <col min="42" max="42" width="22.44140625" customWidth="1"/>
    <col min="43" max="43" width="18.44140625" customWidth="1"/>
    <col min="44" max="44" width="17.44140625" customWidth="1"/>
    <col min="45" max="45" width="16.88671875" customWidth="1"/>
    <col min="46" max="46" width="11" customWidth="1"/>
    <col min="47" max="48" width="16.5546875" customWidth="1"/>
    <col min="49" max="49" width="15.5546875" customWidth="1"/>
    <col min="50" max="50" width="18.109375" customWidth="1"/>
    <col min="51" max="51" width="12" customWidth="1"/>
    <col min="52" max="52" width="20.88671875" customWidth="1"/>
    <col min="53" max="53" width="19.44140625" customWidth="1"/>
    <col min="54" max="54" width="16.109375" customWidth="1"/>
    <col min="55" max="55" width="18.109375" customWidth="1"/>
    <col min="56" max="56" width="26.88671875" customWidth="1"/>
    <col min="57" max="57" width="35.88671875" customWidth="1"/>
    <col min="58" max="66" width="15" customWidth="1"/>
  </cols>
  <sheetData>
    <row r="1" spans="1:66" ht="18.899999999999999" customHeight="1" x14ac:dyDescent="0.35">
      <c r="A1" s="1" t="s">
        <v>0</v>
      </c>
      <c r="H1" s="6"/>
      <c r="AD1" s="6"/>
      <c r="AJ1" s="6"/>
      <c r="AP1" s="6"/>
      <c r="AZ1" s="6"/>
      <c r="BI1" s="6"/>
    </row>
    <row r="2" spans="1:66" ht="18.899999999999999" customHeight="1" x14ac:dyDescent="0.35">
      <c r="A2" s="1" t="s">
        <v>1</v>
      </c>
      <c r="H2" s="6"/>
      <c r="AD2" s="6"/>
      <c r="AJ2" s="6"/>
      <c r="AP2" s="6"/>
      <c r="AZ2" s="6"/>
      <c r="BI2" s="6"/>
    </row>
    <row r="3" spans="1:66" ht="15.9" customHeight="1" x14ac:dyDescent="0.3">
      <c r="A3" s="2" t="s">
        <v>2</v>
      </c>
      <c r="C3" s="2"/>
      <c r="D3" s="2"/>
      <c r="E3" s="3"/>
      <c r="F3" s="2"/>
      <c r="G3" s="2"/>
      <c r="H3" s="7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7"/>
      <c r="AE3" s="2"/>
      <c r="AF3" s="2"/>
      <c r="AG3" s="2"/>
      <c r="AH3" s="2"/>
      <c r="AI3" s="2"/>
      <c r="AJ3" s="7"/>
      <c r="AK3" s="2"/>
      <c r="AL3" s="2"/>
      <c r="AM3" s="2"/>
      <c r="AN3" s="2"/>
      <c r="AO3" s="2"/>
      <c r="AP3" s="7"/>
      <c r="AQ3" s="2"/>
      <c r="AZ3" s="6"/>
      <c r="BI3" s="6"/>
    </row>
    <row r="4" spans="1:66" x14ac:dyDescent="0.3">
      <c r="A4" s="4" t="s">
        <v>3</v>
      </c>
      <c r="C4" t="s">
        <v>4</v>
      </c>
      <c r="H4" s="6"/>
      <c r="AD4" s="6"/>
      <c r="AJ4" s="6"/>
      <c r="AP4" s="6"/>
      <c r="AZ4" s="6"/>
      <c r="BI4" s="6"/>
    </row>
    <row r="5" spans="1:66" ht="15.9" customHeight="1" x14ac:dyDescent="0.3">
      <c r="A5" s="48" t="s">
        <v>5</v>
      </c>
      <c r="B5" s="49" t="s">
        <v>6</v>
      </c>
      <c r="C5" s="43" t="s">
        <v>7</v>
      </c>
      <c r="D5" s="43" t="s">
        <v>8</v>
      </c>
      <c r="E5" s="43" t="s">
        <v>9</v>
      </c>
      <c r="F5" s="43" t="s">
        <v>10</v>
      </c>
      <c r="G5" s="43" t="s">
        <v>11</v>
      </c>
      <c r="H5" s="51" t="s">
        <v>12</v>
      </c>
      <c r="I5" s="43" t="s">
        <v>13</v>
      </c>
      <c r="J5" s="43" t="s">
        <v>14</v>
      </c>
      <c r="K5" s="43" t="s">
        <v>15</v>
      </c>
      <c r="L5" s="43" t="s">
        <v>16</v>
      </c>
      <c r="M5" s="43" t="s">
        <v>17</v>
      </c>
      <c r="N5" s="43" t="s">
        <v>18</v>
      </c>
      <c r="O5" s="43" t="s">
        <v>19</v>
      </c>
      <c r="P5" s="43" t="s">
        <v>20</v>
      </c>
      <c r="Q5" s="43" t="s">
        <v>21</v>
      </c>
      <c r="R5" s="43" t="s">
        <v>22</v>
      </c>
      <c r="S5" s="43" t="s">
        <v>23</v>
      </c>
      <c r="T5" s="43" t="s">
        <v>24</v>
      </c>
      <c r="U5" s="43" t="s">
        <v>25</v>
      </c>
      <c r="V5" s="43" t="s">
        <v>26</v>
      </c>
      <c r="W5" s="43" t="s">
        <v>27</v>
      </c>
      <c r="X5" s="43" t="s">
        <v>28</v>
      </c>
      <c r="Y5" s="45" t="s">
        <v>29</v>
      </c>
      <c r="Z5" s="46"/>
      <c r="AA5" s="46"/>
      <c r="AB5" s="46"/>
      <c r="AC5" s="46"/>
      <c r="AD5" s="47"/>
      <c r="AE5" s="45" t="s">
        <v>30</v>
      </c>
      <c r="AF5" s="46"/>
      <c r="AG5" s="46"/>
      <c r="AH5" s="46"/>
      <c r="AI5" s="46"/>
      <c r="AJ5" s="47"/>
      <c r="AK5" s="45" t="s">
        <v>31</v>
      </c>
      <c r="AL5" s="46"/>
      <c r="AM5" s="46"/>
      <c r="AN5" s="46"/>
      <c r="AO5" s="46"/>
      <c r="AP5" s="46"/>
      <c r="AQ5" s="43" t="s">
        <v>32</v>
      </c>
      <c r="AR5" s="39" t="s">
        <v>33</v>
      </c>
      <c r="AS5" s="39" t="s">
        <v>34</v>
      </c>
      <c r="AT5" s="41" t="s">
        <v>35</v>
      </c>
      <c r="AU5" s="39" t="s">
        <v>36</v>
      </c>
      <c r="AV5" s="41" t="s">
        <v>37</v>
      </c>
      <c r="AW5" s="39" t="s">
        <v>38</v>
      </c>
      <c r="AX5" s="39" t="s">
        <v>39</v>
      </c>
      <c r="AY5" s="39" t="s">
        <v>40</v>
      </c>
      <c r="AZ5" s="40" t="s">
        <v>41</v>
      </c>
      <c r="BA5" s="39" t="s">
        <v>42</v>
      </c>
      <c r="BB5" s="39" t="s">
        <v>43</v>
      </c>
      <c r="BC5" s="39" t="s">
        <v>44</v>
      </c>
      <c r="BD5" s="39" t="s">
        <v>45</v>
      </c>
      <c r="BE5" s="39" t="s">
        <v>46</v>
      </c>
      <c r="BF5" s="39" t="s">
        <v>47</v>
      </c>
      <c r="BG5" s="39" t="s">
        <v>48</v>
      </c>
      <c r="BH5" s="39" t="s">
        <v>49</v>
      </c>
      <c r="BI5" s="40" t="s">
        <v>50</v>
      </c>
      <c r="BJ5" s="39" t="s">
        <v>51</v>
      </c>
      <c r="BK5" s="39" t="s">
        <v>52</v>
      </c>
      <c r="BL5" s="39" t="s">
        <v>53</v>
      </c>
      <c r="BM5" s="39" t="s">
        <v>54</v>
      </c>
      <c r="BN5" s="39" t="s">
        <v>55</v>
      </c>
    </row>
    <row r="6" spans="1:66" ht="15.9" customHeight="1" x14ac:dyDescent="0.3">
      <c r="A6" s="48"/>
      <c r="B6" s="50"/>
      <c r="C6" s="44"/>
      <c r="D6" s="44"/>
      <c r="E6" s="44"/>
      <c r="F6" s="44"/>
      <c r="G6" s="44"/>
      <c r="H6" s="52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5" t="s">
        <v>6</v>
      </c>
      <c r="Z6" s="5" t="s">
        <v>56</v>
      </c>
      <c r="AA6" s="5" t="s">
        <v>57</v>
      </c>
      <c r="AB6" s="5" t="s">
        <v>58</v>
      </c>
      <c r="AC6" s="5" t="s">
        <v>59</v>
      </c>
      <c r="AD6" s="8" t="s">
        <v>12</v>
      </c>
      <c r="AE6" s="5" t="s">
        <v>6</v>
      </c>
      <c r="AF6" s="5" t="s">
        <v>56</v>
      </c>
      <c r="AG6" s="5" t="s">
        <v>57</v>
      </c>
      <c r="AH6" s="5" t="s">
        <v>58</v>
      </c>
      <c r="AI6" s="5" t="s">
        <v>59</v>
      </c>
      <c r="AJ6" s="8" t="s">
        <v>12</v>
      </c>
      <c r="AK6" s="5" t="s">
        <v>6</v>
      </c>
      <c r="AL6" s="5" t="s">
        <v>56</v>
      </c>
      <c r="AM6" s="5" t="s">
        <v>57</v>
      </c>
      <c r="AN6" s="5" t="s">
        <v>58</v>
      </c>
      <c r="AO6" s="5" t="s">
        <v>59</v>
      </c>
      <c r="AP6" s="8" t="s">
        <v>12</v>
      </c>
      <c r="AQ6" s="44"/>
      <c r="AR6" s="39"/>
      <c r="AS6" s="39"/>
      <c r="AT6" s="42"/>
      <c r="AU6" s="39"/>
      <c r="AV6" s="42"/>
      <c r="AW6" s="39"/>
      <c r="AX6" s="39"/>
      <c r="AY6" s="39"/>
      <c r="AZ6" s="40"/>
      <c r="BA6" s="39"/>
      <c r="BB6" s="39"/>
      <c r="BC6" s="39"/>
      <c r="BD6" s="39"/>
      <c r="BE6" s="39"/>
      <c r="BF6" s="39"/>
      <c r="BG6" s="39"/>
      <c r="BH6" s="39"/>
      <c r="BI6" s="40"/>
      <c r="BJ6" s="39"/>
      <c r="BK6" s="39"/>
      <c r="BL6" s="39"/>
      <c r="BM6" s="39"/>
      <c r="BN6" s="39"/>
    </row>
    <row r="7" spans="1:66" x14ac:dyDescent="0.3">
      <c r="A7">
        <v>1</v>
      </c>
      <c r="B7" t="s">
        <v>332</v>
      </c>
      <c r="C7">
        <v>3942</v>
      </c>
      <c r="D7" t="s">
        <v>61</v>
      </c>
      <c r="E7" t="s">
        <v>333</v>
      </c>
      <c r="F7" t="s">
        <v>334</v>
      </c>
      <c r="G7" t="s">
        <v>335</v>
      </c>
      <c r="H7" s="6" t="s">
        <v>336</v>
      </c>
      <c r="I7" t="s">
        <v>66</v>
      </c>
      <c r="J7" t="s">
        <v>337</v>
      </c>
      <c r="K7">
        <v>1</v>
      </c>
      <c r="L7">
        <v>8</v>
      </c>
      <c r="M7" t="s">
        <v>337</v>
      </c>
      <c r="N7" t="s">
        <v>337</v>
      </c>
      <c r="O7" t="s">
        <v>176</v>
      </c>
      <c r="P7">
        <v>57695</v>
      </c>
      <c r="Q7" t="s">
        <v>70</v>
      </c>
      <c r="R7" t="s">
        <v>210</v>
      </c>
      <c r="W7" t="s">
        <v>125</v>
      </c>
      <c r="Z7">
        <v>1965</v>
      </c>
      <c r="AA7" t="s">
        <v>77</v>
      </c>
      <c r="AB7" t="s">
        <v>105</v>
      </c>
      <c r="AC7" t="s">
        <v>79</v>
      </c>
      <c r="AD7" s="6"/>
      <c r="AE7" t="s">
        <v>338</v>
      </c>
      <c r="AF7">
        <v>1971</v>
      </c>
      <c r="AG7" t="s">
        <v>77</v>
      </c>
      <c r="AH7" t="s">
        <v>147</v>
      </c>
      <c r="AI7" t="s">
        <v>128</v>
      </c>
      <c r="AJ7" s="6"/>
      <c r="AP7" s="6"/>
      <c r="AQ7" t="s">
        <v>339</v>
      </c>
      <c r="AT7" t="s">
        <v>125</v>
      </c>
      <c r="AV7">
        <v>0</v>
      </c>
      <c r="AX7" t="s">
        <v>340</v>
      </c>
      <c r="AZ7" s="6"/>
      <c r="BB7" t="s">
        <v>74</v>
      </c>
      <c r="BC7" t="s">
        <v>150</v>
      </c>
      <c r="BD7" t="s">
        <v>90</v>
      </c>
      <c r="BE7" t="s">
        <v>182</v>
      </c>
      <c r="BF7">
        <v>2</v>
      </c>
      <c r="BI7" s="6" t="s">
        <v>341</v>
      </c>
      <c r="BJ7">
        <v>47</v>
      </c>
      <c r="BK7">
        <v>175</v>
      </c>
      <c r="BL7">
        <v>56</v>
      </c>
      <c r="BM7">
        <v>2</v>
      </c>
      <c r="BN7">
        <v>10</v>
      </c>
    </row>
    <row r="8" spans="1:66" x14ac:dyDescent="0.3">
      <c r="A8">
        <v>2</v>
      </c>
      <c r="B8" t="s">
        <v>356</v>
      </c>
      <c r="C8">
        <v>3995</v>
      </c>
      <c r="D8" t="s">
        <v>61</v>
      </c>
      <c r="E8" t="s">
        <v>357</v>
      </c>
      <c r="F8" t="s">
        <v>63</v>
      </c>
      <c r="G8" t="s">
        <v>358</v>
      </c>
      <c r="H8" s="6" t="s">
        <v>359</v>
      </c>
      <c r="I8" t="s">
        <v>66</v>
      </c>
      <c r="J8" t="s">
        <v>360</v>
      </c>
      <c r="K8">
        <v>3</v>
      </c>
      <c r="L8">
        <v>2</v>
      </c>
      <c r="M8" t="s">
        <v>361</v>
      </c>
      <c r="N8" t="s">
        <v>362</v>
      </c>
      <c r="O8" t="s">
        <v>363</v>
      </c>
      <c r="P8">
        <v>57691</v>
      </c>
      <c r="Q8" t="s">
        <v>70</v>
      </c>
      <c r="R8" t="s">
        <v>71</v>
      </c>
      <c r="T8" t="s">
        <v>364</v>
      </c>
      <c r="W8" t="s">
        <v>125</v>
      </c>
      <c r="Y8" t="s">
        <v>365</v>
      </c>
      <c r="Z8">
        <v>1976</v>
      </c>
      <c r="AA8" t="s">
        <v>196</v>
      </c>
      <c r="AB8" t="s">
        <v>105</v>
      </c>
      <c r="AC8" t="s">
        <v>366</v>
      </c>
      <c r="AD8" s="6" t="s">
        <v>367</v>
      </c>
      <c r="AE8" t="s">
        <v>368</v>
      </c>
      <c r="AF8">
        <v>1979</v>
      </c>
      <c r="AG8" t="s">
        <v>77</v>
      </c>
      <c r="AH8" t="s">
        <v>78</v>
      </c>
      <c r="AI8" t="s">
        <v>366</v>
      </c>
      <c r="AJ8" s="6" t="s">
        <v>369</v>
      </c>
      <c r="AP8" s="6"/>
      <c r="AQ8" t="s">
        <v>339</v>
      </c>
      <c r="AT8" t="s">
        <v>125</v>
      </c>
      <c r="AV8">
        <v>0</v>
      </c>
      <c r="AX8" t="s">
        <v>370</v>
      </c>
      <c r="AZ8" s="6"/>
      <c r="BB8" t="s">
        <v>125</v>
      </c>
      <c r="BD8" t="s">
        <v>90</v>
      </c>
      <c r="BE8" t="s">
        <v>91</v>
      </c>
      <c r="BF8">
        <v>2</v>
      </c>
      <c r="BG8">
        <v>-7.8679391064080004</v>
      </c>
      <c r="BH8">
        <v>111.16937776249</v>
      </c>
      <c r="BI8" s="6" t="s">
        <v>371</v>
      </c>
      <c r="BJ8">
        <v>43</v>
      </c>
      <c r="BK8">
        <v>145</v>
      </c>
      <c r="BL8">
        <v>50</v>
      </c>
      <c r="BM8">
        <v>2</v>
      </c>
      <c r="BN8">
        <v>2</v>
      </c>
    </row>
    <row r="9" spans="1:66" x14ac:dyDescent="0.3">
      <c r="A9">
        <v>3</v>
      </c>
      <c r="B9" t="s">
        <v>528</v>
      </c>
      <c r="C9">
        <v>3970</v>
      </c>
      <c r="D9" t="s">
        <v>61</v>
      </c>
      <c r="E9" t="s">
        <v>529</v>
      </c>
      <c r="F9" t="s">
        <v>95</v>
      </c>
      <c r="G9" t="s">
        <v>530</v>
      </c>
      <c r="H9" s="6" t="s">
        <v>531</v>
      </c>
      <c r="I9" t="s">
        <v>66</v>
      </c>
      <c r="J9" t="s">
        <v>532</v>
      </c>
      <c r="K9">
        <v>1</v>
      </c>
      <c r="L9">
        <v>8</v>
      </c>
      <c r="M9" t="s">
        <v>532</v>
      </c>
      <c r="N9" t="s">
        <v>157</v>
      </c>
      <c r="O9" t="s">
        <v>69</v>
      </c>
      <c r="P9">
        <v>57694</v>
      </c>
      <c r="Q9" t="s">
        <v>70</v>
      </c>
      <c r="R9" t="s">
        <v>101</v>
      </c>
      <c r="S9">
        <v>0</v>
      </c>
      <c r="T9" t="s">
        <v>533</v>
      </c>
      <c r="W9" t="s">
        <v>125</v>
      </c>
      <c r="Y9" t="s">
        <v>534</v>
      </c>
      <c r="Z9">
        <v>1958</v>
      </c>
      <c r="AA9" t="s">
        <v>77</v>
      </c>
      <c r="AB9" t="s">
        <v>82</v>
      </c>
      <c r="AC9" t="s">
        <v>79</v>
      </c>
      <c r="AD9" s="6" t="s">
        <v>535</v>
      </c>
      <c r="AE9" t="s">
        <v>536</v>
      </c>
      <c r="AF9">
        <v>1962</v>
      </c>
      <c r="AG9" t="s">
        <v>77</v>
      </c>
      <c r="AH9" t="s">
        <v>82</v>
      </c>
      <c r="AI9" t="s">
        <v>79</v>
      </c>
      <c r="AJ9" s="6" t="s">
        <v>537</v>
      </c>
      <c r="AM9" t="s">
        <v>166</v>
      </c>
      <c r="AP9" s="6"/>
      <c r="AQ9" t="s">
        <v>339</v>
      </c>
      <c r="AT9" t="s">
        <v>125</v>
      </c>
      <c r="AV9">
        <v>0</v>
      </c>
      <c r="AX9" t="s">
        <v>538</v>
      </c>
      <c r="AZ9" s="6"/>
      <c r="BB9" t="s">
        <v>74</v>
      </c>
      <c r="BC9" t="s">
        <v>150</v>
      </c>
      <c r="BD9" t="s">
        <v>90</v>
      </c>
      <c r="BE9" t="s">
        <v>114</v>
      </c>
      <c r="BF9">
        <v>2</v>
      </c>
      <c r="BG9">
        <v>-7.8266</v>
      </c>
      <c r="BH9">
        <v>111.1879</v>
      </c>
      <c r="BI9" s="6" t="s">
        <v>539</v>
      </c>
      <c r="BJ9">
        <v>45</v>
      </c>
      <c r="BK9">
        <v>150</v>
      </c>
      <c r="BL9">
        <v>50</v>
      </c>
      <c r="BM9">
        <v>1</v>
      </c>
      <c r="BN9">
        <v>5</v>
      </c>
    </row>
    <row r="10" spans="1:66" x14ac:dyDescent="0.3">
      <c r="A10">
        <v>5</v>
      </c>
      <c r="B10" t="s">
        <v>759</v>
      </c>
      <c r="C10">
        <v>3973</v>
      </c>
      <c r="D10" t="s">
        <v>61</v>
      </c>
      <c r="E10" t="s">
        <v>760</v>
      </c>
      <c r="F10" t="s">
        <v>95</v>
      </c>
      <c r="G10" t="s">
        <v>761</v>
      </c>
      <c r="H10" s="6" t="s">
        <v>762</v>
      </c>
      <c r="I10" t="s">
        <v>66</v>
      </c>
      <c r="J10" t="s">
        <v>763</v>
      </c>
      <c r="K10">
        <v>1</v>
      </c>
      <c r="L10">
        <v>3</v>
      </c>
      <c r="M10" t="s">
        <v>763</v>
      </c>
      <c r="N10" t="s">
        <v>100</v>
      </c>
      <c r="O10" t="s">
        <v>69</v>
      </c>
      <c r="P10">
        <v>57694</v>
      </c>
      <c r="Q10" t="s">
        <v>70</v>
      </c>
      <c r="R10" t="s">
        <v>210</v>
      </c>
      <c r="T10" t="s">
        <v>764</v>
      </c>
      <c r="W10" t="s">
        <v>74</v>
      </c>
      <c r="X10" t="s">
        <v>765</v>
      </c>
      <c r="Y10" t="s">
        <v>766</v>
      </c>
      <c r="Z10">
        <v>1971</v>
      </c>
      <c r="AA10" t="s">
        <v>77</v>
      </c>
      <c r="AB10" t="s">
        <v>82</v>
      </c>
      <c r="AC10" t="s">
        <v>396</v>
      </c>
      <c r="AD10" s="6" t="s">
        <v>767</v>
      </c>
      <c r="AE10" t="s">
        <v>768</v>
      </c>
      <c r="AF10">
        <v>1979</v>
      </c>
      <c r="AG10" t="s">
        <v>77</v>
      </c>
      <c r="AH10" t="s">
        <v>82</v>
      </c>
      <c r="AI10" t="s">
        <v>396</v>
      </c>
      <c r="AJ10" s="6" t="s">
        <v>769</v>
      </c>
      <c r="AK10" t="s">
        <v>766</v>
      </c>
      <c r="AM10" t="s">
        <v>77</v>
      </c>
      <c r="AN10" t="s">
        <v>82</v>
      </c>
      <c r="AP10" s="6"/>
      <c r="AQ10" t="s">
        <v>339</v>
      </c>
      <c r="AT10" t="s">
        <v>125</v>
      </c>
      <c r="AV10">
        <v>1</v>
      </c>
      <c r="AX10" t="s">
        <v>770</v>
      </c>
      <c r="AZ10" s="6"/>
      <c r="BB10" t="s">
        <v>74</v>
      </c>
      <c r="BC10" t="s">
        <v>89</v>
      </c>
      <c r="BD10" t="s">
        <v>90</v>
      </c>
      <c r="BE10" t="s">
        <v>168</v>
      </c>
      <c r="BF10">
        <v>1</v>
      </c>
      <c r="BG10">
        <v>-7.8401610000000002</v>
      </c>
      <c r="BH10">
        <v>111.209265</v>
      </c>
      <c r="BI10" s="6" t="s">
        <v>771</v>
      </c>
      <c r="BJ10">
        <v>30</v>
      </c>
      <c r="BK10">
        <v>141</v>
      </c>
      <c r="BL10">
        <v>51</v>
      </c>
      <c r="BM10">
        <v>0</v>
      </c>
      <c r="BN10">
        <v>3</v>
      </c>
    </row>
    <row r="11" spans="1:66" x14ac:dyDescent="0.3">
      <c r="A11">
        <v>6</v>
      </c>
      <c r="B11" t="s">
        <v>1064</v>
      </c>
      <c r="C11">
        <v>3999</v>
      </c>
      <c r="D11" t="s">
        <v>117</v>
      </c>
      <c r="E11" t="s">
        <v>1065</v>
      </c>
      <c r="F11" t="s">
        <v>95</v>
      </c>
      <c r="G11" t="s">
        <v>1066</v>
      </c>
      <c r="H11" s="6" t="s">
        <v>1067</v>
      </c>
      <c r="I11" t="s">
        <v>66</v>
      </c>
      <c r="J11" t="s">
        <v>1068</v>
      </c>
      <c r="K11">
        <v>3</v>
      </c>
      <c r="L11">
        <v>2</v>
      </c>
      <c r="M11" t="s">
        <v>1069</v>
      </c>
      <c r="N11" t="s">
        <v>1068</v>
      </c>
      <c r="O11" t="s">
        <v>69</v>
      </c>
      <c r="P11">
        <v>57694</v>
      </c>
      <c r="Q11" t="s">
        <v>70</v>
      </c>
      <c r="R11" t="s">
        <v>71</v>
      </c>
      <c r="T11" t="s">
        <v>1070</v>
      </c>
      <c r="W11" t="s">
        <v>125</v>
      </c>
      <c r="Y11" t="s">
        <v>1071</v>
      </c>
      <c r="Z11">
        <v>1959</v>
      </c>
      <c r="AA11" t="s">
        <v>77</v>
      </c>
      <c r="AB11" t="s">
        <v>127</v>
      </c>
      <c r="AC11" t="s">
        <v>128</v>
      </c>
      <c r="AD11" s="6"/>
      <c r="AE11" t="s">
        <v>1072</v>
      </c>
      <c r="AF11">
        <v>1965</v>
      </c>
      <c r="AG11" t="s">
        <v>77</v>
      </c>
      <c r="AH11" t="s">
        <v>82</v>
      </c>
      <c r="AI11" t="s">
        <v>79</v>
      </c>
      <c r="AJ11" s="6"/>
      <c r="AP11" s="6"/>
      <c r="AQ11" t="s">
        <v>339</v>
      </c>
      <c r="AT11" t="s">
        <v>74</v>
      </c>
      <c r="AU11" t="s">
        <v>1073</v>
      </c>
      <c r="AV11">
        <v>0</v>
      </c>
      <c r="AX11" t="s">
        <v>1074</v>
      </c>
      <c r="AY11" t="s">
        <v>87</v>
      </c>
      <c r="AZ11" s="6" t="s">
        <v>1075</v>
      </c>
      <c r="BA11" t="s">
        <v>1064</v>
      </c>
      <c r="BB11" t="s">
        <v>74</v>
      </c>
      <c r="BD11" t="s">
        <v>90</v>
      </c>
      <c r="BE11" t="s">
        <v>471</v>
      </c>
      <c r="BF11">
        <v>3</v>
      </c>
      <c r="BG11">
        <v>-7.7843999999999998</v>
      </c>
      <c r="BH11">
        <v>111.1919</v>
      </c>
      <c r="BI11" s="6" t="s">
        <v>1076</v>
      </c>
      <c r="BJ11">
        <v>45</v>
      </c>
      <c r="BK11">
        <v>167</v>
      </c>
      <c r="BL11">
        <v>52</v>
      </c>
      <c r="BM11">
        <v>2</v>
      </c>
      <c r="BN11">
        <v>6</v>
      </c>
    </row>
    <row r="12" spans="1:66" x14ac:dyDescent="0.3">
      <c r="A12">
        <v>7</v>
      </c>
      <c r="B12" t="s">
        <v>1290</v>
      </c>
      <c r="C12">
        <v>4001</v>
      </c>
      <c r="D12" t="s">
        <v>61</v>
      </c>
      <c r="E12" t="s">
        <v>1291</v>
      </c>
      <c r="F12" t="s">
        <v>63</v>
      </c>
      <c r="G12" t="s">
        <v>1292</v>
      </c>
      <c r="H12" s="6" t="s">
        <v>1293</v>
      </c>
      <c r="I12" t="s">
        <v>66</v>
      </c>
      <c r="J12" t="s">
        <v>1294</v>
      </c>
      <c r="K12">
        <v>4</v>
      </c>
      <c r="L12">
        <v>4</v>
      </c>
      <c r="M12" t="s">
        <v>1294</v>
      </c>
      <c r="N12" t="s">
        <v>1294</v>
      </c>
      <c r="O12" t="s">
        <v>378</v>
      </c>
      <c r="P12">
        <v>57692</v>
      </c>
      <c r="Q12" t="s">
        <v>70</v>
      </c>
      <c r="R12" t="s">
        <v>71</v>
      </c>
      <c r="T12" t="s">
        <v>1295</v>
      </c>
      <c r="W12" t="s">
        <v>74</v>
      </c>
      <c r="X12" t="s">
        <v>1296</v>
      </c>
      <c r="Y12" t="s">
        <v>1297</v>
      </c>
      <c r="Z12">
        <v>1980</v>
      </c>
      <c r="AA12" t="s">
        <v>77</v>
      </c>
      <c r="AB12" t="s">
        <v>82</v>
      </c>
      <c r="AC12" t="s">
        <v>79</v>
      </c>
      <c r="AD12" s="6"/>
      <c r="AE12" t="s">
        <v>1298</v>
      </c>
      <c r="AF12">
        <v>1983</v>
      </c>
      <c r="AG12" t="s">
        <v>196</v>
      </c>
      <c r="AH12" t="s">
        <v>653</v>
      </c>
      <c r="AI12" t="s">
        <v>79</v>
      </c>
      <c r="AJ12" s="6"/>
      <c r="AP12" s="6"/>
      <c r="AQ12" t="s">
        <v>339</v>
      </c>
      <c r="AT12" t="s">
        <v>74</v>
      </c>
      <c r="AV12">
        <v>0</v>
      </c>
      <c r="AX12" t="s">
        <v>1299</v>
      </c>
      <c r="AZ12" s="6"/>
      <c r="BB12" t="s">
        <v>74</v>
      </c>
      <c r="BD12" t="s">
        <v>90</v>
      </c>
      <c r="BE12" t="s">
        <v>1300</v>
      </c>
      <c r="BF12">
        <v>1</v>
      </c>
      <c r="BG12">
        <v>-7.8898999999999999</v>
      </c>
      <c r="BH12">
        <v>111.1259</v>
      </c>
      <c r="BI12" s="6" t="s">
        <v>1301</v>
      </c>
      <c r="BJ12">
        <v>55</v>
      </c>
      <c r="BK12">
        <v>170</v>
      </c>
      <c r="BL12">
        <v>53</v>
      </c>
      <c r="BM12">
        <v>1</v>
      </c>
      <c r="BN12">
        <v>10</v>
      </c>
    </row>
    <row r="13" spans="1:66" x14ac:dyDescent="0.3">
      <c r="A13">
        <v>8</v>
      </c>
      <c r="B13" t="s">
        <v>1302</v>
      </c>
      <c r="C13">
        <v>3952</v>
      </c>
      <c r="D13" t="s">
        <v>61</v>
      </c>
      <c r="E13" t="s">
        <v>1303</v>
      </c>
      <c r="F13" t="s">
        <v>95</v>
      </c>
      <c r="G13" t="s">
        <v>1304</v>
      </c>
      <c r="H13" s="6" t="s">
        <v>1305</v>
      </c>
      <c r="I13" t="s">
        <v>66</v>
      </c>
      <c r="J13" t="s">
        <v>750</v>
      </c>
      <c r="K13">
        <v>2</v>
      </c>
      <c r="L13">
        <v>1</v>
      </c>
      <c r="M13" t="s">
        <v>750</v>
      </c>
      <c r="N13" t="s">
        <v>209</v>
      </c>
      <c r="O13" t="s">
        <v>69</v>
      </c>
      <c r="P13">
        <v>57694</v>
      </c>
      <c r="Q13" t="s">
        <v>70</v>
      </c>
      <c r="R13" t="s">
        <v>210</v>
      </c>
      <c r="W13" t="s">
        <v>125</v>
      </c>
      <c r="Z13">
        <v>1963</v>
      </c>
      <c r="AA13" t="s">
        <v>162</v>
      </c>
      <c r="AB13" t="s">
        <v>78</v>
      </c>
      <c r="AC13" t="s">
        <v>79</v>
      </c>
      <c r="AD13" s="6" t="s">
        <v>178</v>
      </c>
      <c r="AE13" t="s">
        <v>1306</v>
      </c>
      <c r="AF13">
        <v>1969</v>
      </c>
      <c r="AG13" t="s">
        <v>77</v>
      </c>
      <c r="AH13" t="s">
        <v>147</v>
      </c>
      <c r="AI13" t="s">
        <v>128</v>
      </c>
      <c r="AJ13" s="6" t="s">
        <v>178</v>
      </c>
      <c r="AP13" s="6" t="s">
        <v>178</v>
      </c>
      <c r="AQ13" t="s">
        <v>339</v>
      </c>
      <c r="AT13" t="s">
        <v>125</v>
      </c>
      <c r="AV13">
        <v>1</v>
      </c>
      <c r="AX13" t="s">
        <v>1307</v>
      </c>
      <c r="AZ13" s="6"/>
      <c r="BB13" t="s">
        <v>74</v>
      </c>
      <c r="BC13" t="s">
        <v>150</v>
      </c>
      <c r="BD13" t="s">
        <v>90</v>
      </c>
      <c r="BE13" t="s">
        <v>1308</v>
      </c>
      <c r="BF13">
        <v>3</v>
      </c>
      <c r="BI13" s="6" t="s">
        <v>1309</v>
      </c>
      <c r="BJ13">
        <v>39</v>
      </c>
      <c r="BK13">
        <v>162</v>
      </c>
      <c r="BL13">
        <v>53</v>
      </c>
      <c r="BM13">
        <v>2</v>
      </c>
      <c r="BN13">
        <v>9</v>
      </c>
    </row>
    <row r="14" spans="1:66" x14ac:dyDescent="0.3">
      <c r="A14">
        <v>9</v>
      </c>
      <c r="B14" t="s">
        <v>1612</v>
      </c>
      <c r="C14">
        <v>4062</v>
      </c>
      <c r="D14" t="s">
        <v>61</v>
      </c>
      <c r="E14" t="s">
        <v>1613</v>
      </c>
      <c r="F14" t="s">
        <v>63</v>
      </c>
      <c r="G14" t="s">
        <v>1614</v>
      </c>
      <c r="H14" s="6" t="s">
        <v>1615</v>
      </c>
      <c r="I14" t="s">
        <v>66</v>
      </c>
      <c r="J14" t="s">
        <v>407</v>
      </c>
      <c r="K14">
        <v>3</v>
      </c>
      <c r="L14">
        <v>1</v>
      </c>
      <c r="M14" t="s">
        <v>1616</v>
      </c>
      <c r="N14" t="s">
        <v>408</v>
      </c>
      <c r="O14" t="s">
        <v>69</v>
      </c>
      <c r="P14">
        <v>57694</v>
      </c>
      <c r="Q14" t="s">
        <v>70</v>
      </c>
      <c r="R14" t="s">
        <v>71</v>
      </c>
      <c r="T14" t="s">
        <v>1617</v>
      </c>
      <c r="W14" t="s">
        <v>74</v>
      </c>
      <c r="X14" t="s">
        <v>1618</v>
      </c>
      <c r="Y14" t="s">
        <v>1619</v>
      </c>
      <c r="Z14">
        <v>1970</v>
      </c>
      <c r="AA14" t="s">
        <v>77</v>
      </c>
      <c r="AB14" t="s">
        <v>78</v>
      </c>
      <c r="AC14" t="s">
        <v>79</v>
      </c>
      <c r="AD14" s="6" t="s">
        <v>1620</v>
      </c>
      <c r="AE14" t="s">
        <v>1621</v>
      </c>
      <c r="AF14">
        <v>1975</v>
      </c>
      <c r="AG14" t="s">
        <v>196</v>
      </c>
      <c r="AH14" t="s">
        <v>78</v>
      </c>
      <c r="AI14" t="s">
        <v>79</v>
      </c>
      <c r="AJ14" s="6" t="s">
        <v>1622</v>
      </c>
      <c r="AM14" t="s">
        <v>166</v>
      </c>
      <c r="AP14" s="6"/>
      <c r="AQ14" t="s">
        <v>339</v>
      </c>
      <c r="AT14" t="s">
        <v>74</v>
      </c>
      <c r="AV14">
        <v>0</v>
      </c>
      <c r="AX14" t="s">
        <v>1623</v>
      </c>
      <c r="AZ14" s="6"/>
      <c r="BB14" t="s">
        <v>74</v>
      </c>
      <c r="BD14" t="s">
        <v>90</v>
      </c>
      <c r="BF14">
        <v>1</v>
      </c>
      <c r="BG14">
        <v>-7.8827667399720003</v>
      </c>
      <c r="BH14">
        <v>111.17391586303999</v>
      </c>
      <c r="BI14" s="6" t="s">
        <v>1624</v>
      </c>
      <c r="BJ14">
        <v>54</v>
      </c>
      <c r="BK14">
        <v>161</v>
      </c>
      <c r="BL14">
        <v>52</v>
      </c>
      <c r="BM14">
        <v>1</v>
      </c>
      <c r="BN14">
        <v>7</v>
      </c>
    </row>
    <row r="15" spans="1:66" x14ac:dyDescent="0.3">
      <c r="A15">
        <v>10</v>
      </c>
      <c r="B15" t="s">
        <v>1648</v>
      </c>
      <c r="C15">
        <v>3975</v>
      </c>
      <c r="D15" t="s">
        <v>61</v>
      </c>
      <c r="E15" t="s">
        <v>1649</v>
      </c>
      <c r="F15" t="s">
        <v>95</v>
      </c>
      <c r="G15" t="s">
        <v>1650</v>
      </c>
      <c r="H15" s="6" t="s">
        <v>1651</v>
      </c>
      <c r="I15" t="s">
        <v>66</v>
      </c>
      <c r="J15" t="s">
        <v>392</v>
      </c>
      <c r="K15">
        <v>2</v>
      </c>
      <c r="L15">
        <v>4</v>
      </c>
      <c r="M15" t="s">
        <v>392</v>
      </c>
      <c r="N15" t="s">
        <v>157</v>
      </c>
      <c r="O15" t="s">
        <v>69</v>
      </c>
      <c r="P15">
        <v>57694</v>
      </c>
      <c r="Q15" t="s">
        <v>70</v>
      </c>
      <c r="R15" t="s">
        <v>71</v>
      </c>
      <c r="W15" t="s">
        <v>125</v>
      </c>
      <c r="Y15" t="s">
        <v>1652</v>
      </c>
      <c r="Z15">
        <v>1981</v>
      </c>
      <c r="AA15" t="s">
        <v>196</v>
      </c>
      <c r="AB15" t="s">
        <v>105</v>
      </c>
      <c r="AC15" t="s">
        <v>79</v>
      </c>
      <c r="AD15" s="6" t="s">
        <v>1653</v>
      </c>
      <c r="AE15" t="s">
        <v>916</v>
      </c>
      <c r="AF15">
        <v>1986</v>
      </c>
      <c r="AG15" t="s">
        <v>196</v>
      </c>
      <c r="AH15" t="s">
        <v>78</v>
      </c>
      <c r="AI15" t="s">
        <v>79</v>
      </c>
      <c r="AJ15" s="6" t="s">
        <v>1654</v>
      </c>
      <c r="AM15" t="s">
        <v>277</v>
      </c>
      <c r="AP15" s="6"/>
      <c r="AQ15" t="s">
        <v>339</v>
      </c>
      <c r="AT15" t="s">
        <v>125</v>
      </c>
      <c r="AV15">
        <v>0</v>
      </c>
      <c r="AX15">
        <v>6633</v>
      </c>
      <c r="AZ15" s="6"/>
      <c r="BB15" t="s">
        <v>74</v>
      </c>
      <c r="BC15" t="s">
        <v>150</v>
      </c>
      <c r="BD15" t="s">
        <v>90</v>
      </c>
      <c r="BE15" t="s">
        <v>1655</v>
      </c>
      <c r="BF15">
        <v>1</v>
      </c>
      <c r="BG15">
        <v>-7.8568349314579997</v>
      </c>
      <c r="BH15">
        <v>111.19311332091</v>
      </c>
      <c r="BI15" s="6" t="s">
        <v>1656</v>
      </c>
      <c r="BJ15">
        <v>90</v>
      </c>
      <c r="BK15">
        <v>168</v>
      </c>
      <c r="BL15">
        <v>59</v>
      </c>
      <c r="BM15">
        <v>1</v>
      </c>
      <c r="BN15">
        <v>4</v>
      </c>
    </row>
    <row r="16" spans="1:66" x14ac:dyDescent="0.3">
      <c r="A16">
        <v>11</v>
      </c>
      <c r="B16" t="s">
        <v>1666</v>
      </c>
      <c r="C16">
        <v>3956</v>
      </c>
      <c r="D16" t="s">
        <v>61</v>
      </c>
      <c r="E16" t="s">
        <v>1667</v>
      </c>
      <c r="F16" t="s">
        <v>63</v>
      </c>
      <c r="G16" t="s">
        <v>1668</v>
      </c>
      <c r="H16" s="6" t="s">
        <v>1669</v>
      </c>
      <c r="I16" t="s">
        <v>66</v>
      </c>
      <c r="J16" t="s">
        <v>407</v>
      </c>
      <c r="K16">
        <v>1</v>
      </c>
      <c r="L16">
        <v>7</v>
      </c>
      <c r="M16" t="s">
        <v>1616</v>
      </c>
      <c r="N16" t="s">
        <v>1397</v>
      </c>
      <c r="O16" t="s">
        <v>69</v>
      </c>
      <c r="P16">
        <v>57694</v>
      </c>
      <c r="Q16" t="s">
        <v>70</v>
      </c>
      <c r="R16" t="s">
        <v>71</v>
      </c>
      <c r="T16" t="s">
        <v>1670</v>
      </c>
      <c r="W16" t="s">
        <v>125</v>
      </c>
      <c r="Y16" t="s">
        <v>1671</v>
      </c>
      <c r="Z16">
        <v>0</v>
      </c>
      <c r="AA16" t="s">
        <v>166</v>
      </c>
      <c r="AB16" t="s">
        <v>127</v>
      </c>
      <c r="AC16" t="s">
        <v>128</v>
      </c>
      <c r="AD16" s="6"/>
      <c r="AE16" t="s">
        <v>1672</v>
      </c>
      <c r="AF16">
        <v>1986</v>
      </c>
      <c r="AG16" t="s">
        <v>162</v>
      </c>
      <c r="AH16" t="s">
        <v>147</v>
      </c>
      <c r="AI16" t="s">
        <v>128</v>
      </c>
      <c r="AJ16" s="6" t="s">
        <v>1673</v>
      </c>
      <c r="AP16" s="6"/>
      <c r="AQ16" t="s">
        <v>339</v>
      </c>
      <c r="AT16" t="s">
        <v>74</v>
      </c>
      <c r="AV16">
        <v>0</v>
      </c>
      <c r="AX16" t="s">
        <v>1674</v>
      </c>
      <c r="AY16" t="s">
        <v>87</v>
      </c>
      <c r="AZ16" s="6" t="s">
        <v>1675</v>
      </c>
      <c r="BA16" t="s">
        <v>1676</v>
      </c>
      <c r="BB16" t="s">
        <v>74</v>
      </c>
      <c r="BD16" t="s">
        <v>90</v>
      </c>
      <c r="BE16" t="s">
        <v>471</v>
      </c>
      <c r="BF16">
        <v>1</v>
      </c>
      <c r="BG16">
        <v>-7.7843999999999998</v>
      </c>
      <c r="BH16">
        <v>111.1919</v>
      </c>
      <c r="BI16" s="6" t="s">
        <v>1677</v>
      </c>
      <c r="BJ16">
        <v>80</v>
      </c>
      <c r="BK16">
        <v>170</v>
      </c>
      <c r="BL16">
        <v>65</v>
      </c>
      <c r="BM16">
        <v>0</v>
      </c>
      <c r="BN16">
        <v>1</v>
      </c>
    </row>
    <row r="17" spans="1:66" x14ac:dyDescent="0.3">
      <c r="A17">
        <v>12</v>
      </c>
      <c r="B17" t="s">
        <v>1729</v>
      </c>
      <c r="C17">
        <v>3957</v>
      </c>
      <c r="D17" t="s">
        <v>117</v>
      </c>
      <c r="E17" t="s">
        <v>1730</v>
      </c>
      <c r="F17" t="s">
        <v>63</v>
      </c>
      <c r="G17" t="s">
        <v>1731</v>
      </c>
      <c r="H17" s="6" t="s">
        <v>1732</v>
      </c>
      <c r="I17" t="s">
        <v>66</v>
      </c>
      <c r="J17" t="s">
        <v>1733</v>
      </c>
      <c r="K17">
        <v>2</v>
      </c>
      <c r="L17">
        <v>3</v>
      </c>
      <c r="M17" t="s">
        <v>1733</v>
      </c>
      <c r="N17" t="s">
        <v>853</v>
      </c>
      <c r="O17" t="s">
        <v>363</v>
      </c>
      <c r="P17">
        <v>57691</v>
      </c>
      <c r="Q17" t="s">
        <v>70</v>
      </c>
      <c r="R17" t="s">
        <v>71</v>
      </c>
      <c r="T17" t="s">
        <v>1734</v>
      </c>
      <c r="W17" t="s">
        <v>125</v>
      </c>
      <c r="Y17" t="s">
        <v>1735</v>
      </c>
      <c r="Z17">
        <v>1970</v>
      </c>
      <c r="AA17" t="s">
        <v>162</v>
      </c>
      <c r="AB17" t="s">
        <v>127</v>
      </c>
      <c r="AC17" t="s">
        <v>128</v>
      </c>
      <c r="AD17" s="6" t="s">
        <v>1736</v>
      </c>
      <c r="AE17" t="s">
        <v>1737</v>
      </c>
      <c r="AF17">
        <v>1976</v>
      </c>
      <c r="AG17" t="s">
        <v>196</v>
      </c>
      <c r="AH17" t="s">
        <v>82</v>
      </c>
      <c r="AI17" t="s">
        <v>366</v>
      </c>
      <c r="AJ17" s="6" t="s">
        <v>1738</v>
      </c>
      <c r="AP17" s="6"/>
      <c r="AQ17" t="s">
        <v>339</v>
      </c>
      <c r="AT17" t="s">
        <v>125</v>
      </c>
      <c r="AV17">
        <v>0</v>
      </c>
      <c r="AX17" t="s">
        <v>1739</v>
      </c>
      <c r="AZ17" s="6"/>
      <c r="BB17" t="s">
        <v>74</v>
      </c>
      <c r="BC17" t="s">
        <v>150</v>
      </c>
      <c r="BD17" t="s">
        <v>90</v>
      </c>
      <c r="BE17" t="s">
        <v>91</v>
      </c>
      <c r="BF17">
        <v>3</v>
      </c>
      <c r="BG17">
        <v>-7.8813679905249998</v>
      </c>
      <c r="BH17">
        <v>111.15771911854</v>
      </c>
      <c r="BI17" s="6" t="s">
        <v>1740</v>
      </c>
      <c r="BJ17">
        <v>48</v>
      </c>
      <c r="BK17">
        <v>159</v>
      </c>
      <c r="BL17">
        <v>50</v>
      </c>
      <c r="BM17">
        <v>3</v>
      </c>
      <c r="BN17">
        <v>4</v>
      </c>
    </row>
    <row r="18" spans="1:66" x14ac:dyDescent="0.3">
      <c r="A18">
        <v>13</v>
      </c>
      <c r="B18" t="s">
        <v>1741</v>
      </c>
      <c r="C18">
        <v>3958</v>
      </c>
      <c r="D18" t="s">
        <v>61</v>
      </c>
      <c r="E18" t="s">
        <v>1742</v>
      </c>
      <c r="F18" t="s">
        <v>95</v>
      </c>
      <c r="G18" t="s">
        <v>1743</v>
      </c>
      <c r="H18" s="6" t="s">
        <v>1744</v>
      </c>
      <c r="I18" t="s">
        <v>66</v>
      </c>
      <c r="J18" t="s">
        <v>763</v>
      </c>
      <c r="K18">
        <v>1</v>
      </c>
      <c r="L18">
        <v>3</v>
      </c>
      <c r="M18" t="s">
        <v>763</v>
      </c>
      <c r="N18" t="s">
        <v>100</v>
      </c>
      <c r="O18" t="s">
        <v>69</v>
      </c>
      <c r="P18">
        <v>57694</v>
      </c>
      <c r="Q18" t="s">
        <v>70</v>
      </c>
      <c r="R18" t="s">
        <v>210</v>
      </c>
      <c r="T18" t="s">
        <v>1745</v>
      </c>
      <c r="W18" t="s">
        <v>125</v>
      </c>
      <c r="Y18" t="s">
        <v>1746</v>
      </c>
      <c r="Z18">
        <v>1982</v>
      </c>
      <c r="AA18" t="s">
        <v>196</v>
      </c>
      <c r="AB18" t="s">
        <v>105</v>
      </c>
      <c r="AC18" t="s">
        <v>79</v>
      </c>
      <c r="AD18" s="6" t="s">
        <v>1747</v>
      </c>
      <c r="AE18" t="s">
        <v>1241</v>
      </c>
      <c r="AF18">
        <v>1982</v>
      </c>
      <c r="AG18" t="s">
        <v>196</v>
      </c>
      <c r="AH18" t="s">
        <v>105</v>
      </c>
      <c r="AI18" t="s">
        <v>79</v>
      </c>
      <c r="AJ18" s="6" t="s">
        <v>1748</v>
      </c>
      <c r="AK18" t="s">
        <v>1746</v>
      </c>
      <c r="AM18" t="s">
        <v>196</v>
      </c>
      <c r="AN18" t="s">
        <v>105</v>
      </c>
      <c r="AP18" s="6"/>
      <c r="AQ18" t="s">
        <v>339</v>
      </c>
      <c r="AT18" t="s">
        <v>125</v>
      </c>
      <c r="AV18">
        <v>1</v>
      </c>
      <c r="AX18" t="s">
        <v>1749</v>
      </c>
      <c r="AZ18" s="6"/>
      <c r="BB18" t="s">
        <v>74</v>
      </c>
      <c r="BC18" t="s">
        <v>150</v>
      </c>
      <c r="BD18" t="s">
        <v>90</v>
      </c>
      <c r="BE18" t="s">
        <v>168</v>
      </c>
      <c r="BF18">
        <v>1</v>
      </c>
      <c r="BG18">
        <v>-7.8394490000000001</v>
      </c>
      <c r="BH18">
        <v>111.211692</v>
      </c>
      <c r="BI18" s="6" t="s">
        <v>1750</v>
      </c>
      <c r="BJ18">
        <v>345</v>
      </c>
      <c r="BK18">
        <v>168</v>
      </c>
      <c r="BL18">
        <v>55</v>
      </c>
      <c r="BM18">
        <v>1</v>
      </c>
      <c r="BN18">
        <v>5</v>
      </c>
    </row>
    <row r="19" spans="1:66" x14ac:dyDescent="0.3">
      <c r="A19">
        <v>14</v>
      </c>
      <c r="B19" t="s">
        <v>1864</v>
      </c>
      <c r="C19">
        <v>3960</v>
      </c>
      <c r="D19" t="s">
        <v>61</v>
      </c>
      <c r="E19" t="s">
        <v>1865</v>
      </c>
      <c r="F19" t="s">
        <v>63</v>
      </c>
      <c r="G19" t="s">
        <v>1866</v>
      </c>
      <c r="H19" s="6" t="s">
        <v>1867</v>
      </c>
      <c r="I19" t="s">
        <v>66</v>
      </c>
      <c r="J19" t="s">
        <v>1868</v>
      </c>
      <c r="K19">
        <v>1</v>
      </c>
      <c r="L19">
        <v>2</v>
      </c>
      <c r="M19" t="s">
        <v>1869</v>
      </c>
      <c r="N19" t="s">
        <v>1852</v>
      </c>
      <c r="O19" t="s">
        <v>69</v>
      </c>
      <c r="P19">
        <v>57694</v>
      </c>
      <c r="Q19" t="s">
        <v>70</v>
      </c>
      <c r="R19" t="s">
        <v>210</v>
      </c>
      <c r="T19" t="s">
        <v>1870</v>
      </c>
      <c r="W19" t="s">
        <v>125</v>
      </c>
      <c r="Y19" t="s">
        <v>1871</v>
      </c>
      <c r="Z19">
        <v>1967</v>
      </c>
      <c r="AA19" t="s">
        <v>166</v>
      </c>
      <c r="AB19" t="s">
        <v>323</v>
      </c>
      <c r="AC19" t="s">
        <v>79</v>
      </c>
      <c r="AD19" s="6" t="s">
        <v>1872</v>
      </c>
      <c r="AE19" t="s">
        <v>1873</v>
      </c>
      <c r="AF19">
        <v>1968</v>
      </c>
      <c r="AG19" t="s">
        <v>162</v>
      </c>
      <c r="AH19" t="s">
        <v>147</v>
      </c>
      <c r="AI19" t="s">
        <v>128</v>
      </c>
      <c r="AJ19" s="6" t="s">
        <v>1874</v>
      </c>
      <c r="AP19" s="6"/>
      <c r="AQ19" t="s">
        <v>339</v>
      </c>
      <c r="AT19" t="s">
        <v>125</v>
      </c>
      <c r="AV19">
        <v>0</v>
      </c>
      <c r="AX19" t="s">
        <v>1875</v>
      </c>
      <c r="AZ19" s="6"/>
      <c r="BB19" t="s">
        <v>74</v>
      </c>
      <c r="BC19" t="s">
        <v>150</v>
      </c>
      <c r="BD19" t="s">
        <v>90</v>
      </c>
      <c r="BE19" t="s">
        <v>91</v>
      </c>
      <c r="BF19">
        <v>2</v>
      </c>
      <c r="BG19">
        <v>-7.8297002527919997</v>
      </c>
      <c r="BH19">
        <v>111.17275067388999</v>
      </c>
      <c r="BI19" s="6" t="s">
        <v>1876</v>
      </c>
      <c r="BJ19">
        <v>40</v>
      </c>
      <c r="BK19">
        <v>150</v>
      </c>
      <c r="BL19">
        <v>0</v>
      </c>
      <c r="BM19">
        <v>1</v>
      </c>
      <c r="BN19">
        <v>5</v>
      </c>
    </row>
    <row r="20" spans="1:66" x14ac:dyDescent="0.3">
      <c r="A20">
        <v>15</v>
      </c>
      <c r="B20" t="s">
        <v>1928</v>
      </c>
      <c r="C20">
        <v>4007</v>
      </c>
      <c r="D20" t="s">
        <v>61</v>
      </c>
      <c r="E20" t="s">
        <v>1929</v>
      </c>
      <c r="F20" t="s">
        <v>63</v>
      </c>
      <c r="G20" t="s">
        <v>1930</v>
      </c>
      <c r="H20" s="6" t="s">
        <v>1931</v>
      </c>
      <c r="I20" t="s">
        <v>66</v>
      </c>
      <c r="J20" t="s">
        <v>1932</v>
      </c>
      <c r="K20">
        <v>3</v>
      </c>
      <c r="L20">
        <v>2</v>
      </c>
      <c r="M20" t="s">
        <v>1933</v>
      </c>
      <c r="N20" t="s">
        <v>1467</v>
      </c>
      <c r="O20" t="s">
        <v>378</v>
      </c>
      <c r="P20">
        <v>57692</v>
      </c>
      <c r="Q20" t="s">
        <v>70</v>
      </c>
      <c r="R20" t="s">
        <v>71</v>
      </c>
      <c r="T20" t="s">
        <v>1934</v>
      </c>
      <c r="W20" t="s">
        <v>74</v>
      </c>
      <c r="X20" t="s">
        <v>1935</v>
      </c>
      <c r="Y20" t="s">
        <v>1936</v>
      </c>
      <c r="Z20">
        <v>1964</v>
      </c>
      <c r="AA20" t="s">
        <v>790</v>
      </c>
      <c r="AB20" t="s">
        <v>82</v>
      </c>
      <c r="AC20" t="s">
        <v>79</v>
      </c>
      <c r="AD20" s="6" t="s">
        <v>1937</v>
      </c>
      <c r="AE20" t="s">
        <v>1167</v>
      </c>
      <c r="AF20">
        <v>1976</v>
      </c>
      <c r="AG20" t="s">
        <v>790</v>
      </c>
      <c r="AH20" t="s">
        <v>82</v>
      </c>
      <c r="AI20" t="s">
        <v>79</v>
      </c>
      <c r="AJ20" s="6" t="s">
        <v>1938</v>
      </c>
      <c r="AP20" s="6"/>
      <c r="AQ20" t="s">
        <v>339</v>
      </c>
      <c r="AT20" t="s">
        <v>125</v>
      </c>
      <c r="AV20">
        <v>0</v>
      </c>
      <c r="AW20" t="s">
        <v>1939</v>
      </c>
      <c r="AX20" t="s">
        <v>1940</v>
      </c>
      <c r="AZ20" s="6"/>
      <c r="BB20" t="s">
        <v>74</v>
      </c>
      <c r="BC20" t="s">
        <v>89</v>
      </c>
      <c r="BD20" t="s">
        <v>90</v>
      </c>
      <c r="BE20" t="s">
        <v>91</v>
      </c>
      <c r="BF20">
        <v>2</v>
      </c>
      <c r="BG20">
        <v>-7.8829173051610004</v>
      </c>
      <c r="BH20">
        <v>111.16728269563001</v>
      </c>
      <c r="BI20" s="6" t="s">
        <v>1941</v>
      </c>
      <c r="BJ20">
        <v>50</v>
      </c>
      <c r="BK20">
        <v>160</v>
      </c>
      <c r="BL20">
        <v>50</v>
      </c>
      <c r="BM20">
        <v>1</v>
      </c>
      <c r="BN20">
        <v>3</v>
      </c>
    </row>
    <row r="21" spans="1:66" x14ac:dyDescent="0.3">
      <c r="A21">
        <v>16</v>
      </c>
      <c r="B21" t="s">
        <v>2174</v>
      </c>
      <c r="C21">
        <v>3961</v>
      </c>
      <c r="D21" t="s">
        <v>61</v>
      </c>
      <c r="E21" t="s">
        <v>2175</v>
      </c>
      <c r="F21" t="s">
        <v>63</v>
      </c>
      <c r="G21" t="s">
        <v>2176</v>
      </c>
      <c r="H21" s="6" t="s">
        <v>2177</v>
      </c>
      <c r="I21" t="s">
        <v>66</v>
      </c>
      <c r="J21" t="s">
        <v>648</v>
      </c>
      <c r="K21">
        <v>3</v>
      </c>
      <c r="L21">
        <v>6</v>
      </c>
      <c r="M21" t="s">
        <v>648</v>
      </c>
      <c r="N21" t="s">
        <v>648</v>
      </c>
      <c r="O21" t="s">
        <v>69</v>
      </c>
      <c r="P21">
        <v>57694</v>
      </c>
      <c r="Q21" t="s">
        <v>70</v>
      </c>
      <c r="R21" t="s">
        <v>210</v>
      </c>
      <c r="T21" t="s">
        <v>2178</v>
      </c>
      <c r="W21" t="s">
        <v>125</v>
      </c>
      <c r="Y21" t="s">
        <v>2179</v>
      </c>
      <c r="Z21">
        <v>1970</v>
      </c>
      <c r="AA21" t="s">
        <v>77</v>
      </c>
      <c r="AB21" t="s">
        <v>229</v>
      </c>
      <c r="AC21" t="s">
        <v>396</v>
      </c>
      <c r="AD21" s="6" t="s">
        <v>2180</v>
      </c>
      <c r="AE21" t="s">
        <v>2181</v>
      </c>
      <c r="AF21">
        <v>1972</v>
      </c>
      <c r="AG21" t="s">
        <v>77</v>
      </c>
      <c r="AH21" t="s">
        <v>82</v>
      </c>
      <c r="AI21" t="s">
        <v>79</v>
      </c>
      <c r="AJ21" s="6" t="s">
        <v>2182</v>
      </c>
      <c r="AM21" t="s">
        <v>166</v>
      </c>
      <c r="AP21" s="6"/>
      <c r="AQ21" t="s">
        <v>339</v>
      </c>
      <c r="AT21" t="s">
        <v>74</v>
      </c>
      <c r="AV21">
        <v>0</v>
      </c>
      <c r="AX21" t="s">
        <v>2183</v>
      </c>
      <c r="AZ21" s="6"/>
      <c r="BB21" t="s">
        <v>74</v>
      </c>
      <c r="BD21" t="s">
        <v>90</v>
      </c>
      <c r="BE21" t="s">
        <v>168</v>
      </c>
      <c r="BF21">
        <v>3</v>
      </c>
      <c r="BG21">
        <v>-7.8407080000000002</v>
      </c>
      <c r="BH21">
        <v>111.220433</v>
      </c>
      <c r="BI21" s="6" t="s">
        <v>2184</v>
      </c>
      <c r="BJ21">
        <v>35</v>
      </c>
      <c r="BK21">
        <v>143</v>
      </c>
      <c r="BL21">
        <v>53</v>
      </c>
      <c r="BM21">
        <v>2</v>
      </c>
      <c r="BN21">
        <v>2</v>
      </c>
    </row>
    <row r="22" spans="1:66" x14ac:dyDescent="0.3">
      <c r="A22">
        <v>17</v>
      </c>
      <c r="B22" t="s">
        <v>2452</v>
      </c>
      <c r="C22">
        <v>3962</v>
      </c>
      <c r="D22" t="s">
        <v>61</v>
      </c>
      <c r="E22" t="s">
        <v>2453</v>
      </c>
      <c r="F22" t="s">
        <v>63</v>
      </c>
      <c r="G22" t="s">
        <v>2454</v>
      </c>
      <c r="H22" s="6" t="s">
        <v>2455</v>
      </c>
      <c r="I22" t="s">
        <v>66</v>
      </c>
      <c r="J22" t="s">
        <v>2456</v>
      </c>
      <c r="K22">
        <v>2</v>
      </c>
      <c r="L22">
        <v>8</v>
      </c>
      <c r="M22" t="s">
        <v>2456</v>
      </c>
      <c r="N22" t="s">
        <v>464</v>
      </c>
      <c r="O22" t="s">
        <v>69</v>
      </c>
      <c r="P22">
        <v>57694</v>
      </c>
      <c r="Q22" t="s">
        <v>70</v>
      </c>
      <c r="R22" t="s">
        <v>71</v>
      </c>
      <c r="T22" t="s">
        <v>2457</v>
      </c>
      <c r="W22" t="s">
        <v>125</v>
      </c>
      <c r="Y22" t="s">
        <v>2458</v>
      </c>
      <c r="Z22">
        <v>1968</v>
      </c>
      <c r="AA22" t="s">
        <v>162</v>
      </c>
      <c r="AB22" t="s">
        <v>127</v>
      </c>
      <c r="AC22" t="s">
        <v>128</v>
      </c>
      <c r="AD22" s="6"/>
      <c r="AE22" t="s">
        <v>834</v>
      </c>
      <c r="AF22">
        <v>1971</v>
      </c>
      <c r="AG22" t="s">
        <v>196</v>
      </c>
      <c r="AH22" t="s">
        <v>147</v>
      </c>
      <c r="AI22" t="s">
        <v>128</v>
      </c>
      <c r="AJ22" s="6"/>
      <c r="AP22" s="6"/>
      <c r="AQ22" t="s">
        <v>339</v>
      </c>
      <c r="AT22" t="s">
        <v>125</v>
      </c>
      <c r="AV22">
        <v>0</v>
      </c>
      <c r="AX22" t="s">
        <v>2459</v>
      </c>
      <c r="AZ22" s="6"/>
      <c r="BB22" t="s">
        <v>74</v>
      </c>
      <c r="BC22" t="s">
        <v>150</v>
      </c>
      <c r="BD22" t="s">
        <v>90</v>
      </c>
      <c r="BE22" t="s">
        <v>151</v>
      </c>
      <c r="BF22">
        <v>2</v>
      </c>
      <c r="BG22">
        <v>-7.8127896666009997</v>
      </c>
      <c r="BH22">
        <v>111.17091178894</v>
      </c>
      <c r="BI22" s="6" t="s">
        <v>2460</v>
      </c>
      <c r="BJ22">
        <v>45</v>
      </c>
      <c r="BK22">
        <v>160</v>
      </c>
      <c r="BL22">
        <v>49</v>
      </c>
      <c r="BM22">
        <v>3</v>
      </c>
      <c r="BN22">
        <v>4</v>
      </c>
    </row>
    <row r="23" spans="1:66" x14ac:dyDescent="0.3">
      <c r="A23">
        <v>18</v>
      </c>
      <c r="B23" t="s">
        <v>2461</v>
      </c>
      <c r="C23">
        <v>3984</v>
      </c>
      <c r="D23" t="s">
        <v>61</v>
      </c>
      <c r="E23" t="s">
        <v>2462</v>
      </c>
      <c r="F23" t="s">
        <v>95</v>
      </c>
      <c r="G23" t="s">
        <v>2463</v>
      </c>
      <c r="H23" s="6" t="s">
        <v>2464</v>
      </c>
      <c r="I23" t="s">
        <v>66</v>
      </c>
      <c r="J23" t="s">
        <v>392</v>
      </c>
      <c r="K23">
        <v>3</v>
      </c>
      <c r="L23">
        <v>3</v>
      </c>
      <c r="M23" t="s">
        <v>392</v>
      </c>
      <c r="N23" t="s">
        <v>157</v>
      </c>
      <c r="O23" t="s">
        <v>69</v>
      </c>
      <c r="P23">
        <v>57694</v>
      </c>
      <c r="Q23" t="s">
        <v>70</v>
      </c>
      <c r="R23" t="s">
        <v>71</v>
      </c>
      <c r="S23">
        <v>0</v>
      </c>
      <c r="T23" t="s">
        <v>2465</v>
      </c>
      <c r="W23" t="s">
        <v>125</v>
      </c>
      <c r="Y23" t="s">
        <v>2466</v>
      </c>
      <c r="Z23">
        <v>1971</v>
      </c>
      <c r="AA23" t="s">
        <v>196</v>
      </c>
      <c r="AB23" t="s">
        <v>82</v>
      </c>
      <c r="AC23" t="s">
        <v>79</v>
      </c>
      <c r="AD23" s="6"/>
      <c r="AE23" t="s">
        <v>2467</v>
      </c>
      <c r="AF23">
        <v>1972</v>
      </c>
      <c r="AG23" t="s">
        <v>196</v>
      </c>
      <c r="AH23" t="s">
        <v>82</v>
      </c>
      <c r="AI23" t="s">
        <v>79</v>
      </c>
      <c r="AJ23" s="6"/>
      <c r="AM23" t="s">
        <v>166</v>
      </c>
      <c r="AP23" s="6"/>
      <c r="AQ23" t="s">
        <v>339</v>
      </c>
      <c r="AT23" t="s">
        <v>125</v>
      </c>
      <c r="AV23">
        <v>0</v>
      </c>
      <c r="AX23" t="s">
        <v>2468</v>
      </c>
      <c r="AZ23" s="6"/>
      <c r="BB23" t="s">
        <v>74</v>
      </c>
      <c r="BC23" t="s">
        <v>150</v>
      </c>
      <c r="BD23" t="s">
        <v>90</v>
      </c>
      <c r="BE23" t="s">
        <v>416</v>
      </c>
      <c r="BF23">
        <v>1</v>
      </c>
      <c r="BG23">
        <v>-7.8570049839629998</v>
      </c>
      <c r="BH23">
        <v>111.18807792664001</v>
      </c>
      <c r="BI23" s="6" t="s">
        <v>2469</v>
      </c>
      <c r="BJ23">
        <v>50</v>
      </c>
      <c r="BK23">
        <v>154</v>
      </c>
      <c r="BL23">
        <v>50</v>
      </c>
      <c r="BM23">
        <v>3</v>
      </c>
      <c r="BN23">
        <v>10</v>
      </c>
    </row>
    <row r="24" spans="1:66" x14ac:dyDescent="0.3">
      <c r="A24">
        <v>19</v>
      </c>
      <c r="B24" t="s">
        <v>2559</v>
      </c>
      <c r="C24">
        <v>3963</v>
      </c>
      <c r="D24" t="s">
        <v>61</v>
      </c>
      <c r="E24" t="s">
        <v>2560</v>
      </c>
      <c r="F24" t="s">
        <v>63</v>
      </c>
      <c r="G24" t="s">
        <v>2380</v>
      </c>
      <c r="H24" s="6" t="s">
        <v>2561</v>
      </c>
      <c r="I24" t="s">
        <v>66</v>
      </c>
      <c r="J24" t="s">
        <v>1932</v>
      </c>
      <c r="K24">
        <v>3</v>
      </c>
      <c r="L24">
        <v>2</v>
      </c>
      <c r="M24" t="s">
        <v>1933</v>
      </c>
      <c r="N24" t="s">
        <v>1467</v>
      </c>
      <c r="O24" t="s">
        <v>378</v>
      </c>
      <c r="P24">
        <v>57692</v>
      </c>
      <c r="Q24" t="s">
        <v>70</v>
      </c>
      <c r="R24" t="s">
        <v>71</v>
      </c>
      <c r="T24" t="s">
        <v>2562</v>
      </c>
      <c r="W24" t="s">
        <v>125</v>
      </c>
      <c r="Y24" t="s">
        <v>2563</v>
      </c>
      <c r="Z24">
        <v>1977</v>
      </c>
      <c r="AA24" t="s">
        <v>162</v>
      </c>
      <c r="AB24" t="s">
        <v>229</v>
      </c>
      <c r="AC24" t="s">
        <v>79</v>
      </c>
      <c r="AD24" s="6" t="s">
        <v>2564</v>
      </c>
      <c r="AE24" t="s">
        <v>2565</v>
      </c>
      <c r="AF24">
        <v>1979</v>
      </c>
      <c r="AG24" t="s">
        <v>196</v>
      </c>
      <c r="AH24" t="s">
        <v>147</v>
      </c>
      <c r="AI24" t="s">
        <v>128</v>
      </c>
      <c r="AJ24" s="6" t="s">
        <v>2566</v>
      </c>
      <c r="AP24" s="6"/>
      <c r="AQ24" t="s">
        <v>339</v>
      </c>
      <c r="AT24" t="s">
        <v>125</v>
      </c>
      <c r="AV24">
        <v>0</v>
      </c>
      <c r="AX24" t="s">
        <v>2567</v>
      </c>
      <c r="AZ24" s="6"/>
      <c r="BB24" t="s">
        <v>74</v>
      </c>
      <c r="BC24" t="s">
        <v>150</v>
      </c>
      <c r="BD24" t="s">
        <v>90</v>
      </c>
      <c r="BE24" t="s">
        <v>91</v>
      </c>
      <c r="BF24">
        <v>1</v>
      </c>
      <c r="BG24">
        <v>-7.8869326820239998</v>
      </c>
      <c r="BH24">
        <v>111.15735054016</v>
      </c>
      <c r="BI24" s="6" t="s">
        <v>2568</v>
      </c>
      <c r="BJ24">
        <v>41</v>
      </c>
      <c r="BK24">
        <v>170</v>
      </c>
      <c r="BL24">
        <v>55</v>
      </c>
      <c r="BM24">
        <v>4</v>
      </c>
      <c r="BN24">
        <v>4</v>
      </c>
    </row>
    <row r="25" spans="1:66" x14ac:dyDescent="0.3">
      <c r="A25">
        <v>20</v>
      </c>
      <c r="B25" t="s">
        <v>2765</v>
      </c>
      <c r="C25">
        <v>4010</v>
      </c>
      <c r="D25" t="s">
        <v>117</v>
      </c>
      <c r="E25" t="s">
        <v>2766</v>
      </c>
      <c r="F25" t="s">
        <v>63</v>
      </c>
      <c r="G25" t="s">
        <v>2767</v>
      </c>
      <c r="H25" s="6" t="s">
        <v>2768</v>
      </c>
      <c r="I25" t="s">
        <v>66</v>
      </c>
      <c r="J25" t="s">
        <v>67</v>
      </c>
      <c r="K25">
        <v>1</v>
      </c>
      <c r="L25">
        <v>2</v>
      </c>
      <c r="M25" t="s">
        <v>68</v>
      </c>
      <c r="N25" t="s">
        <v>68</v>
      </c>
      <c r="O25" t="s">
        <v>69</v>
      </c>
      <c r="P25">
        <v>57694</v>
      </c>
      <c r="Q25" t="s">
        <v>70</v>
      </c>
      <c r="R25" t="s">
        <v>71</v>
      </c>
      <c r="T25" t="s">
        <v>2769</v>
      </c>
      <c r="W25" t="s">
        <v>125</v>
      </c>
      <c r="Y25" t="s">
        <v>2770</v>
      </c>
      <c r="Z25">
        <v>1969</v>
      </c>
      <c r="AA25" t="s">
        <v>77</v>
      </c>
      <c r="AB25" t="s">
        <v>82</v>
      </c>
      <c r="AC25" t="s">
        <v>79</v>
      </c>
      <c r="AD25" s="6"/>
      <c r="AE25" t="s">
        <v>1924</v>
      </c>
      <c r="AF25">
        <v>1968</v>
      </c>
      <c r="AG25" t="s">
        <v>77</v>
      </c>
      <c r="AH25" t="s">
        <v>147</v>
      </c>
      <c r="AI25" t="s">
        <v>128</v>
      </c>
      <c r="AJ25" s="6"/>
      <c r="AP25" s="6"/>
      <c r="AQ25" t="s">
        <v>339</v>
      </c>
      <c r="AT25" t="s">
        <v>125</v>
      </c>
      <c r="AV25">
        <v>0</v>
      </c>
      <c r="AX25" t="s">
        <v>2771</v>
      </c>
      <c r="AZ25" s="6"/>
      <c r="BB25" t="s">
        <v>74</v>
      </c>
      <c r="BC25" t="s">
        <v>150</v>
      </c>
      <c r="BD25" t="s">
        <v>90</v>
      </c>
      <c r="BE25" t="s">
        <v>151</v>
      </c>
      <c r="BF25">
        <v>1</v>
      </c>
      <c r="BG25">
        <v>-7.7942518506639997</v>
      </c>
      <c r="BH25">
        <v>111.18232727051</v>
      </c>
      <c r="BI25" s="6" t="s">
        <v>2772</v>
      </c>
      <c r="BJ25">
        <v>45</v>
      </c>
      <c r="BK25">
        <v>154</v>
      </c>
      <c r="BL25">
        <v>45</v>
      </c>
      <c r="BM25">
        <v>1</v>
      </c>
      <c r="BN25">
        <v>5</v>
      </c>
    </row>
    <row r="26" spans="1:66" x14ac:dyDescent="0.3">
      <c r="A26">
        <v>21</v>
      </c>
      <c r="B26" t="s">
        <v>3106</v>
      </c>
      <c r="C26">
        <v>4015</v>
      </c>
      <c r="D26" t="s">
        <v>61</v>
      </c>
      <c r="E26" t="s">
        <v>3107</v>
      </c>
      <c r="F26" t="s">
        <v>63</v>
      </c>
      <c r="G26" t="s">
        <v>3108</v>
      </c>
      <c r="H26" s="6" t="s">
        <v>3109</v>
      </c>
      <c r="I26" t="s">
        <v>66</v>
      </c>
      <c r="J26" t="s">
        <v>3110</v>
      </c>
      <c r="K26">
        <v>4</v>
      </c>
      <c r="L26">
        <v>6</v>
      </c>
      <c r="M26" t="s">
        <v>1226</v>
      </c>
      <c r="N26" t="s">
        <v>3111</v>
      </c>
      <c r="O26" t="s">
        <v>378</v>
      </c>
      <c r="P26">
        <v>57692</v>
      </c>
      <c r="Q26" t="s">
        <v>70</v>
      </c>
      <c r="R26" t="s">
        <v>101</v>
      </c>
      <c r="T26" t="s">
        <v>3112</v>
      </c>
      <c r="W26" t="s">
        <v>125</v>
      </c>
      <c r="Y26" t="s">
        <v>2791</v>
      </c>
      <c r="Z26">
        <v>1977</v>
      </c>
      <c r="AA26" t="s">
        <v>77</v>
      </c>
      <c r="AB26" t="s">
        <v>105</v>
      </c>
      <c r="AC26" t="s">
        <v>366</v>
      </c>
      <c r="AD26" s="6" t="s">
        <v>3113</v>
      </c>
      <c r="AE26" t="s">
        <v>976</v>
      </c>
      <c r="AF26">
        <v>1987</v>
      </c>
      <c r="AG26" t="s">
        <v>196</v>
      </c>
      <c r="AH26" t="s">
        <v>105</v>
      </c>
      <c r="AI26" t="s">
        <v>366</v>
      </c>
      <c r="AJ26" s="6" t="s">
        <v>3114</v>
      </c>
      <c r="AP26" s="6"/>
      <c r="AQ26" t="s">
        <v>339</v>
      </c>
      <c r="AT26" t="s">
        <v>125</v>
      </c>
      <c r="AV26">
        <v>0</v>
      </c>
      <c r="AX26" t="s">
        <v>3115</v>
      </c>
      <c r="AZ26" s="6"/>
      <c r="BB26" t="s">
        <v>125</v>
      </c>
      <c r="BD26" t="s">
        <v>90</v>
      </c>
      <c r="BE26" t="s">
        <v>457</v>
      </c>
      <c r="BF26">
        <v>1</v>
      </c>
      <c r="BG26">
        <v>-7.8811949439989997</v>
      </c>
      <c r="BH26">
        <v>111.15111030708</v>
      </c>
      <c r="BI26" s="6" t="s">
        <v>3116</v>
      </c>
      <c r="BJ26">
        <v>35</v>
      </c>
      <c r="BK26">
        <v>140</v>
      </c>
      <c r="BL26">
        <v>50</v>
      </c>
      <c r="BM26">
        <v>0</v>
      </c>
      <c r="BN26">
        <v>3</v>
      </c>
    </row>
    <row r="27" spans="1:66" x14ac:dyDescent="0.3">
      <c r="A27">
        <v>22</v>
      </c>
      <c r="B27" t="s">
        <v>3199</v>
      </c>
      <c r="C27">
        <v>3966</v>
      </c>
      <c r="D27" t="s">
        <v>61</v>
      </c>
      <c r="E27" t="s">
        <v>3200</v>
      </c>
      <c r="F27" t="s">
        <v>63</v>
      </c>
      <c r="G27" t="s">
        <v>2105</v>
      </c>
      <c r="H27" s="6" t="s">
        <v>3201</v>
      </c>
      <c r="I27" t="s">
        <v>66</v>
      </c>
      <c r="J27" t="s">
        <v>648</v>
      </c>
      <c r="K27">
        <v>1</v>
      </c>
      <c r="L27">
        <v>6</v>
      </c>
      <c r="M27" t="s">
        <v>648</v>
      </c>
      <c r="N27" t="s">
        <v>648</v>
      </c>
      <c r="O27" t="s">
        <v>69</v>
      </c>
      <c r="P27">
        <v>57694</v>
      </c>
      <c r="Q27" t="s">
        <v>70</v>
      </c>
      <c r="R27" t="s">
        <v>210</v>
      </c>
      <c r="T27" t="s">
        <v>3202</v>
      </c>
      <c r="W27" t="s">
        <v>74</v>
      </c>
      <c r="X27" t="s">
        <v>3203</v>
      </c>
      <c r="Y27" t="s">
        <v>3204</v>
      </c>
      <c r="Z27">
        <v>1967</v>
      </c>
      <c r="AA27" t="s">
        <v>77</v>
      </c>
      <c r="AB27" t="s">
        <v>82</v>
      </c>
      <c r="AC27" t="s">
        <v>79</v>
      </c>
      <c r="AD27" s="6" t="s">
        <v>3205</v>
      </c>
      <c r="AE27" t="s">
        <v>3206</v>
      </c>
      <c r="AF27">
        <v>1972</v>
      </c>
      <c r="AG27" t="s">
        <v>77</v>
      </c>
      <c r="AH27" t="s">
        <v>82</v>
      </c>
      <c r="AI27" t="s">
        <v>79</v>
      </c>
      <c r="AJ27" s="6" t="s">
        <v>3207</v>
      </c>
      <c r="AM27" t="s">
        <v>166</v>
      </c>
      <c r="AP27" s="6"/>
      <c r="AQ27" t="s">
        <v>339</v>
      </c>
      <c r="AT27" t="s">
        <v>74</v>
      </c>
      <c r="AU27" t="s">
        <v>3203</v>
      </c>
      <c r="AV27">
        <v>0</v>
      </c>
      <c r="AX27" t="s">
        <v>3208</v>
      </c>
      <c r="AY27" t="s">
        <v>87</v>
      </c>
      <c r="AZ27" s="6" t="s">
        <v>3209</v>
      </c>
      <c r="BA27" t="s">
        <v>3210</v>
      </c>
      <c r="BB27" t="s">
        <v>74</v>
      </c>
      <c r="BC27" t="s">
        <v>89</v>
      </c>
      <c r="BD27" t="s">
        <v>90</v>
      </c>
      <c r="BE27" t="s">
        <v>168</v>
      </c>
      <c r="BF27">
        <v>3</v>
      </c>
      <c r="BG27">
        <v>7.837834</v>
      </c>
      <c r="BH27">
        <v>111.219227</v>
      </c>
      <c r="BI27" s="6" t="s">
        <v>3211</v>
      </c>
      <c r="BJ27">
        <v>30</v>
      </c>
      <c r="BK27">
        <v>145</v>
      </c>
      <c r="BL27">
        <v>52</v>
      </c>
      <c r="BM27">
        <v>3</v>
      </c>
      <c r="BN27">
        <v>4</v>
      </c>
    </row>
    <row r="28" spans="1:66" x14ac:dyDescent="0.3">
      <c r="A28">
        <v>23</v>
      </c>
      <c r="B28" t="s">
        <v>3345</v>
      </c>
      <c r="C28">
        <v>3990</v>
      </c>
      <c r="D28" t="s">
        <v>61</v>
      </c>
      <c r="E28" t="s">
        <v>3346</v>
      </c>
      <c r="F28" t="s">
        <v>95</v>
      </c>
      <c r="G28" t="s">
        <v>3347</v>
      </c>
      <c r="H28" s="6" t="s">
        <v>3348</v>
      </c>
      <c r="I28" t="s">
        <v>66</v>
      </c>
      <c r="J28" t="s">
        <v>3349</v>
      </c>
      <c r="K28">
        <v>1</v>
      </c>
      <c r="L28">
        <v>3</v>
      </c>
      <c r="M28" t="s">
        <v>3349</v>
      </c>
      <c r="N28" t="s">
        <v>3350</v>
      </c>
      <c r="O28" t="s">
        <v>301</v>
      </c>
      <c r="P28">
        <v>57697</v>
      </c>
      <c r="Q28" t="s">
        <v>70</v>
      </c>
      <c r="R28" t="s">
        <v>71</v>
      </c>
      <c r="T28" t="s">
        <v>3351</v>
      </c>
      <c r="W28" t="s">
        <v>74</v>
      </c>
      <c r="X28" t="s">
        <v>3352</v>
      </c>
      <c r="Y28" t="s">
        <v>3353</v>
      </c>
      <c r="Z28">
        <v>1980</v>
      </c>
      <c r="AA28" t="s">
        <v>77</v>
      </c>
      <c r="AB28" t="s">
        <v>82</v>
      </c>
      <c r="AC28" t="s">
        <v>79</v>
      </c>
      <c r="AD28" s="6" t="s">
        <v>3354</v>
      </c>
      <c r="AE28" t="s">
        <v>3355</v>
      </c>
      <c r="AF28">
        <v>1983</v>
      </c>
      <c r="AG28" t="s">
        <v>196</v>
      </c>
      <c r="AH28" t="s">
        <v>653</v>
      </c>
      <c r="AI28" t="s">
        <v>79</v>
      </c>
      <c r="AJ28" s="6" t="s">
        <v>3356</v>
      </c>
      <c r="AP28" s="6"/>
      <c r="AQ28" t="s">
        <v>339</v>
      </c>
      <c r="AT28" t="s">
        <v>74</v>
      </c>
      <c r="AU28" t="s">
        <v>3357</v>
      </c>
      <c r="AV28">
        <v>0</v>
      </c>
      <c r="AX28" t="s">
        <v>3358</v>
      </c>
      <c r="AY28" t="s">
        <v>87</v>
      </c>
      <c r="AZ28" s="6" t="s">
        <v>3359</v>
      </c>
      <c r="BA28" t="s">
        <v>3345</v>
      </c>
      <c r="BB28" t="s">
        <v>74</v>
      </c>
      <c r="BD28" t="s">
        <v>90</v>
      </c>
      <c r="BE28" t="s">
        <v>309</v>
      </c>
      <c r="BF28">
        <v>1</v>
      </c>
      <c r="BG28">
        <v>7.4713000000000003</v>
      </c>
      <c r="BH28">
        <v>111.1249</v>
      </c>
      <c r="BI28" s="6" t="s">
        <v>3360</v>
      </c>
      <c r="BJ28">
        <v>43</v>
      </c>
      <c r="BK28">
        <v>160</v>
      </c>
      <c r="BL28">
        <v>50</v>
      </c>
      <c r="BM28">
        <v>1</v>
      </c>
      <c r="BN28">
        <v>3</v>
      </c>
    </row>
    <row r="29" spans="1:66" x14ac:dyDescent="0.3">
      <c r="A29">
        <v>24</v>
      </c>
      <c r="B29" t="s">
        <v>3594</v>
      </c>
      <c r="C29">
        <v>3993</v>
      </c>
      <c r="D29" t="s">
        <v>61</v>
      </c>
      <c r="E29" t="s">
        <v>3595</v>
      </c>
      <c r="F29" t="s">
        <v>63</v>
      </c>
      <c r="G29" t="s">
        <v>3596</v>
      </c>
      <c r="H29" s="6" t="s">
        <v>3597</v>
      </c>
      <c r="I29" t="s">
        <v>66</v>
      </c>
      <c r="J29" t="s">
        <v>346</v>
      </c>
      <c r="K29">
        <v>1</v>
      </c>
      <c r="L29">
        <v>8</v>
      </c>
      <c r="M29" t="s">
        <v>346</v>
      </c>
      <c r="N29" t="s">
        <v>347</v>
      </c>
      <c r="O29" t="s">
        <v>69</v>
      </c>
      <c r="P29">
        <v>57694</v>
      </c>
      <c r="Q29" t="s">
        <v>70</v>
      </c>
      <c r="R29" t="s">
        <v>71</v>
      </c>
      <c r="T29" t="s">
        <v>3598</v>
      </c>
      <c r="W29" t="s">
        <v>74</v>
      </c>
      <c r="X29" t="s">
        <v>3599</v>
      </c>
      <c r="Y29" t="s">
        <v>3600</v>
      </c>
      <c r="Z29">
        <v>1970</v>
      </c>
      <c r="AA29" t="s">
        <v>77</v>
      </c>
      <c r="AB29" t="s">
        <v>82</v>
      </c>
      <c r="AC29" t="s">
        <v>79</v>
      </c>
      <c r="AD29" s="6" t="s">
        <v>3601</v>
      </c>
      <c r="AE29" t="s">
        <v>691</v>
      </c>
      <c r="AF29">
        <v>1978</v>
      </c>
      <c r="AG29" t="s">
        <v>77</v>
      </c>
      <c r="AH29" t="s">
        <v>82</v>
      </c>
      <c r="AI29" t="s">
        <v>79</v>
      </c>
      <c r="AJ29" s="6" t="s">
        <v>3602</v>
      </c>
      <c r="AM29" t="s">
        <v>166</v>
      </c>
      <c r="AP29" s="6" t="s">
        <v>178</v>
      </c>
      <c r="AQ29" t="s">
        <v>339</v>
      </c>
      <c r="AT29" t="s">
        <v>74</v>
      </c>
      <c r="AU29" t="s">
        <v>3603</v>
      </c>
      <c r="AV29">
        <v>1</v>
      </c>
      <c r="AX29" t="s">
        <v>3604</v>
      </c>
      <c r="AY29" t="s">
        <v>87</v>
      </c>
      <c r="AZ29" s="6" t="s">
        <v>3605</v>
      </c>
      <c r="BA29" t="s">
        <v>3606</v>
      </c>
      <c r="BB29" t="s">
        <v>74</v>
      </c>
      <c r="BD29" t="s">
        <v>90</v>
      </c>
      <c r="BE29" t="s">
        <v>513</v>
      </c>
      <c r="BF29">
        <v>2</v>
      </c>
      <c r="BG29">
        <v>-7.8476800000000004</v>
      </c>
      <c r="BH29">
        <v>111.192926</v>
      </c>
      <c r="BI29" s="6" t="s">
        <v>3607</v>
      </c>
      <c r="BJ29">
        <v>45</v>
      </c>
      <c r="BK29">
        <v>134</v>
      </c>
      <c r="BL29">
        <v>0</v>
      </c>
      <c r="BM29">
        <v>2</v>
      </c>
      <c r="BN29">
        <v>3</v>
      </c>
    </row>
    <row r="30" spans="1:66" x14ac:dyDescent="0.3">
      <c r="A30">
        <v>25</v>
      </c>
      <c r="B30" t="s">
        <v>3792</v>
      </c>
      <c r="C30">
        <v>4017</v>
      </c>
      <c r="D30" t="s">
        <v>61</v>
      </c>
      <c r="E30" t="s">
        <v>3793</v>
      </c>
      <c r="F30" t="s">
        <v>63</v>
      </c>
      <c r="G30" t="s">
        <v>3794</v>
      </c>
      <c r="H30" s="6" t="s">
        <v>3795</v>
      </c>
      <c r="I30" t="s">
        <v>66</v>
      </c>
      <c r="J30" t="s">
        <v>360</v>
      </c>
      <c r="K30">
        <v>2</v>
      </c>
      <c r="L30">
        <v>2</v>
      </c>
      <c r="M30" t="s">
        <v>361</v>
      </c>
      <c r="N30" t="s">
        <v>362</v>
      </c>
      <c r="O30" t="s">
        <v>363</v>
      </c>
      <c r="P30">
        <v>57691</v>
      </c>
      <c r="Q30" t="s">
        <v>70</v>
      </c>
      <c r="R30" t="s">
        <v>71</v>
      </c>
      <c r="T30" t="s">
        <v>3796</v>
      </c>
      <c r="W30" t="s">
        <v>74</v>
      </c>
      <c r="X30" t="s">
        <v>3797</v>
      </c>
      <c r="Y30" t="s">
        <v>3798</v>
      </c>
      <c r="Z30">
        <v>1985</v>
      </c>
      <c r="AA30" t="s">
        <v>162</v>
      </c>
      <c r="AB30" t="s">
        <v>78</v>
      </c>
      <c r="AC30" t="s">
        <v>79</v>
      </c>
      <c r="AD30" s="6" t="s">
        <v>3799</v>
      </c>
      <c r="AE30" t="s">
        <v>3800</v>
      </c>
      <c r="AF30">
        <v>1986</v>
      </c>
      <c r="AG30" t="s">
        <v>196</v>
      </c>
      <c r="AH30" t="s">
        <v>147</v>
      </c>
      <c r="AI30" t="s">
        <v>128</v>
      </c>
      <c r="AJ30" s="6" t="s">
        <v>3801</v>
      </c>
      <c r="AP30" s="6"/>
      <c r="AQ30" t="s">
        <v>339</v>
      </c>
      <c r="AT30" t="s">
        <v>125</v>
      </c>
      <c r="AV30">
        <v>0</v>
      </c>
      <c r="AX30" t="s">
        <v>3802</v>
      </c>
      <c r="AZ30" s="6"/>
      <c r="BB30" t="s">
        <v>74</v>
      </c>
      <c r="BC30" t="s">
        <v>89</v>
      </c>
      <c r="BD30" t="s">
        <v>90</v>
      </c>
      <c r="BE30" t="s">
        <v>91</v>
      </c>
      <c r="BF30">
        <v>1</v>
      </c>
      <c r="BG30">
        <v>-7.8671664883260002</v>
      </c>
      <c r="BH30">
        <v>111.16972539154</v>
      </c>
      <c r="BI30" s="6" t="s">
        <v>3803</v>
      </c>
      <c r="BJ30">
        <v>38</v>
      </c>
      <c r="BK30">
        <v>140</v>
      </c>
      <c r="BL30">
        <v>0</v>
      </c>
      <c r="BM30">
        <v>1</v>
      </c>
      <c r="BN30">
        <v>1</v>
      </c>
    </row>
    <row r="31" spans="1:66" x14ac:dyDescent="0.3">
      <c r="H31" s="6"/>
      <c r="AD31" s="6"/>
      <c r="AJ31" s="6"/>
      <c r="AP31" s="6"/>
      <c r="AZ31" s="6"/>
      <c r="BI31" s="6"/>
    </row>
    <row r="32" spans="1:66" x14ac:dyDescent="0.3">
      <c r="D32" t="s">
        <v>5031</v>
      </c>
      <c r="E32" t="s">
        <v>5029</v>
      </c>
      <c r="F32" t="s">
        <v>5030</v>
      </c>
    </row>
    <row r="33" spans="1:66" x14ac:dyDescent="0.3">
      <c r="B33" t="s">
        <v>4992</v>
      </c>
      <c r="C33">
        <v>4</v>
      </c>
      <c r="E33">
        <v>1</v>
      </c>
      <c r="F33">
        <f>C33+D33-E33</f>
        <v>3</v>
      </c>
    </row>
    <row r="34" spans="1:66" x14ac:dyDescent="0.3">
      <c r="B34" t="s">
        <v>4993</v>
      </c>
      <c r="C34">
        <v>21</v>
      </c>
      <c r="F34">
        <f t="shared" ref="F34" si="0">C34+D34-E34</f>
        <v>21</v>
      </c>
    </row>
    <row r="35" spans="1:66" x14ac:dyDescent="0.3">
      <c r="C35">
        <f>SUM(C33:C34)</f>
        <v>25</v>
      </c>
      <c r="F35">
        <f>SUM(F33:F34)</f>
        <v>24</v>
      </c>
    </row>
    <row r="36" spans="1:66" s="17" customFormat="1" x14ac:dyDescent="0.3">
      <c r="A36" s="17">
        <v>4</v>
      </c>
      <c r="B36" s="17" t="s">
        <v>723</v>
      </c>
      <c r="C36" s="17">
        <v>3945</v>
      </c>
      <c r="D36" s="17" t="s">
        <v>117</v>
      </c>
      <c r="E36" s="17" t="s">
        <v>724</v>
      </c>
      <c r="F36" s="17" t="s">
        <v>95</v>
      </c>
      <c r="G36" s="17" t="s">
        <v>725</v>
      </c>
      <c r="H36" s="18" t="s">
        <v>726</v>
      </c>
      <c r="I36" s="17" t="s">
        <v>66</v>
      </c>
      <c r="J36" s="17" t="s">
        <v>100</v>
      </c>
      <c r="K36" s="17">
        <v>2</v>
      </c>
      <c r="L36" s="17">
        <v>6</v>
      </c>
      <c r="M36" s="17" t="s">
        <v>100</v>
      </c>
      <c r="N36" s="17" t="s">
        <v>100</v>
      </c>
      <c r="O36" s="17" t="s">
        <v>69</v>
      </c>
      <c r="P36" s="17">
        <v>57694</v>
      </c>
      <c r="Q36" s="17" t="s">
        <v>70</v>
      </c>
      <c r="R36" s="17" t="s">
        <v>158</v>
      </c>
      <c r="T36" s="17" t="s">
        <v>727</v>
      </c>
      <c r="W36" s="17" t="s">
        <v>125</v>
      </c>
      <c r="Y36" s="17" t="s">
        <v>228</v>
      </c>
      <c r="Z36" s="17">
        <v>1977</v>
      </c>
      <c r="AA36" s="17" t="s">
        <v>196</v>
      </c>
      <c r="AB36" s="17" t="s">
        <v>82</v>
      </c>
      <c r="AC36" s="17" t="s">
        <v>79</v>
      </c>
      <c r="AD36" s="18" t="s">
        <v>728</v>
      </c>
      <c r="AE36" s="17" t="s">
        <v>729</v>
      </c>
      <c r="AF36" s="17">
        <v>1980</v>
      </c>
      <c r="AG36" s="17" t="s">
        <v>77</v>
      </c>
      <c r="AH36" s="17" t="s">
        <v>82</v>
      </c>
      <c r="AI36" s="17" t="s">
        <v>79</v>
      </c>
      <c r="AJ36" s="18" t="s">
        <v>730</v>
      </c>
      <c r="AP36" s="18"/>
      <c r="AQ36" s="17" t="s">
        <v>339</v>
      </c>
      <c r="AT36" s="17" t="s">
        <v>125</v>
      </c>
      <c r="AV36" s="17">
        <v>0</v>
      </c>
      <c r="AX36" s="17" t="s">
        <v>731</v>
      </c>
      <c r="AZ36" s="18"/>
      <c r="BB36" s="17" t="s">
        <v>74</v>
      </c>
      <c r="BC36" s="17" t="s">
        <v>150</v>
      </c>
      <c r="BD36" s="17" t="s">
        <v>90</v>
      </c>
      <c r="BE36" s="17" t="s">
        <v>168</v>
      </c>
      <c r="BF36" s="17">
        <v>2</v>
      </c>
      <c r="BG36" s="17">
        <v>7.838228</v>
      </c>
      <c r="BH36" s="17">
        <v>111.21783600000001</v>
      </c>
      <c r="BI36" s="18" t="s">
        <v>732</v>
      </c>
      <c r="BJ36" s="17">
        <v>35</v>
      </c>
      <c r="BK36" s="17">
        <v>145</v>
      </c>
      <c r="BL36" s="17">
        <v>53</v>
      </c>
      <c r="BM36" s="17">
        <v>1</v>
      </c>
      <c r="BN36" s="17">
        <v>4</v>
      </c>
    </row>
  </sheetData>
  <autoFilter ref="A6:BN30" xr:uid="{4CC88F94-E485-41DD-BCBB-88C0EE32104F}">
    <sortState xmlns:xlrd2="http://schemas.microsoft.com/office/spreadsheetml/2017/richdata2" ref="A8:BN30">
      <sortCondition ref="A6:A30"/>
    </sortState>
  </autoFilter>
  <mergeCells count="51">
    <mergeCell ref="F5:F6"/>
    <mergeCell ref="A5:A6"/>
    <mergeCell ref="B5:B6"/>
    <mergeCell ref="C5:C6"/>
    <mergeCell ref="D5:D6"/>
    <mergeCell ref="E5:E6"/>
    <mergeCell ref="R5:R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AS5:AS6"/>
    <mergeCell ref="S5:S6"/>
    <mergeCell ref="T5:T6"/>
    <mergeCell ref="U5:U6"/>
    <mergeCell ref="V5:V6"/>
    <mergeCell ref="W5:W6"/>
    <mergeCell ref="X5:X6"/>
    <mergeCell ref="Y5:AD5"/>
    <mergeCell ref="AE5:AJ5"/>
    <mergeCell ref="AK5:AP5"/>
    <mergeCell ref="AQ5:AQ6"/>
    <mergeCell ref="AR5:AR6"/>
    <mergeCell ref="BE5:BE6"/>
    <mergeCell ref="AT5:AT6"/>
    <mergeCell ref="AU5:AU6"/>
    <mergeCell ref="AV5:AV6"/>
    <mergeCell ref="AW5:AW6"/>
    <mergeCell ref="AX5:AX6"/>
    <mergeCell ref="AY5:AY6"/>
    <mergeCell ref="AZ5:AZ6"/>
    <mergeCell ref="BA5:BA6"/>
    <mergeCell ref="BB5:BB6"/>
    <mergeCell ref="BC5:BC6"/>
    <mergeCell ref="BD5:BD6"/>
    <mergeCell ref="BL5:BL6"/>
    <mergeCell ref="BM5:BM6"/>
    <mergeCell ref="BN5:BN6"/>
    <mergeCell ref="BF5:BF6"/>
    <mergeCell ref="BG5:BG6"/>
    <mergeCell ref="BH5:BH6"/>
    <mergeCell ref="BI5:BI6"/>
    <mergeCell ref="BJ5:BJ6"/>
    <mergeCell ref="BK5:BK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34070-5D52-4F75-9C89-71164E35ED5E}">
  <sheetPr codeName="Sheet7"/>
  <dimension ref="A1:BN35"/>
  <sheetViews>
    <sheetView zoomScale="80" zoomScaleNormal="80" workbookViewId="0">
      <selection activeCell="B15" sqref="B15"/>
    </sheetView>
  </sheetViews>
  <sheetFormatPr defaultColWidth="9" defaultRowHeight="14.4" x14ac:dyDescent="0.3"/>
  <cols>
    <col min="1" max="1" width="6" customWidth="1"/>
    <col min="2" max="2" width="32.44140625" customWidth="1"/>
    <col min="3" max="3" width="17.44140625" customWidth="1"/>
    <col min="4" max="4" width="5.109375" customWidth="1"/>
    <col min="5" max="5" width="11" customWidth="1"/>
    <col min="6" max="6" width="17.5546875" customWidth="1"/>
    <col min="7" max="7" width="14.109375" customWidth="1"/>
    <col min="8" max="8" width="17.44140625" customWidth="1"/>
    <col min="9" max="9" width="11" customWidth="1"/>
    <col min="10" max="10" width="45.5546875" customWidth="1"/>
    <col min="11" max="11" width="3.44140625" customWidth="1"/>
    <col min="12" max="12" width="4.44140625" customWidth="1"/>
    <col min="13" max="13" width="20" customWidth="1"/>
    <col min="14" max="14" width="18.109375" customWidth="1"/>
    <col min="15" max="15" width="14.5546875" customWidth="1"/>
    <col min="16" max="16" width="10" customWidth="1"/>
    <col min="17" max="17" width="18.109375" customWidth="1"/>
    <col min="18" max="18" width="22.109375" customWidth="1"/>
    <col min="19" max="19" width="13.44140625" customWidth="1"/>
    <col min="20" max="20" width="15.44140625" customWidth="1"/>
    <col min="21" max="21" width="25.88671875" customWidth="1"/>
    <col min="22" max="22" width="20.44140625" customWidth="1"/>
    <col min="23" max="23" width="14.5546875" customWidth="1"/>
    <col min="24" max="24" width="15.44140625" customWidth="1"/>
    <col min="25" max="25" width="28.109375" customWidth="1"/>
    <col min="26" max="26" width="12.44140625" customWidth="1"/>
    <col min="27" max="27" width="20.109375" customWidth="1"/>
    <col min="28" max="28" width="18" customWidth="1"/>
    <col min="29" max="29" width="24.5546875" customWidth="1"/>
    <col min="30" max="30" width="25.44140625" customWidth="1"/>
    <col min="31" max="31" width="28.109375" customWidth="1"/>
    <col min="32" max="32" width="12.44140625" customWidth="1"/>
    <col min="33" max="33" width="20.109375" customWidth="1"/>
    <col min="34" max="34" width="18.44140625" customWidth="1"/>
    <col min="35" max="35" width="24.5546875" customWidth="1"/>
    <col min="36" max="36" width="25.44140625" customWidth="1"/>
    <col min="37" max="37" width="28.109375" customWidth="1"/>
    <col min="38" max="38" width="12.44140625" customWidth="1"/>
    <col min="39" max="39" width="20.109375" customWidth="1"/>
    <col min="40" max="41" width="18.44140625" customWidth="1"/>
    <col min="42" max="42" width="22.44140625" customWidth="1"/>
    <col min="43" max="43" width="18.44140625" customWidth="1"/>
    <col min="44" max="44" width="17.44140625" customWidth="1"/>
    <col min="45" max="45" width="16.88671875" customWidth="1"/>
    <col min="46" max="46" width="11" customWidth="1"/>
    <col min="47" max="48" width="16.5546875" customWidth="1"/>
    <col min="49" max="49" width="15.5546875" customWidth="1"/>
    <col min="50" max="50" width="18.109375" customWidth="1"/>
    <col min="51" max="51" width="12" customWidth="1"/>
    <col min="52" max="52" width="20.88671875" customWidth="1"/>
    <col min="53" max="53" width="19.44140625" customWidth="1"/>
    <col min="54" max="54" width="16.109375" customWidth="1"/>
    <col min="55" max="55" width="18.109375" customWidth="1"/>
    <col min="56" max="56" width="26.88671875" customWidth="1"/>
    <col min="57" max="57" width="35.88671875" customWidth="1"/>
    <col min="58" max="66" width="15" customWidth="1"/>
  </cols>
  <sheetData>
    <row r="1" spans="1:66" ht="18.899999999999999" customHeight="1" x14ac:dyDescent="0.35">
      <c r="A1" s="1" t="s">
        <v>0</v>
      </c>
      <c r="H1" s="6"/>
      <c r="AD1" s="6"/>
      <c r="AJ1" s="6"/>
      <c r="AP1" s="6"/>
      <c r="AZ1" s="6"/>
      <c r="BI1" s="6"/>
    </row>
    <row r="2" spans="1:66" ht="18.899999999999999" customHeight="1" x14ac:dyDescent="0.35">
      <c r="A2" s="1" t="s">
        <v>1</v>
      </c>
      <c r="H2" s="6"/>
      <c r="AD2" s="6"/>
      <c r="AJ2" s="6"/>
      <c r="AP2" s="6"/>
      <c r="AZ2" s="6"/>
      <c r="BI2" s="6"/>
    </row>
    <row r="3" spans="1:66" ht="15.9" customHeight="1" x14ac:dyDescent="0.3">
      <c r="A3" s="2" t="s">
        <v>2</v>
      </c>
      <c r="C3" s="2"/>
      <c r="D3" s="2"/>
      <c r="E3" s="3"/>
      <c r="F3" s="2"/>
      <c r="G3" s="2"/>
      <c r="H3" s="7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7"/>
      <c r="AE3" s="2"/>
      <c r="AF3" s="2"/>
      <c r="AG3" s="2"/>
      <c r="AH3" s="2"/>
      <c r="AI3" s="2"/>
      <c r="AJ3" s="7"/>
      <c r="AK3" s="2"/>
      <c r="AL3" s="2"/>
      <c r="AM3" s="2"/>
      <c r="AN3" s="2"/>
      <c r="AO3" s="2"/>
      <c r="AP3" s="7"/>
      <c r="AQ3" s="2"/>
      <c r="AZ3" s="6"/>
      <c r="BI3" s="6"/>
    </row>
    <row r="4" spans="1:66" x14ac:dyDescent="0.3">
      <c r="A4" s="4" t="s">
        <v>3</v>
      </c>
      <c r="C4" t="s">
        <v>4</v>
      </c>
      <c r="H4" s="6"/>
      <c r="AD4" s="6"/>
      <c r="AJ4" s="6"/>
      <c r="AP4" s="6"/>
      <c r="AZ4" s="6"/>
      <c r="BI4" s="6"/>
    </row>
    <row r="5" spans="1:66" ht="15.9" customHeight="1" x14ac:dyDescent="0.3">
      <c r="A5" s="48" t="s">
        <v>5</v>
      </c>
      <c r="B5" s="49" t="s">
        <v>6</v>
      </c>
      <c r="C5" s="43" t="s">
        <v>7</v>
      </c>
      <c r="D5" s="43" t="s">
        <v>8</v>
      </c>
      <c r="E5" s="43" t="s">
        <v>9</v>
      </c>
      <c r="F5" s="43" t="s">
        <v>10</v>
      </c>
      <c r="G5" s="43" t="s">
        <v>11</v>
      </c>
      <c r="H5" s="51" t="s">
        <v>12</v>
      </c>
      <c r="I5" s="43" t="s">
        <v>13</v>
      </c>
      <c r="J5" s="43" t="s">
        <v>14</v>
      </c>
      <c r="K5" s="43" t="s">
        <v>15</v>
      </c>
      <c r="L5" s="43" t="s">
        <v>16</v>
      </c>
      <c r="M5" s="43" t="s">
        <v>17</v>
      </c>
      <c r="N5" s="43" t="s">
        <v>18</v>
      </c>
      <c r="O5" s="43" t="s">
        <v>19</v>
      </c>
      <c r="P5" s="43" t="s">
        <v>20</v>
      </c>
      <c r="Q5" s="43" t="s">
        <v>21</v>
      </c>
      <c r="R5" s="43" t="s">
        <v>22</v>
      </c>
      <c r="S5" s="43" t="s">
        <v>23</v>
      </c>
      <c r="T5" s="43" t="s">
        <v>24</v>
      </c>
      <c r="U5" s="43" t="s">
        <v>25</v>
      </c>
      <c r="V5" s="43" t="s">
        <v>26</v>
      </c>
      <c r="W5" s="43" t="s">
        <v>27</v>
      </c>
      <c r="X5" s="43" t="s">
        <v>28</v>
      </c>
      <c r="Y5" s="45" t="s">
        <v>29</v>
      </c>
      <c r="Z5" s="46"/>
      <c r="AA5" s="46"/>
      <c r="AB5" s="46"/>
      <c r="AC5" s="46"/>
      <c r="AD5" s="47"/>
      <c r="AE5" s="45" t="s">
        <v>30</v>
      </c>
      <c r="AF5" s="46"/>
      <c r="AG5" s="46"/>
      <c r="AH5" s="46"/>
      <c r="AI5" s="46"/>
      <c r="AJ5" s="47"/>
      <c r="AK5" s="45" t="s">
        <v>31</v>
      </c>
      <c r="AL5" s="46"/>
      <c r="AM5" s="46"/>
      <c r="AN5" s="46"/>
      <c r="AO5" s="46"/>
      <c r="AP5" s="46"/>
      <c r="AQ5" s="43" t="s">
        <v>32</v>
      </c>
      <c r="AR5" s="39" t="s">
        <v>33</v>
      </c>
      <c r="AS5" s="39" t="s">
        <v>34</v>
      </c>
      <c r="AT5" s="41" t="s">
        <v>35</v>
      </c>
      <c r="AU5" s="39" t="s">
        <v>36</v>
      </c>
      <c r="AV5" s="41" t="s">
        <v>37</v>
      </c>
      <c r="AW5" s="39" t="s">
        <v>38</v>
      </c>
      <c r="AX5" s="39" t="s">
        <v>39</v>
      </c>
      <c r="AY5" s="39" t="s">
        <v>40</v>
      </c>
      <c r="AZ5" s="40" t="s">
        <v>41</v>
      </c>
      <c r="BA5" s="39" t="s">
        <v>42</v>
      </c>
      <c r="BB5" s="39" t="s">
        <v>43</v>
      </c>
      <c r="BC5" s="39" t="s">
        <v>44</v>
      </c>
      <c r="BD5" s="39" t="s">
        <v>45</v>
      </c>
      <c r="BE5" s="39" t="s">
        <v>46</v>
      </c>
      <c r="BF5" s="39" t="s">
        <v>47</v>
      </c>
      <c r="BG5" s="39" t="s">
        <v>48</v>
      </c>
      <c r="BH5" s="39" t="s">
        <v>49</v>
      </c>
      <c r="BI5" s="40" t="s">
        <v>50</v>
      </c>
      <c r="BJ5" s="39" t="s">
        <v>51</v>
      </c>
      <c r="BK5" s="39" t="s">
        <v>52</v>
      </c>
      <c r="BL5" s="39" t="s">
        <v>53</v>
      </c>
      <c r="BM5" s="39" t="s">
        <v>54</v>
      </c>
      <c r="BN5" s="39" t="s">
        <v>55</v>
      </c>
    </row>
    <row r="6" spans="1:66" ht="15.9" customHeight="1" x14ac:dyDescent="0.3">
      <c r="A6" s="48"/>
      <c r="B6" s="50"/>
      <c r="C6" s="44"/>
      <c r="D6" s="44"/>
      <c r="E6" s="44"/>
      <c r="F6" s="44"/>
      <c r="G6" s="44"/>
      <c r="H6" s="52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5" t="s">
        <v>6</v>
      </c>
      <c r="Z6" s="5" t="s">
        <v>56</v>
      </c>
      <c r="AA6" s="5" t="s">
        <v>57</v>
      </c>
      <c r="AB6" s="5" t="s">
        <v>58</v>
      </c>
      <c r="AC6" s="5" t="s">
        <v>59</v>
      </c>
      <c r="AD6" s="8" t="s">
        <v>12</v>
      </c>
      <c r="AE6" s="5" t="s">
        <v>6</v>
      </c>
      <c r="AF6" s="5" t="s">
        <v>56</v>
      </c>
      <c r="AG6" s="5" t="s">
        <v>57</v>
      </c>
      <c r="AH6" s="5" t="s">
        <v>58</v>
      </c>
      <c r="AI6" s="5" t="s">
        <v>59</v>
      </c>
      <c r="AJ6" s="8" t="s">
        <v>12</v>
      </c>
      <c r="AK6" s="5" t="s">
        <v>6</v>
      </c>
      <c r="AL6" s="5" t="s">
        <v>56</v>
      </c>
      <c r="AM6" s="5" t="s">
        <v>57</v>
      </c>
      <c r="AN6" s="5" t="s">
        <v>58</v>
      </c>
      <c r="AO6" s="5" t="s">
        <v>59</v>
      </c>
      <c r="AP6" s="8" t="s">
        <v>12</v>
      </c>
      <c r="AQ6" s="44"/>
      <c r="AR6" s="39"/>
      <c r="AS6" s="39"/>
      <c r="AT6" s="42"/>
      <c r="AU6" s="39"/>
      <c r="AV6" s="42"/>
      <c r="AW6" s="39"/>
      <c r="AX6" s="39"/>
      <c r="AY6" s="39"/>
      <c r="AZ6" s="40"/>
      <c r="BA6" s="39"/>
      <c r="BB6" s="39"/>
      <c r="BC6" s="39"/>
      <c r="BD6" s="39"/>
      <c r="BE6" s="39"/>
      <c r="BF6" s="39"/>
      <c r="BG6" s="39"/>
      <c r="BH6" s="39"/>
      <c r="BI6" s="40"/>
      <c r="BJ6" s="39"/>
      <c r="BK6" s="39"/>
      <c r="BL6" s="39"/>
      <c r="BM6" s="39"/>
      <c r="BN6" s="39"/>
    </row>
    <row r="7" spans="1:66" x14ac:dyDescent="0.3">
      <c r="A7">
        <v>1</v>
      </c>
      <c r="B7" t="s">
        <v>93</v>
      </c>
      <c r="C7">
        <v>3968</v>
      </c>
      <c r="D7" t="s">
        <v>61</v>
      </c>
      <c r="E7" t="s">
        <v>94</v>
      </c>
      <c r="F7" t="s">
        <v>95</v>
      </c>
      <c r="G7" t="s">
        <v>96</v>
      </c>
      <c r="H7" s="6" t="s">
        <v>97</v>
      </c>
      <c r="I7" t="s">
        <v>66</v>
      </c>
      <c r="J7" t="s">
        <v>98</v>
      </c>
      <c r="K7">
        <v>1</v>
      </c>
      <c r="L7">
        <v>3</v>
      </c>
      <c r="M7" t="s">
        <v>99</v>
      </c>
      <c r="N7" t="s">
        <v>100</v>
      </c>
      <c r="O7" t="s">
        <v>69</v>
      </c>
      <c r="P7">
        <v>57694</v>
      </c>
      <c r="Q7" t="s">
        <v>70</v>
      </c>
      <c r="R7" t="s">
        <v>101</v>
      </c>
      <c r="T7" t="s">
        <v>102</v>
      </c>
      <c r="W7" t="s">
        <v>74</v>
      </c>
      <c r="X7" t="s">
        <v>103</v>
      </c>
      <c r="Y7" t="s">
        <v>104</v>
      </c>
      <c r="Z7">
        <v>1965</v>
      </c>
      <c r="AA7" t="s">
        <v>77</v>
      </c>
      <c r="AB7" t="s">
        <v>105</v>
      </c>
      <c r="AC7" t="s">
        <v>79</v>
      </c>
      <c r="AD7" s="6" t="s">
        <v>106</v>
      </c>
      <c r="AE7" t="s">
        <v>107</v>
      </c>
      <c r="AF7">
        <v>1968</v>
      </c>
      <c r="AG7" t="s">
        <v>77</v>
      </c>
      <c r="AH7" t="s">
        <v>105</v>
      </c>
      <c r="AI7" t="s">
        <v>79</v>
      </c>
      <c r="AJ7" s="6" t="s">
        <v>108</v>
      </c>
      <c r="AP7" s="6"/>
      <c r="AQ7" t="s">
        <v>109</v>
      </c>
      <c r="AT7" t="s">
        <v>74</v>
      </c>
      <c r="AU7" t="s">
        <v>110</v>
      </c>
      <c r="AV7">
        <v>0</v>
      </c>
      <c r="AW7" t="s">
        <v>111</v>
      </c>
      <c r="AX7" t="s">
        <v>112</v>
      </c>
      <c r="AY7" t="s">
        <v>87</v>
      </c>
      <c r="AZ7" s="6" t="s">
        <v>113</v>
      </c>
      <c r="BA7" t="s">
        <v>93</v>
      </c>
      <c r="BB7" t="s">
        <v>74</v>
      </c>
      <c r="BD7" t="s">
        <v>90</v>
      </c>
      <c r="BE7" t="s">
        <v>114</v>
      </c>
      <c r="BF7">
        <v>1</v>
      </c>
      <c r="BG7">
        <v>-78.361999999999995</v>
      </c>
      <c r="BH7">
        <v>1.1120000000000001</v>
      </c>
      <c r="BI7" s="6" t="s">
        <v>115</v>
      </c>
      <c r="BJ7">
        <v>46</v>
      </c>
      <c r="BK7">
        <v>153</v>
      </c>
      <c r="BL7">
        <v>0</v>
      </c>
      <c r="BM7">
        <v>0</v>
      </c>
      <c r="BN7">
        <v>7</v>
      </c>
    </row>
    <row r="8" spans="1:66" x14ac:dyDescent="0.3">
      <c r="A8">
        <v>2</v>
      </c>
      <c r="B8" t="s">
        <v>459</v>
      </c>
      <c r="C8">
        <v>3943</v>
      </c>
      <c r="D8" t="s">
        <v>61</v>
      </c>
      <c r="E8" t="s">
        <v>460</v>
      </c>
      <c r="F8" t="s">
        <v>63</v>
      </c>
      <c r="G8" t="s">
        <v>461</v>
      </c>
      <c r="H8" s="6" t="s">
        <v>462</v>
      </c>
      <c r="I8" t="s">
        <v>66</v>
      </c>
      <c r="J8" t="s">
        <v>463</v>
      </c>
      <c r="K8">
        <v>1</v>
      </c>
      <c r="L8">
        <v>2</v>
      </c>
      <c r="M8" t="s">
        <v>463</v>
      </c>
      <c r="N8" t="s">
        <v>464</v>
      </c>
      <c r="O8" t="s">
        <v>69</v>
      </c>
      <c r="P8">
        <v>57694</v>
      </c>
      <c r="Q8" t="s">
        <v>70</v>
      </c>
      <c r="R8" t="s">
        <v>71</v>
      </c>
      <c r="T8" t="s">
        <v>465</v>
      </c>
      <c r="W8" t="s">
        <v>125</v>
      </c>
      <c r="Y8" t="s">
        <v>466</v>
      </c>
      <c r="Z8">
        <v>1978</v>
      </c>
      <c r="AA8" t="s">
        <v>162</v>
      </c>
      <c r="AB8" t="s">
        <v>105</v>
      </c>
      <c r="AC8" t="s">
        <v>366</v>
      </c>
      <c r="AD8" s="6" t="s">
        <v>467</v>
      </c>
      <c r="AE8" t="s">
        <v>468</v>
      </c>
      <c r="AF8">
        <v>1879</v>
      </c>
      <c r="AG8" t="s">
        <v>162</v>
      </c>
      <c r="AH8" t="s">
        <v>147</v>
      </c>
      <c r="AI8" t="s">
        <v>128</v>
      </c>
      <c r="AJ8" s="6" t="s">
        <v>469</v>
      </c>
      <c r="AM8" t="s">
        <v>277</v>
      </c>
      <c r="AP8" s="6"/>
      <c r="AQ8" t="s">
        <v>109</v>
      </c>
      <c r="AT8" t="s">
        <v>125</v>
      </c>
      <c r="AV8">
        <v>0</v>
      </c>
      <c r="AX8" t="s">
        <v>470</v>
      </c>
      <c r="AZ8" s="6"/>
      <c r="BB8" t="s">
        <v>125</v>
      </c>
      <c r="BD8" t="s">
        <v>90</v>
      </c>
      <c r="BE8" t="s">
        <v>471</v>
      </c>
      <c r="BF8">
        <v>1</v>
      </c>
      <c r="BG8">
        <v>-7.8011398507080001</v>
      </c>
      <c r="BH8">
        <v>111.16696357727</v>
      </c>
      <c r="BI8" s="6" t="s">
        <v>472</v>
      </c>
      <c r="BJ8">
        <v>57</v>
      </c>
      <c r="BK8">
        <v>153</v>
      </c>
      <c r="BL8">
        <v>55</v>
      </c>
      <c r="BM8">
        <v>1</v>
      </c>
      <c r="BN8">
        <v>2</v>
      </c>
    </row>
    <row r="9" spans="1:66" x14ac:dyDescent="0.3">
      <c r="A9">
        <v>3</v>
      </c>
      <c r="B9" t="s">
        <v>555</v>
      </c>
      <c r="C9">
        <v>3971</v>
      </c>
      <c r="D9" t="s">
        <v>61</v>
      </c>
      <c r="E9" t="s">
        <v>556</v>
      </c>
      <c r="F9" t="s">
        <v>95</v>
      </c>
      <c r="G9" t="s">
        <v>557</v>
      </c>
      <c r="H9" s="6" t="s">
        <v>558</v>
      </c>
      <c r="I9" t="s">
        <v>66</v>
      </c>
      <c r="J9" t="s">
        <v>392</v>
      </c>
      <c r="K9">
        <v>1</v>
      </c>
      <c r="L9">
        <v>4</v>
      </c>
      <c r="M9" t="s">
        <v>392</v>
      </c>
      <c r="N9" t="s">
        <v>157</v>
      </c>
      <c r="O9" t="s">
        <v>69</v>
      </c>
      <c r="P9">
        <v>57694</v>
      </c>
      <c r="Q9" t="s">
        <v>70</v>
      </c>
      <c r="R9" t="s">
        <v>71</v>
      </c>
      <c r="S9">
        <v>0</v>
      </c>
      <c r="T9" t="s">
        <v>559</v>
      </c>
      <c r="W9" t="s">
        <v>125</v>
      </c>
      <c r="Y9" t="s">
        <v>560</v>
      </c>
      <c r="Z9">
        <v>1960</v>
      </c>
      <c r="AA9" t="s">
        <v>77</v>
      </c>
      <c r="AB9" t="s">
        <v>82</v>
      </c>
      <c r="AC9" t="s">
        <v>79</v>
      </c>
      <c r="AD9" s="6" t="s">
        <v>561</v>
      </c>
      <c r="AE9" t="s">
        <v>562</v>
      </c>
      <c r="AF9">
        <v>1964</v>
      </c>
      <c r="AG9" t="s">
        <v>77</v>
      </c>
      <c r="AH9" t="s">
        <v>82</v>
      </c>
      <c r="AI9" t="s">
        <v>79</v>
      </c>
      <c r="AJ9" s="6" t="s">
        <v>563</v>
      </c>
      <c r="AM9" t="s">
        <v>166</v>
      </c>
      <c r="AP9" s="6"/>
      <c r="AQ9" t="s">
        <v>109</v>
      </c>
      <c r="AT9" t="s">
        <v>125</v>
      </c>
      <c r="AV9">
        <v>0</v>
      </c>
      <c r="AX9" t="s">
        <v>564</v>
      </c>
      <c r="AZ9" s="6"/>
      <c r="BB9" t="s">
        <v>74</v>
      </c>
      <c r="BC9" t="s">
        <v>150</v>
      </c>
      <c r="BD9" t="s">
        <v>90</v>
      </c>
      <c r="BE9" t="s">
        <v>114</v>
      </c>
      <c r="BF9">
        <v>1</v>
      </c>
      <c r="BG9">
        <v>-7.8266</v>
      </c>
      <c r="BH9">
        <v>111.1879</v>
      </c>
      <c r="BI9" s="6" t="s">
        <v>565</v>
      </c>
      <c r="BJ9">
        <v>41</v>
      </c>
      <c r="BK9">
        <v>150</v>
      </c>
      <c r="BL9">
        <v>0</v>
      </c>
      <c r="BM9">
        <v>0</v>
      </c>
      <c r="BN9">
        <v>7</v>
      </c>
    </row>
    <row r="10" spans="1:66" x14ac:dyDescent="0.3">
      <c r="A10">
        <v>4</v>
      </c>
      <c r="B10" t="s">
        <v>733</v>
      </c>
      <c r="C10">
        <v>3946</v>
      </c>
      <c r="D10" t="s">
        <v>61</v>
      </c>
      <c r="E10" t="s">
        <v>734</v>
      </c>
      <c r="F10" t="s">
        <v>95</v>
      </c>
      <c r="G10" t="s">
        <v>735</v>
      </c>
      <c r="H10" s="6" t="s">
        <v>736</v>
      </c>
      <c r="I10" t="s">
        <v>66</v>
      </c>
      <c r="J10" t="s">
        <v>737</v>
      </c>
      <c r="K10">
        <v>2</v>
      </c>
      <c r="L10">
        <v>4</v>
      </c>
      <c r="M10" t="s">
        <v>738</v>
      </c>
      <c r="N10" t="s">
        <v>737</v>
      </c>
      <c r="O10" t="s">
        <v>69</v>
      </c>
      <c r="P10">
        <v>57694</v>
      </c>
      <c r="Q10" t="s">
        <v>70</v>
      </c>
      <c r="R10" t="s">
        <v>158</v>
      </c>
      <c r="S10">
        <v>0</v>
      </c>
      <c r="T10" t="s">
        <v>739</v>
      </c>
      <c r="W10" t="s">
        <v>125</v>
      </c>
      <c r="Y10" t="s">
        <v>740</v>
      </c>
      <c r="Z10">
        <v>1972</v>
      </c>
      <c r="AA10" t="s">
        <v>77</v>
      </c>
      <c r="AB10" t="s">
        <v>229</v>
      </c>
      <c r="AC10" t="s">
        <v>79</v>
      </c>
      <c r="AD10" s="6" t="s">
        <v>741</v>
      </c>
      <c r="AE10" t="s">
        <v>742</v>
      </c>
      <c r="AF10">
        <v>1986</v>
      </c>
      <c r="AG10" t="s">
        <v>77</v>
      </c>
      <c r="AH10" t="s">
        <v>653</v>
      </c>
      <c r="AI10" t="s">
        <v>79</v>
      </c>
      <c r="AJ10" s="6" t="s">
        <v>743</v>
      </c>
      <c r="AM10" t="s">
        <v>166</v>
      </c>
      <c r="AP10" s="6"/>
      <c r="AQ10" t="s">
        <v>109</v>
      </c>
      <c r="AT10" t="s">
        <v>125</v>
      </c>
      <c r="AV10">
        <v>0</v>
      </c>
      <c r="AX10" t="s">
        <v>744</v>
      </c>
      <c r="AZ10" s="6"/>
      <c r="BB10" t="s">
        <v>74</v>
      </c>
      <c r="BC10" t="s">
        <v>150</v>
      </c>
      <c r="BD10" t="s">
        <v>90</v>
      </c>
      <c r="BE10" t="s">
        <v>168</v>
      </c>
      <c r="BF10">
        <v>1</v>
      </c>
      <c r="BG10">
        <v>-7.8299890000000003</v>
      </c>
      <c r="BH10">
        <v>111.193961</v>
      </c>
      <c r="BI10" s="6" t="s">
        <v>745</v>
      </c>
      <c r="BJ10">
        <v>35</v>
      </c>
      <c r="BK10">
        <v>144</v>
      </c>
      <c r="BL10">
        <v>51</v>
      </c>
      <c r="BM10">
        <v>1</v>
      </c>
      <c r="BN10">
        <v>5</v>
      </c>
    </row>
    <row r="11" spans="1:66" x14ac:dyDescent="0.3">
      <c r="A11">
        <v>5</v>
      </c>
      <c r="B11" t="s">
        <v>860</v>
      </c>
      <c r="C11">
        <v>3948</v>
      </c>
      <c r="D11" t="s">
        <v>61</v>
      </c>
      <c r="E11" t="s">
        <v>861</v>
      </c>
      <c r="F11" t="s">
        <v>63</v>
      </c>
      <c r="G11" t="s">
        <v>862</v>
      </c>
      <c r="H11" s="6" t="s">
        <v>863</v>
      </c>
      <c r="I11" t="s">
        <v>66</v>
      </c>
      <c r="J11" t="s">
        <v>864</v>
      </c>
      <c r="K11">
        <v>1</v>
      </c>
      <c r="L11">
        <v>1</v>
      </c>
      <c r="M11" t="s">
        <v>864</v>
      </c>
      <c r="N11" t="s">
        <v>240</v>
      </c>
      <c r="O11" t="s">
        <v>69</v>
      </c>
      <c r="P11">
        <v>57694</v>
      </c>
      <c r="Q11" t="s">
        <v>70</v>
      </c>
      <c r="R11" t="s">
        <v>158</v>
      </c>
      <c r="T11" t="s">
        <v>865</v>
      </c>
      <c r="W11" t="s">
        <v>125</v>
      </c>
      <c r="Y11" t="s">
        <v>866</v>
      </c>
      <c r="Z11">
        <v>1978</v>
      </c>
      <c r="AA11" t="s">
        <v>196</v>
      </c>
      <c r="AB11" t="s">
        <v>105</v>
      </c>
      <c r="AC11" t="s">
        <v>396</v>
      </c>
      <c r="AD11" s="6" t="s">
        <v>867</v>
      </c>
      <c r="AE11" t="s">
        <v>868</v>
      </c>
      <c r="AF11">
        <v>1987</v>
      </c>
      <c r="AG11" t="s">
        <v>196</v>
      </c>
      <c r="AH11" t="s">
        <v>323</v>
      </c>
      <c r="AI11" t="s">
        <v>79</v>
      </c>
      <c r="AJ11" s="6" t="s">
        <v>869</v>
      </c>
      <c r="AM11" t="s">
        <v>166</v>
      </c>
      <c r="AP11" s="6"/>
      <c r="AQ11" t="s">
        <v>109</v>
      </c>
      <c r="AT11" t="s">
        <v>125</v>
      </c>
      <c r="AV11">
        <v>0</v>
      </c>
      <c r="AX11" t="s">
        <v>870</v>
      </c>
      <c r="AZ11" s="6"/>
      <c r="BB11" t="s">
        <v>125</v>
      </c>
      <c r="BD11" t="s">
        <v>90</v>
      </c>
      <c r="BE11" t="s">
        <v>168</v>
      </c>
      <c r="BF11">
        <v>1</v>
      </c>
      <c r="BG11">
        <v>-7.8288960000000003</v>
      </c>
      <c r="BH11">
        <v>111.18474000000001</v>
      </c>
      <c r="BI11" s="6" t="s">
        <v>871</v>
      </c>
      <c r="BJ11">
        <v>45</v>
      </c>
      <c r="BK11">
        <v>173</v>
      </c>
      <c r="BL11">
        <v>55</v>
      </c>
      <c r="BM11">
        <v>1</v>
      </c>
      <c r="BN11">
        <v>5</v>
      </c>
    </row>
    <row r="12" spans="1:66" x14ac:dyDescent="0.3">
      <c r="A12">
        <v>6</v>
      </c>
      <c r="B12" t="s">
        <v>970</v>
      </c>
      <c r="C12">
        <v>3949</v>
      </c>
      <c r="D12" t="s">
        <v>61</v>
      </c>
      <c r="E12" t="s">
        <v>971</v>
      </c>
      <c r="F12" t="s">
        <v>95</v>
      </c>
      <c r="G12" t="s">
        <v>972</v>
      </c>
      <c r="H12" s="6" t="s">
        <v>973</v>
      </c>
      <c r="I12" t="s">
        <v>66</v>
      </c>
      <c r="J12" t="s">
        <v>974</v>
      </c>
      <c r="K12">
        <v>1</v>
      </c>
      <c r="L12">
        <v>3</v>
      </c>
      <c r="M12" t="s">
        <v>974</v>
      </c>
      <c r="N12" t="s">
        <v>100</v>
      </c>
      <c r="O12" t="s">
        <v>69</v>
      </c>
      <c r="P12">
        <v>57694</v>
      </c>
      <c r="Q12" t="s">
        <v>70</v>
      </c>
      <c r="R12" t="s">
        <v>71</v>
      </c>
      <c r="W12" t="s">
        <v>125</v>
      </c>
      <c r="Y12" t="s">
        <v>975</v>
      </c>
      <c r="Z12">
        <v>1971</v>
      </c>
      <c r="AA12" t="s">
        <v>77</v>
      </c>
      <c r="AB12" t="s">
        <v>78</v>
      </c>
      <c r="AC12" t="s">
        <v>79</v>
      </c>
      <c r="AD12" s="6"/>
      <c r="AE12" t="s">
        <v>976</v>
      </c>
      <c r="AF12">
        <v>1982</v>
      </c>
      <c r="AG12" t="s">
        <v>196</v>
      </c>
      <c r="AH12" t="s">
        <v>82</v>
      </c>
      <c r="AI12" t="s">
        <v>396</v>
      </c>
      <c r="AJ12" s="6" t="s">
        <v>977</v>
      </c>
      <c r="AK12" t="s">
        <v>975</v>
      </c>
      <c r="AM12" t="s">
        <v>77</v>
      </c>
      <c r="AN12" t="s">
        <v>82</v>
      </c>
      <c r="AP12" s="6"/>
      <c r="AQ12" t="s">
        <v>109</v>
      </c>
      <c r="AT12" t="s">
        <v>74</v>
      </c>
      <c r="AU12" t="s">
        <v>978</v>
      </c>
      <c r="AV12">
        <v>1</v>
      </c>
      <c r="AW12" t="s">
        <v>979</v>
      </c>
      <c r="AX12" t="s">
        <v>980</v>
      </c>
      <c r="AY12" t="s">
        <v>87</v>
      </c>
      <c r="AZ12" s="6" t="s">
        <v>981</v>
      </c>
      <c r="BA12" t="s">
        <v>970</v>
      </c>
      <c r="BB12" t="s">
        <v>74</v>
      </c>
      <c r="BD12" t="s">
        <v>90</v>
      </c>
      <c r="BE12" t="s">
        <v>168</v>
      </c>
      <c r="BF12">
        <v>2</v>
      </c>
      <c r="BG12">
        <v>-7.8407650000000002</v>
      </c>
      <c r="BH12">
        <v>111.21047</v>
      </c>
      <c r="BI12" s="6" t="s">
        <v>982</v>
      </c>
      <c r="BJ12">
        <v>23</v>
      </c>
      <c r="BK12">
        <v>125</v>
      </c>
      <c r="BL12">
        <v>53</v>
      </c>
      <c r="BM12">
        <v>1</v>
      </c>
      <c r="BN12">
        <v>3</v>
      </c>
    </row>
    <row r="13" spans="1:66" x14ac:dyDescent="0.3">
      <c r="A13">
        <v>7</v>
      </c>
      <c r="B13" t="s">
        <v>1310</v>
      </c>
      <c r="C13">
        <v>3974</v>
      </c>
      <c r="D13" t="s">
        <v>61</v>
      </c>
      <c r="E13" t="s">
        <v>1311</v>
      </c>
      <c r="F13" t="s">
        <v>95</v>
      </c>
      <c r="G13" t="s">
        <v>1312</v>
      </c>
      <c r="H13" s="6" t="s">
        <v>1313</v>
      </c>
      <c r="I13" t="s">
        <v>66</v>
      </c>
      <c r="J13" t="s">
        <v>1314</v>
      </c>
      <c r="K13">
        <v>2</v>
      </c>
      <c r="L13">
        <v>3</v>
      </c>
      <c r="M13" t="s">
        <v>225</v>
      </c>
      <c r="N13" t="s">
        <v>225</v>
      </c>
      <c r="O13" t="s">
        <v>69</v>
      </c>
      <c r="P13">
        <v>57694</v>
      </c>
      <c r="Q13" t="s">
        <v>70</v>
      </c>
      <c r="R13" t="s">
        <v>71</v>
      </c>
      <c r="T13" t="s">
        <v>1315</v>
      </c>
      <c r="W13" t="s">
        <v>74</v>
      </c>
      <c r="X13" t="s">
        <v>1316</v>
      </c>
      <c r="Y13" t="s">
        <v>1317</v>
      </c>
      <c r="Z13">
        <v>1973</v>
      </c>
      <c r="AA13" t="s">
        <v>77</v>
      </c>
      <c r="AB13" t="s">
        <v>82</v>
      </c>
      <c r="AC13" t="s">
        <v>79</v>
      </c>
      <c r="AD13" s="6" t="s">
        <v>1318</v>
      </c>
      <c r="AE13" t="s">
        <v>1319</v>
      </c>
      <c r="AF13">
        <v>1973</v>
      </c>
      <c r="AG13" t="s">
        <v>77</v>
      </c>
      <c r="AH13" t="s">
        <v>82</v>
      </c>
      <c r="AI13" t="s">
        <v>79</v>
      </c>
      <c r="AJ13" s="6" t="s">
        <v>1320</v>
      </c>
      <c r="AP13" s="6" t="s">
        <v>178</v>
      </c>
      <c r="AQ13" t="s">
        <v>109</v>
      </c>
      <c r="AT13" t="s">
        <v>74</v>
      </c>
      <c r="AU13" t="s">
        <v>1316</v>
      </c>
      <c r="AV13">
        <v>1</v>
      </c>
      <c r="AX13" t="s">
        <v>1321</v>
      </c>
      <c r="AY13" t="s">
        <v>87</v>
      </c>
      <c r="AZ13" s="6" t="s">
        <v>1322</v>
      </c>
      <c r="BA13" t="s">
        <v>1310</v>
      </c>
      <c r="BB13" t="s">
        <v>74</v>
      </c>
      <c r="BC13" t="s">
        <v>89</v>
      </c>
      <c r="BD13" t="s">
        <v>90</v>
      </c>
      <c r="BE13" t="s">
        <v>513</v>
      </c>
      <c r="BF13">
        <v>3</v>
      </c>
      <c r="BG13">
        <v>-7.8051170000000001</v>
      </c>
      <c r="BH13">
        <v>111.2004</v>
      </c>
      <c r="BI13" s="6" t="s">
        <v>1323</v>
      </c>
      <c r="BJ13">
        <v>40</v>
      </c>
      <c r="BK13">
        <v>160</v>
      </c>
      <c r="BL13">
        <v>50</v>
      </c>
      <c r="BM13">
        <v>3</v>
      </c>
      <c r="BN13">
        <v>4</v>
      </c>
    </row>
    <row r="14" spans="1:66" x14ac:dyDescent="0.3">
      <c r="A14">
        <v>8</v>
      </c>
      <c r="B14" t="s">
        <v>1368</v>
      </c>
      <c r="C14">
        <v>3953</v>
      </c>
      <c r="D14" t="s">
        <v>61</v>
      </c>
      <c r="E14" t="s">
        <v>1369</v>
      </c>
      <c r="F14" t="s">
        <v>63</v>
      </c>
      <c r="G14" t="s">
        <v>1370</v>
      </c>
      <c r="H14" s="6" t="s">
        <v>1371</v>
      </c>
      <c r="I14" t="s">
        <v>66</v>
      </c>
      <c r="J14" t="s">
        <v>1372</v>
      </c>
      <c r="K14">
        <v>2</v>
      </c>
      <c r="L14">
        <v>4</v>
      </c>
      <c r="M14" t="s">
        <v>1372</v>
      </c>
      <c r="N14" t="s">
        <v>648</v>
      </c>
      <c r="O14" t="s">
        <v>69</v>
      </c>
      <c r="P14">
        <v>57694</v>
      </c>
      <c r="Q14" t="s">
        <v>70</v>
      </c>
      <c r="R14" t="s">
        <v>101</v>
      </c>
      <c r="T14" t="s">
        <v>1373</v>
      </c>
      <c r="W14" t="s">
        <v>125</v>
      </c>
      <c r="Y14" t="s">
        <v>411</v>
      </c>
      <c r="Z14">
        <v>1970</v>
      </c>
      <c r="AA14" t="s">
        <v>77</v>
      </c>
      <c r="AB14" t="s">
        <v>78</v>
      </c>
      <c r="AC14" t="s">
        <v>79</v>
      </c>
      <c r="AD14" s="6" t="s">
        <v>1374</v>
      </c>
      <c r="AE14" t="s">
        <v>1375</v>
      </c>
      <c r="AF14">
        <v>1976</v>
      </c>
      <c r="AG14" t="s">
        <v>77</v>
      </c>
      <c r="AH14" t="s">
        <v>147</v>
      </c>
      <c r="AI14" t="s">
        <v>128</v>
      </c>
      <c r="AJ14" s="6" t="s">
        <v>1376</v>
      </c>
      <c r="AM14" t="s">
        <v>166</v>
      </c>
      <c r="AP14" s="6"/>
      <c r="AQ14" t="s">
        <v>109</v>
      </c>
      <c r="AT14" t="s">
        <v>125</v>
      </c>
      <c r="AV14">
        <v>0</v>
      </c>
      <c r="AX14" t="s">
        <v>1377</v>
      </c>
      <c r="AZ14" s="6"/>
      <c r="BB14" t="s">
        <v>74</v>
      </c>
      <c r="BC14" t="s">
        <v>150</v>
      </c>
      <c r="BD14" t="s">
        <v>90</v>
      </c>
      <c r="BE14" t="s">
        <v>168</v>
      </c>
      <c r="BF14">
        <v>3</v>
      </c>
      <c r="BG14">
        <v>-7.8291430000000002</v>
      </c>
      <c r="BH14">
        <v>111.214114</v>
      </c>
      <c r="BI14" s="6" t="s">
        <v>1378</v>
      </c>
      <c r="BJ14">
        <v>75</v>
      </c>
      <c r="BK14">
        <v>150</v>
      </c>
      <c r="BL14">
        <v>57</v>
      </c>
      <c r="BM14">
        <v>3</v>
      </c>
      <c r="BN14">
        <v>5</v>
      </c>
    </row>
    <row r="15" spans="1:66" x14ac:dyDescent="0.3">
      <c r="A15">
        <v>10</v>
      </c>
      <c r="B15" t="s">
        <v>1810</v>
      </c>
      <c r="C15">
        <v>3976</v>
      </c>
      <c r="D15" t="s">
        <v>61</v>
      </c>
      <c r="E15" t="s">
        <v>1811</v>
      </c>
      <c r="F15" t="s">
        <v>63</v>
      </c>
      <c r="G15" t="s">
        <v>1812</v>
      </c>
      <c r="H15" s="6" t="s">
        <v>1813</v>
      </c>
      <c r="I15" t="s">
        <v>66</v>
      </c>
      <c r="J15" t="s">
        <v>422</v>
      </c>
      <c r="K15">
        <v>2</v>
      </c>
      <c r="L15">
        <v>6</v>
      </c>
      <c r="M15" t="s">
        <v>422</v>
      </c>
      <c r="N15" t="s">
        <v>347</v>
      </c>
      <c r="O15" t="s">
        <v>69</v>
      </c>
      <c r="P15">
        <v>57694</v>
      </c>
      <c r="Q15" t="s">
        <v>70</v>
      </c>
      <c r="R15" t="s">
        <v>71</v>
      </c>
      <c r="T15" t="s">
        <v>1814</v>
      </c>
      <c r="W15" t="s">
        <v>125</v>
      </c>
      <c r="Y15" t="s">
        <v>1815</v>
      </c>
      <c r="Z15">
        <v>1965</v>
      </c>
      <c r="AA15" t="s">
        <v>196</v>
      </c>
      <c r="AB15" t="s">
        <v>82</v>
      </c>
      <c r="AC15" t="s">
        <v>79</v>
      </c>
      <c r="AD15" s="6" t="s">
        <v>1816</v>
      </c>
      <c r="AE15" t="s">
        <v>1817</v>
      </c>
      <c r="AF15">
        <v>1973</v>
      </c>
      <c r="AG15" t="s">
        <v>77</v>
      </c>
      <c r="AH15" t="s">
        <v>147</v>
      </c>
      <c r="AI15" t="s">
        <v>128</v>
      </c>
      <c r="AJ15" s="6" t="s">
        <v>1818</v>
      </c>
      <c r="AM15" t="s">
        <v>166</v>
      </c>
      <c r="AP15" s="6" t="s">
        <v>178</v>
      </c>
      <c r="AQ15" t="s">
        <v>109</v>
      </c>
      <c r="AT15" t="s">
        <v>125</v>
      </c>
      <c r="AV15">
        <v>1</v>
      </c>
      <c r="AX15" t="s">
        <v>1819</v>
      </c>
      <c r="AZ15" s="6"/>
      <c r="BB15" t="s">
        <v>74</v>
      </c>
      <c r="BC15" t="s">
        <v>150</v>
      </c>
      <c r="BD15" t="s">
        <v>428</v>
      </c>
      <c r="BE15" t="s">
        <v>513</v>
      </c>
      <c r="BF15">
        <v>2</v>
      </c>
      <c r="BG15">
        <v>-7.8417380000000003</v>
      </c>
      <c r="BH15">
        <v>111.19350300000001</v>
      </c>
      <c r="BI15" s="6" t="s">
        <v>1820</v>
      </c>
      <c r="BJ15">
        <v>30</v>
      </c>
      <c r="BK15">
        <v>105</v>
      </c>
      <c r="BL15">
        <v>59</v>
      </c>
      <c r="BM15">
        <v>3</v>
      </c>
      <c r="BN15">
        <v>10</v>
      </c>
    </row>
    <row r="16" spans="1:66" x14ac:dyDescent="0.3">
      <c r="A16">
        <v>11</v>
      </c>
      <c r="B16" t="s">
        <v>1835</v>
      </c>
      <c r="C16">
        <v>3977</v>
      </c>
      <c r="D16" t="s">
        <v>61</v>
      </c>
      <c r="E16" t="s">
        <v>1836</v>
      </c>
      <c r="F16" t="s">
        <v>1837</v>
      </c>
      <c r="G16" t="s">
        <v>1838</v>
      </c>
      <c r="H16" s="6" t="s">
        <v>1839</v>
      </c>
      <c r="I16" t="s">
        <v>66</v>
      </c>
      <c r="J16" t="s">
        <v>1840</v>
      </c>
      <c r="K16">
        <v>7</v>
      </c>
      <c r="L16">
        <v>3</v>
      </c>
      <c r="M16" t="s">
        <v>1840</v>
      </c>
      <c r="N16" t="s">
        <v>1840</v>
      </c>
      <c r="O16" t="s">
        <v>1841</v>
      </c>
      <c r="P16">
        <v>57222</v>
      </c>
      <c r="Q16" t="s">
        <v>70</v>
      </c>
      <c r="R16" t="s">
        <v>1564</v>
      </c>
      <c r="T16" t="s">
        <v>1842</v>
      </c>
      <c r="U16" t="s">
        <v>1843</v>
      </c>
      <c r="W16" t="s">
        <v>125</v>
      </c>
      <c r="Y16" t="s">
        <v>1844</v>
      </c>
      <c r="Z16">
        <v>1968</v>
      </c>
      <c r="AA16" t="s">
        <v>162</v>
      </c>
      <c r="AB16" t="s">
        <v>78</v>
      </c>
      <c r="AC16" t="s">
        <v>79</v>
      </c>
      <c r="AD16" s="6"/>
      <c r="AE16" t="s">
        <v>1845</v>
      </c>
      <c r="AF16">
        <v>1968</v>
      </c>
      <c r="AG16" t="s">
        <v>162</v>
      </c>
      <c r="AH16" t="s">
        <v>78</v>
      </c>
      <c r="AI16" t="s">
        <v>79</v>
      </c>
      <c r="AJ16" s="6"/>
      <c r="AP16" s="6"/>
      <c r="AQ16" t="s">
        <v>109</v>
      </c>
      <c r="AT16" t="s">
        <v>125</v>
      </c>
      <c r="AV16">
        <v>0</v>
      </c>
      <c r="AZ16" s="6"/>
      <c r="BB16" t="s">
        <v>74</v>
      </c>
      <c r="BC16" t="s">
        <v>150</v>
      </c>
      <c r="BD16" t="s">
        <v>90</v>
      </c>
      <c r="BE16" t="s">
        <v>513</v>
      </c>
      <c r="BF16">
        <v>2</v>
      </c>
      <c r="BG16">
        <v>-7.8252044411210004</v>
      </c>
      <c r="BH16">
        <v>111.18318557739001</v>
      </c>
      <c r="BI16" s="6" t="s">
        <v>1846</v>
      </c>
      <c r="BJ16">
        <v>45</v>
      </c>
      <c r="BK16">
        <v>165</v>
      </c>
      <c r="BL16">
        <v>0</v>
      </c>
      <c r="BM16">
        <v>4</v>
      </c>
      <c r="BN16">
        <v>1</v>
      </c>
    </row>
    <row r="17" spans="1:66" x14ac:dyDescent="0.3">
      <c r="A17">
        <v>12</v>
      </c>
      <c r="B17" t="s">
        <v>1955</v>
      </c>
      <c r="C17">
        <v>3978</v>
      </c>
      <c r="D17" t="s">
        <v>61</v>
      </c>
      <c r="E17" t="s">
        <v>1956</v>
      </c>
      <c r="F17" t="s">
        <v>63</v>
      </c>
      <c r="G17" t="s">
        <v>1957</v>
      </c>
      <c r="H17" s="6" t="s">
        <v>1958</v>
      </c>
      <c r="I17" t="s">
        <v>66</v>
      </c>
      <c r="J17" t="s">
        <v>316</v>
      </c>
      <c r="K17">
        <v>1</v>
      </c>
      <c r="L17">
        <v>6</v>
      </c>
      <c r="M17" t="s">
        <v>317</v>
      </c>
      <c r="N17" t="s">
        <v>318</v>
      </c>
      <c r="O17" t="s">
        <v>69</v>
      </c>
      <c r="P17">
        <v>57694</v>
      </c>
      <c r="Q17" t="s">
        <v>70</v>
      </c>
      <c r="R17" t="s">
        <v>71</v>
      </c>
      <c r="T17" t="s">
        <v>1959</v>
      </c>
      <c r="W17" t="s">
        <v>125</v>
      </c>
      <c r="Y17" t="s">
        <v>1960</v>
      </c>
      <c r="Z17">
        <v>1956</v>
      </c>
      <c r="AA17" t="s">
        <v>77</v>
      </c>
      <c r="AB17" t="s">
        <v>323</v>
      </c>
      <c r="AC17" t="s">
        <v>1609</v>
      </c>
      <c r="AD17" s="6"/>
      <c r="AE17" t="s">
        <v>1961</v>
      </c>
      <c r="AF17">
        <v>1969</v>
      </c>
      <c r="AG17" t="s">
        <v>77</v>
      </c>
      <c r="AH17" t="s">
        <v>127</v>
      </c>
      <c r="AI17" t="s">
        <v>128</v>
      </c>
      <c r="AJ17" s="6"/>
      <c r="AP17" s="6"/>
      <c r="AQ17" t="s">
        <v>109</v>
      </c>
      <c r="AT17" t="s">
        <v>125</v>
      </c>
      <c r="AV17">
        <v>0</v>
      </c>
      <c r="AW17" t="s">
        <v>1962</v>
      </c>
      <c r="AX17" t="s">
        <v>1963</v>
      </c>
      <c r="AZ17" s="6"/>
      <c r="BB17" t="s">
        <v>125</v>
      </c>
      <c r="BD17" t="s">
        <v>90</v>
      </c>
      <c r="BE17" t="s">
        <v>114</v>
      </c>
      <c r="BF17">
        <v>3</v>
      </c>
      <c r="BG17">
        <v>-7.8266</v>
      </c>
      <c r="BH17">
        <v>111.1879</v>
      </c>
      <c r="BI17" s="6" t="s">
        <v>1964</v>
      </c>
      <c r="BJ17">
        <v>65</v>
      </c>
      <c r="BK17">
        <v>170</v>
      </c>
      <c r="BL17">
        <v>50</v>
      </c>
      <c r="BM17">
        <v>3</v>
      </c>
      <c r="BN17">
        <v>2</v>
      </c>
    </row>
    <row r="18" spans="1:66" x14ac:dyDescent="0.3">
      <c r="A18">
        <v>13</v>
      </c>
      <c r="B18" t="s">
        <v>1965</v>
      </c>
      <c r="C18">
        <v>3979</v>
      </c>
      <c r="D18" t="s">
        <v>61</v>
      </c>
      <c r="E18" t="s">
        <v>1966</v>
      </c>
      <c r="F18" t="s">
        <v>1967</v>
      </c>
      <c r="G18" t="s">
        <v>1968</v>
      </c>
      <c r="H18" s="6" t="s">
        <v>1969</v>
      </c>
      <c r="I18" t="s">
        <v>66</v>
      </c>
      <c r="J18" t="s">
        <v>763</v>
      </c>
      <c r="K18">
        <v>1</v>
      </c>
      <c r="L18">
        <v>3</v>
      </c>
      <c r="M18" t="s">
        <v>763</v>
      </c>
      <c r="N18" t="s">
        <v>100</v>
      </c>
      <c r="O18" t="s">
        <v>69</v>
      </c>
      <c r="P18">
        <v>57694</v>
      </c>
      <c r="Q18" t="s">
        <v>70</v>
      </c>
      <c r="R18" t="s">
        <v>71</v>
      </c>
      <c r="T18" t="s">
        <v>1970</v>
      </c>
      <c r="W18" t="s">
        <v>74</v>
      </c>
      <c r="X18" t="s">
        <v>1971</v>
      </c>
      <c r="Y18" t="s">
        <v>1972</v>
      </c>
      <c r="Z18">
        <v>1982</v>
      </c>
      <c r="AA18" t="s">
        <v>162</v>
      </c>
      <c r="AB18" t="s">
        <v>78</v>
      </c>
      <c r="AC18" t="s">
        <v>79</v>
      </c>
      <c r="AD18" s="6" t="s">
        <v>1973</v>
      </c>
      <c r="AE18" t="s">
        <v>1974</v>
      </c>
      <c r="AF18">
        <v>1985</v>
      </c>
      <c r="AG18" t="s">
        <v>196</v>
      </c>
      <c r="AH18" t="s">
        <v>78</v>
      </c>
      <c r="AI18" t="s">
        <v>79</v>
      </c>
      <c r="AJ18" s="6" t="s">
        <v>1975</v>
      </c>
      <c r="AK18" t="s">
        <v>1972</v>
      </c>
      <c r="AM18" t="s">
        <v>162</v>
      </c>
      <c r="AN18" t="s">
        <v>78</v>
      </c>
      <c r="AP18" s="6"/>
      <c r="AQ18" t="s">
        <v>109</v>
      </c>
      <c r="AT18" t="s">
        <v>125</v>
      </c>
      <c r="AV18">
        <v>1</v>
      </c>
      <c r="AX18" t="s">
        <v>1976</v>
      </c>
      <c r="AZ18" s="6"/>
      <c r="BB18" t="s">
        <v>74</v>
      </c>
      <c r="BC18" t="s">
        <v>89</v>
      </c>
      <c r="BD18" t="s">
        <v>90</v>
      </c>
      <c r="BE18" t="s">
        <v>168</v>
      </c>
      <c r="BF18">
        <v>1</v>
      </c>
      <c r="BG18">
        <v>-7.8393189999999997</v>
      </c>
      <c r="BH18">
        <v>111.210837</v>
      </c>
      <c r="BI18" s="6" t="s">
        <v>1977</v>
      </c>
      <c r="BJ18">
        <v>28</v>
      </c>
      <c r="BK18">
        <v>130</v>
      </c>
      <c r="BL18">
        <v>52</v>
      </c>
      <c r="BM18">
        <v>2</v>
      </c>
      <c r="BN18">
        <v>5</v>
      </c>
    </row>
    <row r="19" spans="1:66" x14ac:dyDescent="0.3">
      <c r="A19">
        <v>14</v>
      </c>
      <c r="B19" t="s">
        <v>2028</v>
      </c>
      <c r="C19">
        <v>3980</v>
      </c>
      <c r="D19" t="s">
        <v>61</v>
      </c>
      <c r="E19" t="s">
        <v>2029</v>
      </c>
      <c r="F19" t="s">
        <v>63</v>
      </c>
      <c r="G19" t="s">
        <v>2030</v>
      </c>
      <c r="H19" s="6" t="s">
        <v>2031</v>
      </c>
      <c r="I19" t="s">
        <v>66</v>
      </c>
      <c r="J19" t="s">
        <v>2032</v>
      </c>
      <c r="K19">
        <v>1</v>
      </c>
      <c r="L19">
        <v>8</v>
      </c>
      <c r="M19" t="s">
        <v>830</v>
      </c>
      <c r="N19" t="s">
        <v>68</v>
      </c>
      <c r="O19" t="s">
        <v>69</v>
      </c>
      <c r="P19">
        <v>57694</v>
      </c>
      <c r="Q19" t="s">
        <v>70</v>
      </c>
      <c r="R19" t="s">
        <v>71</v>
      </c>
      <c r="T19" t="s">
        <v>2033</v>
      </c>
      <c r="W19" t="s">
        <v>125</v>
      </c>
      <c r="Y19" t="s">
        <v>2034</v>
      </c>
      <c r="Z19">
        <v>1967</v>
      </c>
      <c r="AA19" t="s">
        <v>77</v>
      </c>
      <c r="AB19" t="s">
        <v>82</v>
      </c>
      <c r="AC19" t="s">
        <v>79</v>
      </c>
      <c r="AD19" s="6" t="s">
        <v>2035</v>
      </c>
      <c r="AE19" t="s">
        <v>2036</v>
      </c>
      <c r="AF19">
        <v>1968</v>
      </c>
      <c r="AG19" t="s">
        <v>77</v>
      </c>
      <c r="AH19" t="s">
        <v>147</v>
      </c>
      <c r="AI19" t="s">
        <v>128</v>
      </c>
      <c r="AJ19" s="6" t="s">
        <v>2037</v>
      </c>
      <c r="AK19" t="s">
        <v>2034</v>
      </c>
      <c r="AM19" t="s">
        <v>77</v>
      </c>
      <c r="AN19" t="s">
        <v>82</v>
      </c>
      <c r="AP19" s="6" t="s">
        <v>178</v>
      </c>
      <c r="AQ19" t="s">
        <v>109</v>
      </c>
      <c r="AT19" t="s">
        <v>125</v>
      </c>
      <c r="AV19">
        <v>1</v>
      </c>
      <c r="AX19" t="s">
        <v>2038</v>
      </c>
      <c r="AZ19" s="6"/>
      <c r="BB19" t="s">
        <v>74</v>
      </c>
      <c r="BC19" t="s">
        <v>150</v>
      </c>
      <c r="BD19" t="s">
        <v>90</v>
      </c>
      <c r="BE19" t="s">
        <v>513</v>
      </c>
      <c r="BF19">
        <v>3</v>
      </c>
      <c r="BG19">
        <v>-7.7964469999999997</v>
      </c>
      <c r="BH19">
        <v>109.209354</v>
      </c>
      <c r="BI19" s="6" t="s">
        <v>2039</v>
      </c>
      <c r="BJ19">
        <v>30</v>
      </c>
      <c r="BK19">
        <v>155</v>
      </c>
      <c r="BL19">
        <v>50</v>
      </c>
      <c r="BM19">
        <v>2</v>
      </c>
      <c r="BN19">
        <v>15</v>
      </c>
    </row>
    <row r="20" spans="1:66" x14ac:dyDescent="0.3">
      <c r="A20">
        <v>15</v>
      </c>
      <c r="B20" t="s">
        <v>2143</v>
      </c>
      <c r="C20">
        <v>3981</v>
      </c>
      <c r="D20" t="s">
        <v>61</v>
      </c>
      <c r="E20" t="s">
        <v>2144</v>
      </c>
      <c r="F20" t="s">
        <v>63</v>
      </c>
      <c r="G20" t="s">
        <v>2145</v>
      </c>
      <c r="H20" s="6" t="s">
        <v>2146</v>
      </c>
      <c r="I20" t="s">
        <v>66</v>
      </c>
      <c r="J20" t="s">
        <v>393</v>
      </c>
      <c r="K20">
        <v>1</v>
      </c>
      <c r="L20">
        <v>5</v>
      </c>
      <c r="M20" t="s">
        <v>393</v>
      </c>
      <c r="N20" t="s">
        <v>393</v>
      </c>
      <c r="O20" t="s">
        <v>69</v>
      </c>
      <c r="P20">
        <v>57694</v>
      </c>
      <c r="Q20" t="s">
        <v>70</v>
      </c>
      <c r="R20" t="s">
        <v>71</v>
      </c>
      <c r="T20" t="s">
        <v>2147</v>
      </c>
      <c r="W20" t="s">
        <v>125</v>
      </c>
      <c r="Y20" t="s">
        <v>2148</v>
      </c>
      <c r="Z20">
        <v>1973</v>
      </c>
      <c r="AA20" t="s">
        <v>77</v>
      </c>
      <c r="AB20" t="s">
        <v>229</v>
      </c>
      <c r="AC20" t="s">
        <v>79</v>
      </c>
      <c r="AD20" s="6"/>
      <c r="AE20" t="s">
        <v>2149</v>
      </c>
      <c r="AF20">
        <v>1979</v>
      </c>
      <c r="AG20" t="s">
        <v>77</v>
      </c>
      <c r="AH20" t="s">
        <v>82</v>
      </c>
      <c r="AI20" t="s">
        <v>79</v>
      </c>
      <c r="AJ20" s="6"/>
      <c r="AP20" s="6"/>
      <c r="AQ20" t="s">
        <v>109</v>
      </c>
      <c r="AT20" t="s">
        <v>125</v>
      </c>
      <c r="AV20">
        <v>0</v>
      </c>
      <c r="AX20" t="s">
        <v>2150</v>
      </c>
      <c r="AZ20" s="6"/>
      <c r="BB20" t="s">
        <v>74</v>
      </c>
      <c r="BC20" t="s">
        <v>150</v>
      </c>
      <c r="BD20" t="s">
        <v>90</v>
      </c>
      <c r="BE20" t="s">
        <v>114</v>
      </c>
      <c r="BF20">
        <v>1</v>
      </c>
      <c r="BG20">
        <v>-7.8266</v>
      </c>
      <c r="BH20">
        <v>111.1879</v>
      </c>
      <c r="BI20" s="6"/>
      <c r="BJ20">
        <v>48</v>
      </c>
      <c r="BK20">
        <v>154</v>
      </c>
      <c r="BL20">
        <v>50</v>
      </c>
      <c r="BM20">
        <v>3</v>
      </c>
      <c r="BN20">
        <v>3</v>
      </c>
    </row>
    <row r="21" spans="1:66" s="15" customFormat="1" x14ac:dyDescent="0.3">
      <c r="A21" s="15">
        <v>16</v>
      </c>
      <c r="B21" s="15" t="s">
        <v>2888</v>
      </c>
      <c r="C21" s="15">
        <v>4011</v>
      </c>
      <c r="D21" s="15" t="s">
        <v>61</v>
      </c>
      <c r="E21" s="15" t="s">
        <v>2889</v>
      </c>
      <c r="F21" s="15" t="s">
        <v>63</v>
      </c>
      <c r="G21" s="15" t="s">
        <v>2890</v>
      </c>
      <c r="H21" s="16" t="s">
        <v>2891</v>
      </c>
      <c r="I21" s="15" t="s">
        <v>66</v>
      </c>
      <c r="J21" s="15" t="s">
        <v>240</v>
      </c>
      <c r="K21" s="15">
        <v>1</v>
      </c>
      <c r="L21" s="15">
        <v>3</v>
      </c>
      <c r="M21" s="15" t="s">
        <v>240</v>
      </c>
      <c r="N21" s="15" t="s">
        <v>240</v>
      </c>
      <c r="O21" s="15" t="s">
        <v>69</v>
      </c>
      <c r="P21" s="15">
        <v>57694</v>
      </c>
      <c r="Q21" s="15" t="s">
        <v>70</v>
      </c>
      <c r="R21" s="15" t="s">
        <v>71</v>
      </c>
      <c r="T21" s="15" t="s">
        <v>2892</v>
      </c>
      <c r="U21" s="15" t="s">
        <v>2893</v>
      </c>
      <c r="W21" s="15" t="s">
        <v>125</v>
      </c>
      <c r="Y21" s="15" t="s">
        <v>2894</v>
      </c>
      <c r="Z21" s="15">
        <v>1979</v>
      </c>
      <c r="AA21" s="15" t="s">
        <v>162</v>
      </c>
      <c r="AB21" s="15" t="s">
        <v>229</v>
      </c>
      <c r="AC21" s="15" t="s">
        <v>79</v>
      </c>
      <c r="AD21" s="16" t="s">
        <v>2895</v>
      </c>
      <c r="AE21" s="15" t="s">
        <v>2896</v>
      </c>
      <c r="AF21" s="15">
        <v>1983</v>
      </c>
      <c r="AG21" s="15" t="s">
        <v>196</v>
      </c>
      <c r="AH21" s="15" t="s">
        <v>653</v>
      </c>
      <c r="AI21" s="15" t="s">
        <v>79</v>
      </c>
      <c r="AJ21" s="16" t="s">
        <v>2897</v>
      </c>
      <c r="AM21" s="15" t="s">
        <v>166</v>
      </c>
      <c r="AP21" s="16" t="s">
        <v>178</v>
      </c>
      <c r="AQ21" s="15" t="s">
        <v>109</v>
      </c>
      <c r="AT21" s="15" t="s">
        <v>125</v>
      </c>
      <c r="AV21" s="15">
        <v>1</v>
      </c>
      <c r="AX21" s="15" t="s">
        <v>2898</v>
      </c>
      <c r="AZ21" s="16"/>
      <c r="BB21" s="15" t="s">
        <v>74</v>
      </c>
      <c r="BC21" s="15" t="s">
        <v>150</v>
      </c>
      <c r="BD21" s="15" t="s">
        <v>90</v>
      </c>
      <c r="BE21" s="15" t="s">
        <v>513</v>
      </c>
      <c r="BF21" s="15">
        <v>1</v>
      </c>
      <c r="BG21" s="15">
        <v>-7.8276389999999996</v>
      </c>
      <c r="BH21" s="15">
        <v>111.178561</v>
      </c>
      <c r="BI21" s="16" t="s">
        <v>2899</v>
      </c>
      <c r="BJ21" s="15">
        <v>67</v>
      </c>
      <c r="BK21" s="15">
        <v>165</v>
      </c>
      <c r="BL21" s="15">
        <v>55</v>
      </c>
      <c r="BM21" s="15">
        <v>0</v>
      </c>
      <c r="BN21" s="15">
        <v>2</v>
      </c>
    </row>
    <row r="22" spans="1:66" x14ac:dyDescent="0.3">
      <c r="A22">
        <v>17</v>
      </c>
      <c r="B22" t="s">
        <v>2916</v>
      </c>
      <c r="C22">
        <v>4012</v>
      </c>
      <c r="D22" t="s">
        <v>61</v>
      </c>
      <c r="E22" t="s">
        <v>2917</v>
      </c>
      <c r="F22" t="s">
        <v>63</v>
      </c>
      <c r="G22" t="s">
        <v>2918</v>
      </c>
      <c r="H22" s="6" t="s">
        <v>2919</v>
      </c>
      <c r="I22" t="s">
        <v>66</v>
      </c>
      <c r="J22" t="s">
        <v>2920</v>
      </c>
      <c r="K22">
        <v>3</v>
      </c>
      <c r="L22">
        <v>6</v>
      </c>
      <c r="M22" t="s">
        <v>2921</v>
      </c>
      <c r="N22" t="s">
        <v>408</v>
      </c>
      <c r="O22" t="s">
        <v>69</v>
      </c>
      <c r="P22">
        <v>57694</v>
      </c>
      <c r="Q22" t="s">
        <v>70</v>
      </c>
      <c r="R22" t="s">
        <v>71</v>
      </c>
      <c r="T22" t="s">
        <v>2922</v>
      </c>
      <c r="W22" t="s">
        <v>125</v>
      </c>
      <c r="Y22" t="s">
        <v>2923</v>
      </c>
      <c r="Z22">
        <v>1968</v>
      </c>
      <c r="AA22" t="s">
        <v>77</v>
      </c>
      <c r="AB22" t="s">
        <v>82</v>
      </c>
      <c r="AC22" t="s">
        <v>79</v>
      </c>
      <c r="AD22" s="6"/>
      <c r="AE22" t="s">
        <v>2924</v>
      </c>
      <c r="AF22">
        <v>1969</v>
      </c>
      <c r="AG22" t="s">
        <v>77</v>
      </c>
      <c r="AH22" t="s">
        <v>82</v>
      </c>
      <c r="AI22" t="s">
        <v>79</v>
      </c>
      <c r="AJ22" s="6"/>
      <c r="AP22" s="6"/>
      <c r="AQ22" t="s">
        <v>109</v>
      </c>
      <c r="AT22" t="s">
        <v>125</v>
      </c>
      <c r="AV22">
        <v>0</v>
      </c>
      <c r="AX22" t="s">
        <v>2925</v>
      </c>
      <c r="AZ22" s="6"/>
      <c r="BB22" t="s">
        <v>74</v>
      </c>
      <c r="BC22" t="s">
        <v>150</v>
      </c>
      <c r="BD22" t="s">
        <v>90</v>
      </c>
      <c r="BE22" t="s">
        <v>416</v>
      </c>
      <c r="BF22">
        <v>3</v>
      </c>
      <c r="BG22">
        <v>-7.881321403337</v>
      </c>
      <c r="BH22">
        <v>111.17588996887</v>
      </c>
      <c r="BI22" s="6" t="s">
        <v>2926</v>
      </c>
      <c r="BJ22">
        <v>40</v>
      </c>
      <c r="BK22">
        <v>161</v>
      </c>
      <c r="BL22">
        <v>51</v>
      </c>
      <c r="BM22">
        <v>3</v>
      </c>
      <c r="BN22">
        <v>8</v>
      </c>
    </row>
    <row r="23" spans="1:66" x14ac:dyDescent="0.3">
      <c r="A23">
        <v>18</v>
      </c>
      <c r="B23" t="s">
        <v>3014</v>
      </c>
      <c r="C23">
        <v>4014</v>
      </c>
      <c r="D23" t="s">
        <v>61</v>
      </c>
      <c r="E23" t="s">
        <v>3015</v>
      </c>
      <c r="F23" t="s">
        <v>3016</v>
      </c>
      <c r="G23" t="s">
        <v>2996</v>
      </c>
      <c r="H23" s="6" t="s">
        <v>3017</v>
      </c>
      <c r="I23" t="s">
        <v>66</v>
      </c>
      <c r="J23" t="s">
        <v>1294</v>
      </c>
      <c r="K23">
        <v>2</v>
      </c>
      <c r="L23">
        <v>1</v>
      </c>
      <c r="M23" t="s">
        <v>1294</v>
      </c>
      <c r="N23" t="s">
        <v>1294</v>
      </c>
      <c r="O23" t="s">
        <v>378</v>
      </c>
      <c r="P23">
        <v>57692</v>
      </c>
      <c r="Q23" t="s">
        <v>70</v>
      </c>
      <c r="R23" t="s">
        <v>71</v>
      </c>
      <c r="T23" t="s">
        <v>3018</v>
      </c>
      <c r="W23" t="s">
        <v>125</v>
      </c>
      <c r="Y23" t="s">
        <v>3019</v>
      </c>
      <c r="Z23">
        <v>1981</v>
      </c>
      <c r="AA23" t="s">
        <v>162</v>
      </c>
      <c r="AB23" t="s">
        <v>229</v>
      </c>
      <c r="AC23" t="s">
        <v>79</v>
      </c>
      <c r="AD23" s="6"/>
      <c r="AE23" t="s">
        <v>3020</v>
      </c>
      <c r="AF23">
        <v>1982</v>
      </c>
      <c r="AG23" t="s">
        <v>196</v>
      </c>
      <c r="AH23" t="s">
        <v>653</v>
      </c>
      <c r="AI23" t="s">
        <v>79</v>
      </c>
      <c r="AJ23" s="6"/>
      <c r="AP23" s="6"/>
      <c r="AQ23" t="s">
        <v>109</v>
      </c>
      <c r="AT23" t="s">
        <v>125</v>
      </c>
      <c r="AV23">
        <v>0</v>
      </c>
      <c r="AX23" t="s">
        <v>3021</v>
      </c>
      <c r="AZ23" s="6"/>
      <c r="BB23" t="s">
        <v>74</v>
      </c>
      <c r="BC23" t="s">
        <v>150</v>
      </c>
      <c r="BD23" t="s">
        <v>90</v>
      </c>
      <c r="BE23" t="s">
        <v>1300</v>
      </c>
      <c r="BF23">
        <v>1</v>
      </c>
      <c r="BG23">
        <v>-7.8898999999999999</v>
      </c>
      <c r="BH23">
        <v>111.1259</v>
      </c>
      <c r="BI23" s="6" t="s">
        <v>3022</v>
      </c>
      <c r="BJ23">
        <v>50</v>
      </c>
      <c r="BK23">
        <v>162</v>
      </c>
      <c r="BL23">
        <v>56</v>
      </c>
      <c r="BM23">
        <v>1</v>
      </c>
      <c r="BN23">
        <v>10</v>
      </c>
    </row>
    <row r="24" spans="1:66" x14ac:dyDescent="0.3">
      <c r="A24">
        <v>19</v>
      </c>
      <c r="B24" t="s">
        <v>3048</v>
      </c>
      <c r="C24">
        <v>3964</v>
      </c>
      <c r="D24" t="s">
        <v>61</v>
      </c>
      <c r="E24" t="s">
        <v>3049</v>
      </c>
      <c r="F24" t="s">
        <v>63</v>
      </c>
      <c r="G24" t="s">
        <v>3050</v>
      </c>
      <c r="H24" s="6" t="s">
        <v>3051</v>
      </c>
      <c r="I24" t="s">
        <v>66</v>
      </c>
      <c r="J24" t="s">
        <v>3052</v>
      </c>
      <c r="K24">
        <v>2</v>
      </c>
      <c r="L24">
        <v>7</v>
      </c>
      <c r="M24" t="s">
        <v>407</v>
      </c>
      <c r="N24" t="s">
        <v>1397</v>
      </c>
      <c r="O24" t="s">
        <v>69</v>
      </c>
      <c r="P24">
        <v>57694</v>
      </c>
      <c r="Q24" t="s">
        <v>70</v>
      </c>
      <c r="R24" t="s">
        <v>71</v>
      </c>
      <c r="T24" t="s">
        <v>3053</v>
      </c>
      <c r="W24" t="s">
        <v>125</v>
      </c>
      <c r="Y24" t="s">
        <v>2951</v>
      </c>
      <c r="Z24">
        <v>1979</v>
      </c>
      <c r="AA24" t="s">
        <v>77</v>
      </c>
      <c r="AB24" t="s">
        <v>82</v>
      </c>
      <c r="AC24" t="s">
        <v>79</v>
      </c>
      <c r="AD24" s="6" t="s">
        <v>3054</v>
      </c>
      <c r="AE24" t="s">
        <v>3055</v>
      </c>
      <c r="AF24">
        <v>1984</v>
      </c>
      <c r="AG24" t="s">
        <v>196</v>
      </c>
      <c r="AH24" t="s">
        <v>147</v>
      </c>
      <c r="AI24" t="s">
        <v>128</v>
      </c>
      <c r="AJ24" s="6" t="s">
        <v>3056</v>
      </c>
      <c r="AP24" s="6"/>
      <c r="AQ24" t="s">
        <v>109</v>
      </c>
      <c r="AT24" t="s">
        <v>125</v>
      </c>
      <c r="AV24">
        <v>0</v>
      </c>
      <c r="AX24" t="s">
        <v>3057</v>
      </c>
      <c r="AZ24" s="6"/>
      <c r="BB24" t="s">
        <v>74</v>
      </c>
      <c r="BC24" t="s">
        <v>150</v>
      </c>
      <c r="BD24" t="s">
        <v>90</v>
      </c>
      <c r="BE24" t="s">
        <v>471</v>
      </c>
      <c r="BF24">
        <v>1</v>
      </c>
      <c r="BG24">
        <v>-7.7843999999999998</v>
      </c>
      <c r="BH24">
        <v>111.1919</v>
      </c>
      <c r="BI24" s="6" t="s">
        <v>3058</v>
      </c>
      <c r="BJ24">
        <v>46</v>
      </c>
      <c r="BK24">
        <v>171</v>
      </c>
      <c r="BL24">
        <v>44</v>
      </c>
      <c r="BM24">
        <v>2</v>
      </c>
      <c r="BN24">
        <v>4</v>
      </c>
    </row>
    <row r="25" spans="1:66" x14ac:dyDescent="0.3">
      <c r="A25">
        <v>20</v>
      </c>
      <c r="B25" t="s">
        <v>3069</v>
      </c>
      <c r="C25">
        <v>3987</v>
      </c>
      <c r="D25" t="s">
        <v>61</v>
      </c>
      <c r="E25" t="s">
        <v>3070</v>
      </c>
      <c r="F25" t="s">
        <v>95</v>
      </c>
      <c r="G25" t="s">
        <v>3071</v>
      </c>
      <c r="H25" s="6" t="s">
        <v>3072</v>
      </c>
      <c r="I25" t="s">
        <v>66</v>
      </c>
      <c r="J25" t="s">
        <v>3073</v>
      </c>
      <c r="K25">
        <v>1</v>
      </c>
      <c r="L25">
        <v>6</v>
      </c>
      <c r="M25" t="s">
        <v>317</v>
      </c>
      <c r="N25" t="s">
        <v>3074</v>
      </c>
      <c r="O25" t="s">
        <v>69</v>
      </c>
      <c r="P25">
        <v>57694</v>
      </c>
      <c r="Q25" t="s">
        <v>70</v>
      </c>
      <c r="R25" t="s">
        <v>71</v>
      </c>
      <c r="S25">
        <v>0</v>
      </c>
      <c r="T25" t="s">
        <v>3075</v>
      </c>
      <c r="W25" t="s">
        <v>74</v>
      </c>
      <c r="X25" t="s">
        <v>3076</v>
      </c>
      <c r="Y25" t="s">
        <v>3077</v>
      </c>
      <c r="Z25">
        <v>1956</v>
      </c>
      <c r="AA25" t="s">
        <v>77</v>
      </c>
      <c r="AB25" t="s">
        <v>78</v>
      </c>
      <c r="AC25" t="s">
        <v>79</v>
      </c>
      <c r="AD25" s="6"/>
      <c r="AE25" t="s">
        <v>3078</v>
      </c>
      <c r="AF25">
        <v>1969</v>
      </c>
      <c r="AG25" t="s">
        <v>77</v>
      </c>
      <c r="AH25" t="s">
        <v>147</v>
      </c>
      <c r="AI25" t="s">
        <v>128</v>
      </c>
      <c r="AJ25" s="6"/>
      <c r="AP25" s="6"/>
      <c r="AQ25" t="s">
        <v>109</v>
      </c>
      <c r="AT25" t="s">
        <v>74</v>
      </c>
      <c r="AU25" t="s">
        <v>3076</v>
      </c>
      <c r="AV25">
        <v>0</v>
      </c>
      <c r="AX25" t="s">
        <v>3079</v>
      </c>
      <c r="AY25" t="s">
        <v>87</v>
      </c>
      <c r="AZ25" s="6" t="s">
        <v>3080</v>
      </c>
      <c r="BA25" t="s">
        <v>3081</v>
      </c>
      <c r="BB25" t="s">
        <v>74</v>
      </c>
      <c r="BC25" t="s">
        <v>89</v>
      </c>
      <c r="BD25" t="s">
        <v>90</v>
      </c>
      <c r="BE25" t="s">
        <v>114</v>
      </c>
      <c r="BF25">
        <v>1</v>
      </c>
      <c r="BG25">
        <v>-78.097999999999999</v>
      </c>
      <c r="BH25">
        <v>1.111</v>
      </c>
      <c r="BI25" s="6" t="s">
        <v>3082</v>
      </c>
      <c r="BJ25">
        <v>48</v>
      </c>
      <c r="BK25">
        <v>156</v>
      </c>
      <c r="BL25">
        <v>50</v>
      </c>
      <c r="BM25">
        <v>2</v>
      </c>
      <c r="BN25">
        <v>2</v>
      </c>
    </row>
    <row r="26" spans="1:66" x14ac:dyDescent="0.3">
      <c r="A26">
        <v>21</v>
      </c>
      <c r="B26" t="s">
        <v>3225</v>
      </c>
      <c r="C26">
        <v>3988</v>
      </c>
      <c r="D26" t="s">
        <v>61</v>
      </c>
      <c r="E26" t="s">
        <v>3226</v>
      </c>
      <c r="F26" t="s">
        <v>95</v>
      </c>
      <c r="G26" t="s">
        <v>2640</v>
      </c>
      <c r="H26" s="6" t="s">
        <v>3227</v>
      </c>
      <c r="I26" t="s">
        <v>66</v>
      </c>
      <c r="J26" t="s">
        <v>256</v>
      </c>
      <c r="K26">
        <v>1</v>
      </c>
      <c r="L26">
        <v>3</v>
      </c>
      <c r="M26" t="s">
        <v>256</v>
      </c>
      <c r="N26" t="s">
        <v>256</v>
      </c>
      <c r="O26" t="s">
        <v>69</v>
      </c>
      <c r="P26">
        <v>57694</v>
      </c>
      <c r="Q26" t="s">
        <v>70</v>
      </c>
      <c r="R26" t="s">
        <v>71</v>
      </c>
      <c r="T26" t="s">
        <v>3228</v>
      </c>
      <c r="W26" t="s">
        <v>74</v>
      </c>
      <c r="X26" t="s">
        <v>3229</v>
      </c>
      <c r="Y26" t="s">
        <v>3230</v>
      </c>
      <c r="Z26">
        <v>1965</v>
      </c>
      <c r="AA26" t="s">
        <v>162</v>
      </c>
      <c r="AB26" t="s">
        <v>127</v>
      </c>
      <c r="AC26" t="s">
        <v>128</v>
      </c>
      <c r="AD26" s="6"/>
      <c r="AE26" t="s">
        <v>3231</v>
      </c>
      <c r="AF26">
        <v>1975</v>
      </c>
      <c r="AG26" t="s">
        <v>196</v>
      </c>
      <c r="AH26" t="s">
        <v>82</v>
      </c>
      <c r="AI26" t="s">
        <v>79</v>
      </c>
      <c r="AJ26" s="6"/>
      <c r="AP26" s="6"/>
      <c r="AQ26" t="s">
        <v>109</v>
      </c>
      <c r="AT26" t="s">
        <v>74</v>
      </c>
      <c r="AU26" t="s">
        <v>3229</v>
      </c>
      <c r="AV26">
        <v>0</v>
      </c>
      <c r="AX26" t="s">
        <v>3232</v>
      </c>
      <c r="AY26" t="s">
        <v>87</v>
      </c>
      <c r="AZ26" s="6" t="s">
        <v>3233</v>
      </c>
      <c r="BA26" t="s">
        <v>3225</v>
      </c>
      <c r="BB26" t="s">
        <v>74</v>
      </c>
      <c r="BC26" t="s">
        <v>89</v>
      </c>
      <c r="BD26" t="s">
        <v>90</v>
      </c>
      <c r="BE26" t="s">
        <v>513</v>
      </c>
      <c r="BF26">
        <v>3</v>
      </c>
      <c r="BG26">
        <v>-7.8258051224749998</v>
      </c>
      <c r="BH26">
        <v>111.18254259112</v>
      </c>
      <c r="BI26" s="6" t="s">
        <v>3234</v>
      </c>
      <c r="BJ26">
        <v>25</v>
      </c>
      <c r="BK26">
        <v>130</v>
      </c>
      <c r="BL26">
        <v>50</v>
      </c>
      <c r="BM26">
        <v>4</v>
      </c>
      <c r="BN26">
        <v>15</v>
      </c>
    </row>
    <row r="27" spans="1:66" x14ac:dyDescent="0.3">
      <c r="A27">
        <v>22</v>
      </c>
      <c r="B27" t="s">
        <v>3393</v>
      </c>
      <c r="C27">
        <v>3991</v>
      </c>
      <c r="D27" t="s">
        <v>117</v>
      </c>
      <c r="E27" t="s">
        <v>3394</v>
      </c>
      <c r="F27" t="s">
        <v>95</v>
      </c>
      <c r="G27" t="s">
        <v>3395</v>
      </c>
      <c r="H27" s="6" t="s">
        <v>3396</v>
      </c>
      <c r="I27" t="s">
        <v>66</v>
      </c>
      <c r="J27" t="s">
        <v>122</v>
      </c>
      <c r="K27">
        <v>3</v>
      </c>
      <c r="L27">
        <v>1</v>
      </c>
      <c r="M27" t="s">
        <v>519</v>
      </c>
      <c r="N27" t="s">
        <v>122</v>
      </c>
      <c r="O27" t="s">
        <v>69</v>
      </c>
      <c r="P27">
        <v>57694</v>
      </c>
      <c r="Q27" t="s">
        <v>70</v>
      </c>
      <c r="R27" t="s">
        <v>71</v>
      </c>
      <c r="T27" t="s">
        <v>3397</v>
      </c>
      <c r="W27" t="s">
        <v>125</v>
      </c>
      <c r="Y27" t="s">
        <v>3366</v>
      </c>
      <c r="Z27">
        <v>1984</v>
      </c>
      <c r="AA27" t="s">
        <v>77</v>
      </c>
      <c r="AB27" t="s">
        <v>78</v>
      </c>
      <c r="AC27" t="s">
        <v>396</v>
      </c>
      <c r="AD27" s="6"/>
      <c r="AE27" t="s">
        <v>3367</v>
      </c>
      <c r="AF27">
        <v>1985</v>
      </c>
      <c r="AG27" t="s">
        <v>162</v>
      </c>
      <c r="AH27" t="s">
        <v>82</v>
      </c>
      <c r="AI27" t="s">
        <v>79</v>
      </c>
      <c r="AJ27" s="6"/>
      <c r="AP27" s="6"/>
      <c r="AQ27" t="s">
        <v>109</v>
      </c>
      <c r="AT27" t="s">
        <v>125</v>
      </c>
      <c r="AV27">
        <v>0</v>
      </c>
      <c r="AX27" t="s">
        <v>3398</v>
      </c>
      <c r="AZ27" s="6"/>
      <c r="BB27" t="s">
        <v>74</v>
      </c>
      <c r="BC27" t="s">
        <v>150</v>
      </c>
      <c r="BD27" t="s">
        <v>90</v>
      </c>
      <c r="BE27" t="s">
        <v>416</v>
      </c>
      <c r="BF27">
        <v>1</v>
      </c>
      <c r="BG27">
        <v>-7.8724999999999996</v>
      </c>
      <c r="BH27">
        <v>111.16840000000001</v>
      </c>
      <c r="BI27" s="6"/>
      <c r="BJ27">
        <v>44</v>
      </c>
      <c r="BK27">
        <v>157</v>
      </c>
      <c r="BL27">
        <v>50</v>
      </c>
      <c r="BM27">
        <v>2</v>
      </c>
      <c r="BN27">
        <v>5</v>
      </c>
    </row>
    <row r="28" spans="1:66" x14ac:dyDescent="0.3">
      <c r="A28">
        <v>23</v>
      </c>
      <c r="B28" t="s">
        <v>3822</v>
      </c>
      <c r="C28">
        <v>4018</v>
      </c>
      <c r="D28" t="s">
        <v>117</v>
      </c>
      <c r="E28" t="s">
        <v>3823</v>
      </c>
      <c r="F28" t="s">
        <v>63</v>
      </c>
      <c r="G28" t="s">
        <v>3824</v>
      </c>
      <c r="H28" s="6" t="s">
        <v>3825</v>
      </c>
      <c r="I28" t="s">
        <v>66</v>
      </c>
      <c r="J28" t="s">
        <v>3451</v>
      </c>
      <c r="K28">
        <v>1</v>
      </c>
      <c r="L28">
        <v>8</v>
      </c>
      <c r="M28" t="s">
        <v>3451</v>
      </c>
      <c r="N28" t="s">
        <v>2340</v>
      </c>
      <c r="O28" t="s">
        <v>69</v>
      </c>
      <c r="P28">
        <v>57694</v>
      </c>
      <c r="Q28" t="s">
        <v>70</v>
      </c>
      <c r="R28" t="s">
        <v>71</v>
      </c>
      <c r="T28" t="s">
        <v>3826</v>
      </c>
      <c r="W28" t="s">
        <v>125</v>
      </c>
      <c r="Y28" t="s">
        <v>3827</v>
      </c>
      <c r="Z28">
        <v>1983</v>
      </c>
      <c r="AA28" t="s">
        <v>196</v>
      </c>
      <c r="AB28" t="s">
        <v>82</v>
      </c>
      <c r="AC28" t="s">
        <v>79</v>
      </c>
      <c r="AD28" s="6"/>
      <c r="AE28" t="s">
        <v>2896</v>
      </c>
      <c r="AF28">
        <v>1988</v>
      </c>
      <c r="AG28" t="s">
        <v>196</v>
      </c>
      <c r="AH28" t="s">
        <v>82</v>
      </c>
      <c r="AI28" t="s">
        <v>79</v>
      </c>
      <c r="AJ28" s="6"/>
      <c r="AP28" s="6"/>
      <c r="AQ28" t="s">
        <v>109</v>
      </c>
      <c r="AT28" t="s">
        <v>125</v>
      </c>
      <c r="AV28">
        <v>0</v>
      </c>
      <c r="AX28" t="s">
        <v>3828</v>
      </c>
      <c r="AZ28" s="6"/>
      <c r="BB28" t="s">
        <v>74</v>
      </c>
      <c r="BC28" t="s">
        <v>150</v>
      </c>
      <c r="BD28" t="s">
        <v>90</v>
      </c>
      <c r="BE28" t="s">
        <v>471</v>
      </c>
      <c r="BF28">
        <v>1</v>
      </c>
      <c r="BG28">
        <v>-7.7843999999999998</v>
      </c>
      <c r="BH28">
        <v>111.1919</v>
      </c>
      <c r="BI28" s="6" t="s">
        <v>3829</v>
      </c>
      <c r="BJ28">
        <v>40</v>
      </c>
      <c r="BK28">
        <v>150</v>
      </c>
      <c r="BL28">
        <v>55</v>
      </c>
      <c r="BM28">
        <v>1</v>
      </c>
      <c r="BN28">
        <v>2</v>
      </c>
    </row>
    <row r="29" spans="1:66" x14ac:dyDescent="0.3">
      <c r="A29">
        <v>24</v>
      </c>
      <c r="B29" t="s">
        <v>3843</v>
      </c>
      <c r="C29">
        <v>4019</v>
      </c>
      <c r="D29" t="s">
        <v>61</v>
      </c>
      <c r="E29" t="s">
        <v>3844</v>
      </c>
      <c r="F29" t="s">
        <v>95</v>
      </c>
      <c r="G29" t="s">
        <v>3845</v>
      </c>
      <c r="H29" s="6" t="s">
        <v>3846</v>
      </c>
      <c r="I29" t="s">
        <v>66</v>
      </c>
      <c r="J29" t="s">
        <v>3847</v>
      </c>
      <c r="K29">
        <v>3</v>
      </c>
      <c r="L29">
        <v>1</v>
      </c>
      <c r="M29" t="s">
        <v>3848</v>
      </c>
      <c r="N29" t="s">
        <v>3849</v>
      </c>
      <c r="O29" t="s">
        <v>378</v>
      </c>
      <c r="P29">
        <v>57692</v>
      </c>
      <c r="Q29" t="s">
        <v>70</v>
      </c>
      <c r="R29" t="s">
        <v>101</v>
      </c>
      <c r="T29" t="s">
        <v>3850</v>
      </c>
      <c r="W29" t="s">
        <v>74</v>
      </c>
      <c r="X29" t="s">
        <v>3851</v>
      </c>
      <c r="Y29" t="s">
        <v>3852</v>
      </c>
      <c r="Z29">
        <v>1982</v>
      </c>
      <c r="AA29" t="s">
        <v>77</v>
      </c>
      <c r="AB29" t="s">
        <v>82</v>
      </c>
      <c r="AC29" t="s">
        <v>79</v>
      </c>
      <c r="AD29" s="6"/>
      <c r="AE29" t="s">
        <v>3853</v>
      </c>
      <c r="AF29">
        <v>1986</v>
      </c>
      <c r="AG29" t="s">
        <v>77</v>
      </c>
      <c r="AH29" t="s">
        <v>82</v>
      </c>
      <c r="AI29" t="s">
        <v>79</v>
      </c>
      <c r="AJ29" s="6"/>
      <c r="AM29" t="s">
        <v>166</v>
      </c>
      <c r="AP29" s="6"/>
      <c r="AQ29" t="s">
        <v>109</v>
      </c>
      <c r="AT29" t="s">
        <v>125</v>
      </c>
      <c r="AV29">
        <v>0</v>
      </c>
      <c r="AX29" t="s">
        <v>3854</v>
      </c>
      <c r="AZ29" s="6"/>
      <c r="BB29" t="s">
        <v>74</v>
      </c>
      <c r="BC29" t="s">
        <v>150</v>
      </c>
      <c r="BD29" t="s">
        <v>90</v>
      </c>
      <c r="BE29" t="s">
        <v>91</v>
      </c>
      <c r="BF29">
        <v>1</v>
      </c>
      <c r="BG29">
        <v>-7.9036716918809997</v>
      </c>
      <c r="BH29">
        <v>111.17037109554001</v>
      </c>
      <c r="BI29" s="6" t="s">
        <v>3855</v>
      </c>
      <c r="BJ29">
        <v>35</v>
      </c>
      <c r="BK29">
        <v>145</v>
      </c>
      <c r="BL29">
        <v>50</v>
      </c>
      <c r="BM29">
        <v>1</v>
      </c>
      <c r="BN29">
        <v>4</v>
      </c>
    </row>
    <row r="31" spans="1:66" x14ac:dyDescent="0.3">
      <c r="D31" t="s">
        <v>5031</v>
      </c>
      <c r="E31" t="s">
        <v>5029</v>
      </c>
      <c r="F31" t="s">
        <v>5030</v>
      </c>
    </row>
    <row r="32" spans="1:66" x14ac:dyDescent="0.3">
      <c r="B32" t="s">
        <v>4992</v>
      </c>
      <c r="C32">
        <v>3</v>
      </c>
      <c r="F32">
        <f>C32+D32-E32</f>
        <v>3</v>
      </c>
    </row>
    <row r="33" spans="1:66" x14ac:dyDescent="0.3">
      <c r="B33" t="s">
        <v>4993</v>
      </c>
      <c r="C33">
        <v>21</v>
      </c>
      <c r="E33">
        <v>1</v>
      </c>
      <c r="F33">
        <f t="shared" ref="F33" si="0">C33+D33-E33</f>
        <v>20</v>
      </c>
    </row>
    <row r="34" spans="1:66" x14ac:dyDescent="0.3">
      <c r="C34">
        <f>SUM(C32:C33)</f>
        <v>24</v>
      </c>
      <c r="F34">
        <f>SUM(F32:F33)</f>
        <v>23</v>
      </c>
    </row>
    <row r="35" spans="1:66" s="17" customFormat="1" x14ac:dyDescent="0.3">
      <c r="A35" s="17">
        <v>9</v>
      </c>
      <c r="B35" s="17" t="s">
        <v>1440</v>
      </c>
      <c r="C35" s="17">
        <v>3954</v>
      </c>
      <c r="D35" s="17" t="s">
        <v>117</v>
      </c>
      <c r="E35" s="17" t="s">
        <v>1441</v>
      </c>
      <c r="F35" s="17" t="s">
        <v>63</v>
      </c>
      <c r="G35" s="17" t="s">
        <v>1442</v>
      </c>
      <c r="H35" s="18" t="s">
        <v>1443</v>
      </c>
      <c r="I35" s="17" t="s">
        <v>66</v>
      </c>
      <c r="J35" s="17" t="s">
        <v>360</v>
      </c>
      <c r="K35" s="17">
        <v>4</v>
      </c>
      <c r="L35" s="17">
        <v>2</v>
      </c>
      <c r="M35" s="17" t="s">
        <v>361</v>
      </c>
      <c r="N35" s="17" t="s">
        <v>362</v>
      </c>
      <c r="O35" s="17" t="s">
        <v>363</v>
      </c>
      <c r="P35" s="17">
        <v>57691</v>
      </c>
      <c r="Q35" s="17" t="s">
        <v>70</v>
      </c>
      <c r="R35" s="17" t="s">
        <v>71</v>
      </c>
      <c r="T35" s="17" t="s">
        <v>1444</v>
      </c>
      <c r="W35" s="17" t="s">
        <v>125</v>
      </c>
      <c r="Y35" s="17" t="s">
        <v>1445</v>
      </c>
      <c r="Z35" s="17">
        <v>1982</v>
      </c>
      <c r="AA35" s="17" t="s">
        <v>196</v>
      </c>
      <c r="AB35" s="17" t="s">
        <v>78</v>
      </c>
      <c r="AC35" s="17" t="s">
        <v>396</v>
      </c>
      <c r="AD35" s="18" t="s">
        <v>1446</v>
      </c>
      <c r="AE35" s="17" t="s">
        <v>1447</v>
      </c>
      <c r="AF35" s="17">
        <v>1985</v>
      </c>
      <c r="AG35" s="17" t="s">
        <v>196</v>
      </c>
      <c r="AH35" s="17" t="s">
        <v>82</v>
      </c>
      <c r="AI35" s="17" t="s">
        <v>79</v>
      </c>
      <c r="AJ35" s="18" t="s">
        <v>1448</v>
      </c>
      <c r="AP35" s="18"/>
      <c r="AQ35" s="17" t="s">
        <v>109</v>
      </c>
      <c r="AT35" s="17" t="s">
        <v>125</v>
      </c>
      <c r="AV35" s="17">
        <v>0</v>
      </c>
      <c r="AX35" s="17" t="s">
        <v>1449</v>
      </c>
      <c r="AZ35" s="18"/>
      <c r="BB35" s="17" t="s">
        <v>125</v>
      </c>
      <c r="BC35" s="17" t="s">
        <v>150</v>
      </c>
      <c r="BD35" s="17" t="s">
        <v>90</v>
      </c>
      <c r="BE35" s="17" t="s">
        <v>91</v>
      </c>
      <c r="BF35" s="17">
        <v>1</v>
      </c>
      <c r="BG35" s="17">
        <v>-7.86843932825</v>
      </c>
      <c r="BH35" s="17">
        <v>111.16985413757</v>
      </c>
      <c r="BI35" s="18" t="s">
        <v>1450</v>
      </c>
      <c r="BJ35" s="17">
        <v>35</v>
      </c>
      <c r="BK35" s="17">
        <v>150</v>
      </c>
      <c r="BL35" s="17">
        <v>0</v>
      </c>
      <c r="BM35" s="17">
        <v>1</v>
      </c>
      <c r="BN35" s="17">
        <v>1</v>
      </c>
    </row>
  </sheetData>
  <autoFilter ref="A6:BN29" xr:uid="{8C30DF10-C4E3-4ADE-AED4-C450B4150671}">
    <sortState xmlns:xlrd2="http://schemas.microsoft.com/office/spreadsheetml/2017/richdata2" ref="A8:BN29">
      <sortCondition ref="A6:A29"/>
    </sortState>
  </autoFilter>
  <mergeCells count="51">
    <mergeCell ref="F5:F6"/>
    <mergeCell ref="A5:A6"/>
    <mergeCell ref="B5:B6"/>
    <mergeCell ref="C5:C6"/>
    <mergeCell ref="D5:D6"/>
    <mergeCell ref="E5:E6"/>
    <mergeCell ref="R5:R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AS5:AS6"/>
    <mergeCell ref="S5:S6"/>
    <mergeCell ref="T5:T6"/>
    <mergeCell ref="U5:U6"/>
    <mergeCell ref="V5:V6"/>
    <mergeCell ref="W5:W6"/>
    <mergeCell ref="X5:X6"/>
    <mergeCell ref="Y5:AD5"/>
    <mergeCell ref="AE5:AJ5"/>
    <mergeCell ref="AK5:AP5"/>
    <mergeCell ref="AQ5:AQ6"/>
    <mergeCell ref="AR5:AR6"/>
    <mergeCell ref="BE5:BE6"/>
    <mergeCell ref="AT5:AT6"/>
    <mergeCell ref="AU5:AU6"/>
    <mergeCell ref="AV5:AV6"/>
    <mergeCell ref="AW5:AW6"/>
    <mergeCell ref="AX5:AX6"/>
    <mergeCell ref="AY5:AY6"/>
    <mergeCell ref="AZ5:AZ6"/>
    <mergeCell ref="BA5:BA6"/>
    <mergeCell ref="BB5:BB6"/>
    <mergeCell ref="BC5:BC6"/>
    <mergeCell ref="BD5:BD6"/>
    <mergeCell ref="BL5:BL6"/>
    <mergeCell ref="BM5:BM6"/>
    <mergeCell ref="BN5:BN6"/>
    <mergeCell ref="BF5:BF6"/>
    <mergeCell ref="BG5:BG6"/>
    <mergeCell ref="BH5:BH6"/>
    <mergeCell ref="BI5:BI6"/>
    <mergeCell ref="BJ5:BJ6"/>
    <mergeCell ref="BK5:BK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2FE77-C8AA-47F8-9AAF-8B6AEE743E8A}">
  <sheetPr codeName="Sheet8"/>
  <dimension ref="A1:BN34"/>
  <sheetViews>
    <sheetView topLeftCell="Z3" zoomScale="70" zoomScaleNormal="70" workbookViewId="0">
      <selection activeCell="AE9" sqref="AE9"/>
    </sheetView>
  </sheetViews>
  <sheetFormatPr defaultColWidth="9" defaultRowHeight="14.4" x14ac:dyDescent="0.3"/>
  <cols>
    <col min="1" max="1" width="6" customWidth="1"/>
    <col min="2" max="2" width="32.44140625" customWidth="1"/>
    <col min="3" max="3" width="17.44140625" customWidth="1"/>
    <col min="4" max="4" width="5.109375" customWidth="1"/>
    <col min="5" max="5" width="11" customWidth="1"/>
    <col min="6" max="6" width="17.5546875" customWidth="1"/>
    <col min="7" max="7" width="14.109375" customWidth="1"/>
    <col min="8" max="8" width="17.44140625" customWidth="1"/>
    <col min="9" max="9" width="11" customWidth="1"/>
    <col min="10" max="10" width="45.5546875" customWidth="1"/>
    <col min="11" max="11" width="3.44140625" customWidth="1"/>
    <col min="12" max="12" width="4.44140625" customWidth="1"/>
    <col min="13" max="13" width="20" customWidth="1"/>
    <col min="14" max="14" width="18.109375" customWidth="1"/>
    <col min="15" max="15" width="14.5546875" customWidth="1"/>
    <col min="16" max="16" width="10" customWidth="1"/>
    <col min="17" max="17" width="18.109375" customWidth="1"/>
    <col min="18" max="18" width="22.109375" customWidth="1"/>
    <col min="19" max="19" width="13.44140625" customWidth="1"/>
    <col min="20" max="20" width="15.44140625" customWidth="1"/>
    <col min="21" max="21" width="25.88671875" customWidth="1"/>
    <col min="22" max="22" width="20.44140625" customWidth="1"/>
    <col min="23" max="23" width="14.5546875" customWidth="1"/>
    <col min="24" max="24" width="15.44140625" customWidth="1"/>
    <col min="25" max="25" width="28.109375" customWidth="1"/>
    <col min="26" max="26" width="12.44140625" customWidth="1"/>
    <col min="27" max="27" width="20.109375" customWidth="1"/>
    <col min="28" max="28" width="18" customWidth="1"/>
    <col min="29" max="29" width="24.5546875" customWidth="1"/>
    <col min="30" max="30" width="25.44140625" customWidth="1"/>
    <col min="31" max="31" width="28.109375" customWidth="1"/>
    <col min="32" max="32" width="12.44140625" customWidth="1"/>
    <col min="33" max="33" width="20.109375" customWidth="1"/>
    <col min="34" max="34" width="18.44140625" customWidth="1"/>
    <col min="35" max="35" width="24.5546875" customWidth="1"/>
    <col min="36" max="36" width="25.44140625" customWidth="1"/>
    <col min="37" max="37" width="28.109375" customWidth="1"/>
    <col min="38" max="38" width="12.44140625" customWidth="1"/>
    <col min="39" max="39" width="20.109375" customWidth="1"/>
    <col min="40" max="41" width="18.44140625" customWidth="1"/>
    <col min="42" max="42" width="22.44140625" customWidth="1"/>
    <col min="43" max="43" width="18.44140625" customWidth="1"/>
    <col min="44" max="44" width="17.44140625" customWidth="1"/>
    <col min="45" max="45" width="16.88671875" customWidth="1"/>
    <col min="46" max="46" width="11" customWidth="1"/>
    <col min="47" max="48" width="16.5546875" customWidth="1"/>
    <col min="49" max="49" width="15.5546875" customWidth="1"/>
    <col min="50" max="50" width="18.109375" customWidth="1"/>
    <col min="51" max="51" width="12" customWidth="1"/>
    <col min="52" max="52" width="20.88671875" customWidth="1"/>
    <col min="53" max="53" width="19.44140625" customWidth="1"/>
    <col min="54" max="54" width="16.109375" customWidth="1"/>
    <col min="55" max="55" width="18.109375" customWidth="1"/>
    <col min="56" max="56" width="26.88671875" customWidth="1"/>
    <col min="57" max="57" width="35.88671875" customWidth="1"/>
    <col min="58" max="66" width="15" customWidth="1"/>
  </cols>
  <sheetData>
    <row r="1" spans="1:66" ht="18.899999999999999" customHeight="1" x14ac:dyDescent="0.35">
      <c r="A1" s="1" t="s">
        <v>0</v>
      </c>
      <c r="H1" s="6"/>
      <c r="AD1" s="6"/>
      <c r="AJ1" s="6"/>
      <c r="AP1" s="6"/>
      <c r="AZ1" s="6"/>
      <c r="BI1" s="6"/>
    </row>
    <row r="2" spans="1:66" ht="18.899999999999999" customHeight="1" x14ac:dyDescent="0.35">
      <c r="A2" s="1" t="s">
        <v>1</v>
      </c>
      <c r="H2" s="6"/>
      <c r="AD2" s="6"/>
      <c r="AJ2" s="6"/>
      <c r="AP2" s="6"/>
      <c r="AZ2" s="6"/>
      <c r="BI2" s="6"/>
    </row>
    <row r="3" spans="1:66" ht="15.9" customHeight="1" x14ac:dyDescent="0.3">
      <c r="A3" s="2" t="s">
        <v>2</v>
      </c>
      <c r="C3" s="2"/>
      <c r="D3" s="2"/>
      <c r="E3" s="3"/>
      <c r="F3" s="2"/>
      <c r="G3" s="2"/>
      <c r="H3" s="7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7"/>
      <c r="AE3" s="2"/>
      <c r="AF3" s="2"/>
      <c r="AG3" s="2"/>
      <c r="AH3" s="2"/>
      <c r="AI3" s="2"/>
      <c r="AJ3" s="7"/>
      <c r="AK3" s="2"/>
      <c r="AL3" s="2"/>
      <c r="AM3" s="2"/>
      <c r="AN3" s="2"/>
      <c r="AO3" s="2"/>
      <c r="AP3" s="7"/>
      <c r="AQ3" s="2"/>
      <c r="AZ3" s="6"/>
      <c r="BI3" s="6"/>
    </row>
    <row r="4" spans="1:66" x14ac:dyDescent="0.3">
      <c r="A4" s="4" t="s">
        <v>3</v>
      </c>
      <c r="C4" t="s">
        <v>4</v>
      </c>
      <c r="H4" s="6"/>
      <c r="AD4" s="6"/>
      <c r="AJ4" s="6"/>
      <c r="AP4" s="6"/>
      <c r="AZ4" s="6"/>
      <c r="BI4" s="6"/>
    </row>
    <row r="5" spans="1:66" ht="15.9" customHeight="1" x14ac:dyDescent="0.3">
      <c r="A5" s="48" t="s">
        <v>5</v>
      </c>
      <c r="B5" s="49" t="s">
        <v>6</v>
      </c>
      <c r="C5" s="43" t="s">
        <v>7</v>
      </c>
      <c r="D5" s="43" t="s">
        <v>8</v>
      </c>
      <c r="E5" s="43" t="s">
        <v>9</v>
      </c>
      <c r="F5" s="43" t="s">
        <v>10</v>
      </c>
      <c r="G5" s="43" t="s">
        <v>11</v>
      </c>
      <c r="H5" s="51" t="s">
        <v>12</v>
      </c>
      <c r="I5" s="43" t="s">
        <v>13</v>
      </c>
      <c r="J5" s="43" t="s">
        <v>14</v>
      </c>
      <c r="K5" s="43" t="s">
        <v>15</v>
      </c>
      <c r="L5" s="43" t="s">
        <v>16</v>
      </c>
      <c r="M5" s="43" t="s">
        <v>17</v>
      </c>
      <c r="N5" s="43" t="s">
        <v>18</v>
      </c>
      <c r="O5" s="43" t="s">
        <v>19</v>
      </c>
      <c r="P5" s="43" t="s">
        <v>20</v>
      </c>
      <c r="Q5" s="43" t="s">
        <v>21</v>
      </c>
      <c r="R5" s="43" t="s">
        <v>22</v>
      </c>
      <c r="S5" s="43" t="s">
        <v>23</v>
      </c>
      <c r="T5" s="43" t="s">
        <v>24</v>
      </c>
      <c r="U5" s="43" t="s">
        <v>25</v>
      </c>
      <c r="V5" s="43" t="s">
        <v>26</v>
      </c>
      <c r="W5" s="43" t="s">
        <v>27</v>
      </c>
      <c r="X5" s="43" t="s">
        <v>28</v>
      </c>
      <c r="Y5" s="45" t="s">
        <v>29</v>
      </c>
      <c r="Z5" s="46"/>
      <c r="AA5" s="46"/>
      <c r="AB5" s="46"/>
      <c r="AC5" s="46"/>
      <c r="AD5" s="47"/>
      <c r="AE5" s="45" t="s">
        <v>30</v>
      </c>
      <c r="AF5" s="46"/>
      <c r="AG5" s="46"/>
      <c r="AH5" s="46"/>
      <c r="AI5" s="46"/>
      <c r="AJ5" s="47"/>
      <c r="AK5" s="45" t="s">
        <v>31</v>
      </c>
      <c r="AL5" s="46"/>
      <c r="AM5" s="46"/>
      <c r="AN5" s="46"/>
      <c r="AO5" s="46"/>
      <c r="AP5" s="46"/>
      <c r="AQ5" s="43" t="s">
        <v>32</v>
      </c>
      <c r="AR5" s="39" t="s">
        <v>33</v>
      </c>
      <c r="AS5" s="39" t="s">
        <v>34</v>
      </c>
      <c r="AT5" s="41" t="s">
        <v>35</v>
      </c>
      <c r="AU5" s="39" t="s">
        <v>36</v>
      </c>
      <c r="AV5" s="41" t="s">
        <v>37</v>
      </c>
      <c r="AW5" s="39" t="s">
        <v>38</v>
      </c>
      <c r="AX5" s="39" t="s">
        <v>39</v>
      </c>
      <c r="AY5" s="39" t="s">
        <v>40</v>
      </c>
      <c r="AZ5" s="40" t="s">
        <v>41</v>
      </c>
      <c r="BA5" s="39" t="s">
        <v>42</v>
      </c>
      <c r="BB5" s="39" t="s">
        <v>43</v>
      </c>
      <c r="BC5" s="39" t="s">
        <v>44</v>
      </c>
      <c r="BD5" s="39" t="s">
        <v>45</v>
      </c>
      <c r="BE5" s="39" t="s">
        <v>46</v>
      </c>
      <c r="BF5" s="39" t="s">
        <v>47</v>
      </c>
      <c r="BG5" s="39" t="s">
        <v>48</v>
      </c>
      <c r="BH5" s="39" t="s">
        <v>49</v>
      </c>
      <c r="BI5" s="40" t="s">
        <v>50</v>
      </c>
      <c r="BJ5" s="39" t="s">
        <v>51</v>
      </c>
      <c r="BK5" s="39" t="s">
        <v>52</v>
      </c>
      <c r="BL5" s="39" t="s">
        <v>53</v>
      </c>
      <c r="BM5" s="39" t="s">
        <v>54</v>
      </c>
      <c r="BN5" s="39" t="s">
        <v>55</v>
      </c>
    </row>
    <row r="6" spans="1:66" ht="15.9" customHeight="1" x14ac:dyDescent="0.3">
      <c r="A6" s="48"/>
      <c r="B6" s="50"/>
      <c r="C6" s="44"/>
      <c r="D6" s="44"/>
      <c r="E6" s="44"/>
      <c r="F6" s="44"/>
      <c r="G6" s="44"/>
      <c r="H6" s="52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5" t="s">
        <v>6</v>
      </c>
      <c r="Z6" s="5" t="s">
        <v>56</v>
      </c>
      <c r="AA6" s="5" t="s">
        <v>57</v>
      </c>
      <c r="AB6" s="5" t="s">
        <v>58</v>
      </c>
      <c r="AC6" s="5" t="s">
        <v>59</v>
      </c>
      <c r="AD6" s="8" t="s">
        <v>12</v>
      </c>
      <c r="AE6" s="5" t="s">
        <v>6</v>
      </c>
      <c r="AF6" s="5" t="s">
        <v>56</v>
      </c>
      <c r="AG6" s="5" t="s">
        <v>57</v>
      </c>
      <c r="AH6" s="5" t="s">
        <v>58</v>
      </c>
      <c r="AI6" s="5" t="s">
        <v>59</v>
      </c>
      <c r="AJ6" s="8" t="s">
        <v>12</v>
      </c>
      <c r="AK6" s="5" t="s">
        <v>6</v>
      </c>
      <c r="AL6" s="5" t="s">
        <v>56</v>
      </c>
      <c r="AM6" s="5" t="s">
        <v>57</v>
      </c>
      <c r="AN6" s="5" t="s">
        <v>58</v>
      </c>
      <c r="AO6" s="5" t="s">
        <v>59</v>
      </c>
      <c r="AP6" s="8" t="s">
        <v>12</v>
      </c>
      <c r="AQ6" s="44"/>
      <c r="AR6" s="39"/>
      <c r="AS6" s="39"/>
      <c r="AT6" s="42"/>
      <c r="AU6" s="39"/>
      <c r="AV6" s="42"/>
      <c r="AW6" s="39"/>
      <c r="AX6" s="39"/>
      <c r="AY6" s="39"/>
      <c r="AZ6" s="40"/>
      <c r="BA6" s="39"/>
      <c r="BB6" s="39"/>
      <c r="BC6" s="39"/>
      <c r="BD6" s="39"/>
      <c r="BE6" s="39"/>
      <c r="BF6" s="39"/>
      <c r="BG6" s="39"/>
      <c r="BH6" s="39"/>
      <c r="BI6" s="40"/>
      <c r="BJ6" s="39"/>
      <c r="BK6" s="39"/>
      <c r="BL6" s="39"/>
      <c r="BM6" s="39"/>
      <c r="BN6" s="39"/>
    </row>
    <row r="7" spans="1:66" x14ac:dyDescent="0.3">
      <c r="A7">
        <v>1</v>
      </c>
      <c r="B7" t="s">
        <v>657</v>
      </c>
      <c r="C7">
        <v>3886</v>
      </c>
      <c r="D7" t="s">
        <v>117</v>
      </c>
      <c r="E7" t="s">
        <v>658</v>
      </c>
      <c r="F7" t="s">
        <v>95</v>
      </c>
      <c r="G7" t="s">
        <v>659</v>
      </c>
      <c r="H7" s="6" t="s">
        <v>660</v>
      </c>
      <c r="I7" t="s">
        <v>66</v>
      </c>
      <c r="J7" t="s">
        <v>661</v>
      </c>
      <c r="K7">
        <v>3</v>
      </c>
      <c r="L7">
        <v>3</v>
      </c>
      <c r="M7" t="s">
        <v>661</v>
      </c>
      <c r="N7" t="s">
        <v>662</v>
      </c>
      <c r="O7" t="s">
        <v>69</v>
      </c>
      <c r="P7">
        <v>57694</v>
      </c>
      <c r="Q7" t="s">
        <v>70</v>
      </c>
      <c r="R7" t="s">
        <v>101</v>
      </c>
      <c r="T7" t="s">
        <v>663</v>
      </c>
      <c r="U7" t="s">
        <v>664</v>
      </c>
      <c r="W7" t="s">
        <v>125</v>
      </c>
      <c r="Y7" t="s">
        <v>665</v>
      </c>
      <c r="Z7">
        <v>1969</v>
      </c>
      <c r="AA7" t="s">
        <v>162</v>
      </c>
      <c r="AB7" t="s">
        <v>323</v>
      </c>
      <c r="AC7" t="s">
        <v>79</v>
      </c>
      <c r="AD7" s="6" t="s">
        <v>666</v>
      </c>
      <c r="AE7" t="s">
        <v>667</v>
      </c>
      <c r="AF7">
        <v>1978</v>
      </c>
      <c r="AG7" t="s">
        <v>162</v>
      </c>
      <c r="AH7" t="s">
        <v>323</v>
      </c>
      <c r="AI7" t="s">
        <v>79</v>
      </c>
      <c r="AJ7" s="6" t="s">
        <v>668</v>
      </c>
      <c r="AP7" s="6"/>
      <c r="AQ7" t="s">
        <v>669</v>
      </c>
      <c r="AT7" t="s">
        <v>125</v>
      </c>
      <c r="AV7">
        <v>1</v>
      </c>
      <c r="AX7" t="s">
        <v>670</v>
      </c>
      <c r="AZ7" s="6"/>
      <c r="BB7" t="s">
        <v>74</v>
      </c>
      <c r="BC7" t="s">
        <v>150</v>
      </c>
      <c r="BD7" t="s">
        <v>90</v>
      </c>
      <c r="BE7" t="s">
        <v>671</v>
      </c>
      <c r="BF7">
        <v>1</v>
      </c>
      <c r="BG7">
        <v>-7.8151349999999997</v>
      </c>
      <c r="BH7">
        <v>111.17256399999999</v>
      </c>
      <c r="BI7" s="6" t="s">
        <v>672</v>
      </c>
      <c r="BJ7">
        <v>53</v>
      </c>
      <c r="BK7">
        <v>160</v>
      </c>
      <c r="BL7">
        <v>57</v>
      </c>
      <c r="BM7">
        <v>2</v>
      </c>
      <c r="BN7">
        <v>3</v>
      </c>
    </row>
    <row r="8" spans="1:66" x14ac:dyDescent="0.3">
      <c r="A8">
        <v>2</v>
      </c>
      <c r="B8" t="s">
        <v>780</v>
      </c>
      <c r="C8">
        <v>3887</v>
      </c>
      <c r="D8" t="s">
        <v>117</v>
      </c>
      <c r="E8" t="s">
        <v>781</v>
      </c>
      <c r="F8" t="s">
        <v>63</v>
      </c>
      <c r="G8" t="s">
        <v>782</v>
      </c>
      <c r="H8" s="6" t="s">
        <v>783</v>
      </c>
      <c r="I8" t="s">
        <v>66</v>
      </c>
      <c r="J8" t="s">
        <v>784</v>
      </c>
      <c r="K8">
        <v>2</v>
      </c>
      <c r="L8">
        <v>8</v>
      </c>
      <c r="M8" t="s">
        <v>785</v>
      </c>
      <c r="N8" t="s">
        <v>784</v>
      </c>
      <c r="O8" t="s">
        <v>69</v>
      </c>
      <c r="P8">
        <v>57694</v>
      </c>
      <c r="Q8" t="s">
        <v>70</v>
      </c>
      <c r="R8" t="s">
        <v>71</v>
      </c>
      <c r="S8">
        <v>0</v>
      </c>
      <c r="T8" t="s">
        <v>786</v>
      </c>
      <c r="U8" t="s">
        <v>787</v>
      </c>
      <c r="W8" t="s">
        <v>125</v>
      </c>
      <c r="X8" t="s">
        <v>788</v>
      </c>
      <c r="Y8" t="s">
        <v>789</v>
      </c>
      <c r="Z8">
        <v>1966</v>
      </c>
      <c r="AA8" t="s">
        <v>790</v>
      </c>
      <c r="AB8" t="s">
        <v>82</v>
      </c>
      <c r="AC8" t="s">
        <v>79</v>
      </c>
      <c r="AD8" s="6" t="s">
        <v>791</v>
      </c>
      <c r="AE8" t="s">
        <v>792</v>
      </c>
      <c r="AF8">
        <v>1976</v>
      </c>
      <c r="AG8" t="s">
        <v>790</v>
      </c>
      <c r="AH8" t="s">
        <v>82</v>
      </c>
      <c r="AI8" t="s">
        <v>79</v>
      </c>
      <c r="AJ8" s="6" t="s">
        <v>793</v>
      </c>
      <c r="AP8" s="6"/>
      <c r="AQ8" t="s">
        <v>669</v>
      </c>
      <c r="AT8" t="s">
        <v>74</v>
      </c>
      <c r="AU8" t="s">
        <v>788</v>
      </c>
      <c r="AV8">
        <v>0</v>
      </c>
      <c r="AW8" t="s">
        <v>794</v>
      </c>
      <c r="AX8" t="s">
        <v>795</v>
      </c>
      <c r="AY8" t="s">
        <v>87</v>
      </c>
      <c r="AZ8" s="6" t="s">
        <v>796</v>
      </c>
      <c r="BA8" t="s">
        <v>797</v>
      </c>
      <c r="BB8" t="s">
        <v>74</v>
      </c>
      <c r="BD8" t="s">
        <v>90</v>
      </c>
      <c r="BE8" t="s">
        <v>485</v>
      </c>
      <c r="BF8">
        <v>1</v>
      </c>
      <c r="BG8">
        <v>-7.8036000000000003</v>
      </c>
      <c r="BH8">
        <v>111.1619</v>
      </c>
      <c r="BI8" s="6" t="s">
        <v>798</v>
      </c>
      <c r="BJ8">
        <v>49</v>
      </c>
      <c r="BK8">
        <v>15</v>
      </c>
      <c r="BL8">
        <v>55</v>
      </c>
      <c r="BM8">
        <v>1</v>
      </c>
      <c r="BN8">
        <v>3</v>
      </c>
    </row>
    <row r="9" spans="1:66" x14ac:dyDescent="0.3">
      <c r="A9">
        <v>3</v>
      </c>
      <c r="B9" t="s">
        <v>897</v>
      </c>
      <c r="C9">
        <v>3888</v>
      </c>
      <c r="D9" t="s">
        <v>117</v>
      </c>
      <c r="E9" t="s">
        <v>898</v>
      </c>
      <c r="F9" t="s">
        <v>63</v>
      </c>
      <c r="G9" t="s">
        <v>899</v>
      </c>
      <c r="H9" s="6" t="s">
        <v>900</v>
      </c>
      <c r="I9" t="s">
        <v>66</v>
      </c>
      <c r="J9" t="s">
        <v>901</v>
      </c>
      <c r="K9">
        <v>1</v>
      </c>
      <c r="L9">
        <v>1</v>
      </c>
      <c r="N9" t="s">
        <v>435</v>
      </c>
      <c r="O9" t="s">
        <v>69</v>
      </c>
      <c r="P9">
        <v>57694</v>
      </c>
      <c r="Q9" t="s">
        <v>653</v>
      </c>
      <c r="R9" t="s">
        <v>71</v>
      </c>
      <c r="T9" t="s">
        <v>902</v>
      </c>
      <c r="U9" t="s">
        <v>903</v>
      </c>
      <c r="W9" t="s">
        <v>125</v>
      </c>
      <c r="Y9" t="s">
        <v>904</v>
      </c>
      <c r="Z9">
        <v>1979</v>
      </c>
      <c r="AA9" t="s">
        <v>77</v>
      </c>
      <c r="AB9" t="s">
        <v>127</v>
      </c>
      <c r="AC9" t="s">
        <v>128</v>
      </c>
      <c r="AD9" s="6"/>
      <c r="AE9" t="s">
        <v>905</v>
      </c>
      <c r="AF9">
        <v>1982</v>
      </c>
      <c r="AG9" t="s">
        <v>162</v>
      </c>
      <c r="AH9" t="s">
        <v>82</v>
      </c>
      <c r="AI9" t="s">
        <v>79</v>
      </c>
      <c r="AJ9" s="6" t="s">
        <v>906</v>
      </c>
      <c r="AM9" t="s">
        <v>277</v>
      </c>
      <c r="AP9" s="6"/>
      <c r="AQ9" t="s">
        <v>669</v>
      </c>
      <c r="AT9" t="s">
        <v>125</v>
      </c>
      <c r="AV9">
        <v>0</v>
      </c>
      <c r="AX9" t="s">
        <v>907</v>
      </c>
      <c r="AZ9" s="6"/>
      <c r="BB9" t="s">
        <v>74</v>
      </c>
      <c r="BC9" t="s">
        <v>150</v>
      </c>
      <c r="BD9" t="s">
        <v>90</v>
      </c>
      <c r="BE9" t="s">
        <v>151</v>
      </c>
      <c r="BF9">
        <v>2</v>
      </c>
      <c r="BG9">
        <v>-7.8496077485060001</v>
      </c>
      <c r="BH9">
        <v>111.17116928100999</v>
      </c>
      <c r="BI9" s="6" t="s">
        <v>908</v>
      </c>
      <c r="BJ9">
        <v>44</v>
      </c>
      <c r="BK9">
        <v>152</v>
      </c>
      <c r="BL9">
        <v>54</v>
      </c>
      <c r="BM9">
        <v>2</v>
      </c>
      <c r="BN9">
        <v>2</v>
      </c>
    </row>
    <row r="10" spans="1:66" x14ac:dyDescent="0.3">
      <c r="A10">
        <v>4</v>
      </c>
      <c r="B10" t="s">
        <v>1045</v>
      </c>
      <c r="C10">
        <v>3889</v>
      </c>
      <c r="D10" t="s">
        <v>117</v>
      </c>
      <c r="E10" t="s">
        <v>1046</v>
      </c>
      <c r="F10" t="s">
        <v>63</v>
      </c>
      <c r="G10" t="s">
        <v>1047</v>
      </c>
      <c r="H10" s="6" t="s">
        <v>1048</v>
      </c>
      <c r="I10" t="s">
        <v>66</v>
      </c>
      <c r="J10" t="s">
        <v>1049</v>
      </c>
      <c r="K10">
        <v>2</v>
      </c>
      <c r="L10">
        <v>9</v>
      </c>
      <c r="M10" t="s">
        <v>1050</v>
      </c>
      <c r="N10" t="s">
        <v>492</v>
      </c>
      <c r="O10" t="s">
        <v>69</v>
      </c>
      <c r="P10">
        <v>57694</v>
      </c>
      <c r="Q10" t="s">
        <v>70</v>
      </c>
      <c r="R10" t="s">
        <v>71</v>
      </c>
      <c r="T10" t="s">
        <v>1051</v>
      </c>
      <c r="U10" t="s">
        <v>1052</v>
      </c>
      <c r="W10" t="s">
        <v>125</v>
      </c>
      <c r="X10" t="s">
        <v>1053</v>
      </c>
      <c r="Y10" t="s">
        <v>1054</v>
      </c>
      <c r="Z10">
        <v>1985</v>
      </c>
      <c r="AA10" t="s">
        <v>196</v>
      </c>
      <c r="AB10" t="s">
        <v>105</v>
      </c>
      <c r="AC10" t="s">
        <v>79</v>
      </c>
      <c r="AD10" s="6" t="s">
        <v>1055</v>
      </c>
      <c r="AE10" t="s">
        <v>1056</v>
      </c>
      <c r="AF10">
        <v>1987</v>
      </c>
      <c r="AG10" t="s">
        <v>77</v>
      </c>
      <c r="AH10" t="s">
        <v>323</v>
      </c>
      <c r="AI10" t="s">
        <v>79</v>
      </c>
      <c r="AJ10" s="6" t="s">
        <v>1057</v>
      </c>
      <c r="AP10" s="6"/>
      <c r="AQ10" t="s">
        <v>669</v>
      </c>
      <c r="AT10" t="s">
        <v>74</v>
      </c>
      <c r="AU10" t="s">
        <v>1058</v>
      </c>
      <c r="AV10">
        <v>0</v>
      </c>
      <c r="AW10" t="s">
        <v>1059</v>
      </c>
      <c r="AX10" t="s">
        <v>1060</v>
      </c>
      <c r="AY10" t="s">
        <v>87</v>
      </c>
      <c r="AZ10" s="6" t="s">
        <v>1061</v>
      </c>
      <c r="BA10" t="s">
        <v>1062</v>
      </c>
      <c r="BB10" t="s">
        <v>74</v>
      </c>
      <c r="BD10" t="s">
        <v>90</v>
      </c>
      <c r="BE10" t="s">
        <v>485</v>
      </c>
      <c r="BF10">
        <v>1</v>
      </c>
      <c r="BG10">
        <v>-7.8005209999999998</v>
      </c>
      <c r="BH10">
        <v>111.166499</v>
      </c>
      <c r="BI10" s="6" t="s">
        <v>1063</v>
      </c>
      <c r="BJ10">
        <v>45</v>
      </c>
      <c r="BK10">
        <v>15</v>
      </c>
      <c r="BL10">
        <v>50</v>
      </c>
      <c r="BM10">
        <v>1</v>
      </c>
      <c r="BN10">
        <v>5</v>
      </c>
    </row>
    <row r="11" spans="1:66" x14ac:dyDescent="0.3">
      <c r="A11">
        <v>5</v>
      </c>
      <c r="B11" t="s">
        <v>1278</v>
      </c>
      <c r="C11">
        <v>3890</v>
      </c>
      <c r="D11" t="s">
        <v>117</v>
      </c>
      <c r="E11" t="s">
        <v>1279</v>
      </c>
      <c r="F11" t="s">
        <v>95</v>
      </c>
      <c r="G11" t="s">
        <v>1280</v>
      </c>
      <c r="H11" s="6" t="s">
        <v>1281</v>
      </c>
      <c r="I11" t="s">
        <v>66</v>
      </c>
      <c r="J11" t="s">
        <v>208</v>
      </c>
      <c r="K11">
        <v>2</v>
      </c>
      <c r="L11">
        <v>3</v>
      </c>
      <c r="M11" t="s">
        <v>208</v>
      </c>
      <c r="N11" t="s">
        <v>209</v>
      </c>
      <c r="O11" t="s">
        <v>69</v>
      </c>
      <c r="P11">
        <v>57694</v>
      </c>
      <c r="Q11" t="s">
        <v>70</v>
      </c>
      <c r="R11" t="s">
        <v>101</v>
      </c>
      <c r="T11" t="s">
        <v>1282</v>
      </c>
      <c r="U11" t="s">
        <v>1283</v>
      </c>
      <c r="W11" t="s">
        <v>125</v>
      </c>
      <c r="Y11" t="s">
        <v>1284</v>
      </c>
      <c r="Z11">
        <v>1980</v>
      </c>
      <c r="AA11" t="s">
        <v>790</v>
      </c>
      <c r="AB11" t="s">
        <v>229</v>
      </c>
      <c r="AC11" t="s">
        <v>79</v>
      </c>
      <c r="AD11" s="6" t="s">
        <v>1285</v>
      </c>
      <c r="AE11" t="s">
        <v>1286</v>
      </c>
      <c r="AF11">
        <v>1979</v>
      </c>
      <c r="AG11" t="s">
        <v>196</v>
      </c>
      <c r="AH11" t="s">
        <v>82</v>
      </c>
      <c r="AI11" t="s">
        <v>79</v>
      </c>
      <c r="AJ11" s="6" t="s">
        <v>1287</v>
      </c>
      <c r="AM11" t="s">
        <v>166</v>
      </c>
      <c r="AP11" s="6"/>
      <c r="AQ11" t="s">
        <v>669</v>
      </c>
      <c r="AT11" t="s">
        <v>125</v>
      </c>
      <c r="AV11">
        <v>0</v>
      </c>
      <c r="AX11" t="s">
        <v>1288</v>
      </c>
      <c r="AZ11" s="6"/>
      <c r="BB11" t="s">
        <v>74</v>
      </c>
      <c r="BC11" t="s">
        <v>150</v>
      </c>
      <c r="BD11" t="s">
        <v>90</v>
      </c>
      <c r="BE11" t="s">
        <v>151</v>
      </c>
      <c r="BF11">
        <v>1</v>
      </c>
      <c r="BG11">
        <v>-7.8173909999999998</v>
      </c>
      <c r="BH11">
        <v>111.18751399999999</v>
      </c>
      <c r="BI11" s="6" t="s">
        <v>1289</v>
      </c>
      <c r="BJ11">
        <v>47</v>
      </c>
      <c r="BK11">
        <v>163</v>
      </c>
      <c r="BL11">
        <v>56</v>
      </c>
      <c r="BM11">
        <v>1</v>
      </c>
      <c r="BN11">
        <v>2</v>
      </c>
    </row>
    <row r="12" spans="1:66" x14ac:dyDescent="0.3">
      <c r="A12">
        <v>6</v>
      </c>
      <c r="B12" t="s">
        <v>1351</v>
      </c>
      <c r="C12">
        <v>3891</v>
      </c>
      <c r="D12" t="s">
        <v>117</v>
      </c>
      <c r="E12" t="s">
        <v>1352</v>
      </c>
      <c r="F12" t="s">
        <v>63</v>
      </c>
      <c r="G12" t="s">
        <v>1353</v>
      </c>
      <c r="H12" s="6" t="s">
        <v>1354</v>
      </c>
      <c r="I12" t="s">
        <v>66</v>
      </c>
      <c r="J12" t="s">
        <v>1355</v>
      </c>
      <c r="K12">
        <v>1</v>
      </c>
      <c r="L12">
        <v>4</v>
      </c>
      <c r="M12" t="s">
        <v>1083</v>
      </c>
      <c r="N12" t="s">
        <v>1083</v>
      </c>
      <c r="O12" t="s">
        <v>69</v>
      </c>
      <c r="P12">
        <v>57694</v>
      </c>
      <c r="Q12" t="s">
        <v>70</v>
      </c>
      <c r="R12" t="s">
        <v>210</v>
      </c>
      <c r="T12" t="s">
        <v>1356</v>
      </c>
      <c r="U12" t="s">
        <v>1357</v>
      </c>
      <c r="W12" t="s">
        <v>74</v>
      </c>
      <c r="X12" t="s">
        <v>1358</v>
      </c>
      <c r="Y12" t="s">
        <v>1359</v>
      </c>
      <c r="Z12">
        <v>1978</v>
      </c>
      <c r="AA12" t="s">
        <v>77</v>
      </c>
      <c r="AB12" t="s">
        <v>82</v>
      </c>
      <c r="AC12" t="s">
        <v>79</v>
      </c>
      <c r="AD12" s="6" t="s">
        <v>1360</v>
      </c>
      <c r="AE12" t="s">
        <v>1361</v>
      </c>
      <c r="AF12">
        <v>1984</v>
      </c>
      <c r="AG12" t="s">
        <v>77</v>
      </c>
      <c r="AH12" t="s">
        <v>147</v>
      </c>
      <c r="AI12" t="s">
        <v>128</v>
      </c>
      <c r="AJ12" s="6" t="s">
        <v>1362</v>
      </c>
      <c r="AP12" s="6"/>
      <c r="AQ12" t="s">
        <v>669</v>
      </c>
      <c r="AT12" t="s">
        <v>74</v>
      </c>
      <c r="AU12" t="s">
        <v>1363</v>
      </c>
      <c r="AV12">
        <v>0</v>
      </c>
      <c r="AW12" t="s">
        <v>1364</v>
      </c>
      <c r="AX12" t="s">
        <v>1365</v>
      </c>
      <c r="AY12" t="s">
        <v>87</v>
      </c>
      <c r="AZ12" s="6" t="s">
        <v>1366</v>
      </c>
      <c r="BA12" t="s">
        <v>1351</v>
      </c>
      <c r="BB12" t="s">
        <v>74</v>
      </c>
      <c r="BD12" t="s">
        <v>90</v>
      </c>
      <c r="BE12" t="s">
        <v>416</v>
      </c>
      <c r="BF12">
        <v>1</v>
      </c>
      <c r="BG12">
        <v>7.893427</v>
      </c>
      <c r="BH12">
        <v>111.192977</v>
      </c>
      <c r="BI12" s="6" t="s">
        <v>1367</v>
      </c>
      <c r="BJ12">
        <v>38</v>
      </c>
      <c r="BK12">
        <v>138</v>
      </c>
      <c r="BL12">
        <v>13</v>
      </c>
      <c r="BM12">
        <v>1</v>
      </c>
      <c r="BN12">
        <v>8</v>
      </c>
    </row>
    <row r="13" spans="1:66" x14ac:dyDescent="0.3">
      <c r="A13">
        <v>7</v>
      </c>
      <c r="B13" t="s">
        <v>1406</v>
      </c>
      <c r="C13">
        <v>3892</v>
      </c>
      <c r="D13" t="s">
        <v>117</v>
      </c>
      <c r="E13" t="s">
        <v>1407</v>
      </c>
      <c r="F13" t="s">
        <v>63</v>
      </c>
      <c r="G13" t="s">
        <v>1408</v>
      </c>
      <c r="H13" s="6" t="s">
        <v>1409</v>
      </c>
      <c r="I13" t="s">
        <v>66</v>
      </c>
      <c r="J13" t="s">
        <v>1410</v>
      </c>
      <c r="K13">
        <v>1</v>
      </c>
      <c r="L13">
        <v>5</v>
      </c>
      <c r="M13" t="s">
        <v>1410</v>
      </c>
      <c r="N13" t="s">
        <v>1411</v>
      </c>
      <c r="O13" t="s">
        <v>69</v>
      </c>
      <c r="P13">
        <v>57694</v>
      </c>
      <c r="Q13" t="s">
        <v>70</v>
      </c>
      <c r="R13" t="s">
        <v>71</v>
      </c>
      <c r="T13" t="s">
        <v>1412</v>
      </c>
      <c r="U13" t="s">
        <v>1413</v>
      </c>
      <c r="W13" t="s">
        <v>125</v>
      </c>
      <c r="Y13" t="s">
        <v>1414</v>
      </c>
      <c r="Z13">
        <v>1967</v>
      </c>
      <c r="AA13" t="s">
        <v>77</v>
      </c>
      <c r="AB13" t="s">
        <v>82</v>
      </c>
      <c r="AC13" t="s">
        <v>79</v>
      </c>
      <c r="AD13" s="6" t="s">
        <v>1415</v>
      </c>
      <c r="AE13" t="s">
        <v>1416</v>
      </c>
      <c r="AF13">
        <v>1977</v>
      </c>
      <c r="AG13" t="s">
        <v>77</v>
      </c>
      <c r="AH13" t="s">
        <v>82</v>
      </c>
      <c r="AI13" t="s">
        <v>79</v>
      </c>
      <c r="AJ13" s="6" t="s">
        <v>1417</v>
      </c>
      <c r="AP13" s="6"/>
      <c r="AQ13" t="s">
        <v>669</v>
      </c>
      <c r="AT13" t="s">
        <v>125</v>
      </c>
      <c r="AV13">
        <v>0</v>
      </c>
      <c r="AX13" t="s">
        <v>1418</v>
      </c>
      <c r="AZ13" s="6"/>
      <c r="BB13" t="s">
        <v>74</v>
      </c>
      <c r="BC13" t="s">
        <v>150</v>
      </c>
      <c r="BD13" t="s">
        <v>90</v>
      </c>
      <c r="BE13" t="s">
        <v>151</v>
      </c>
      <c r="BF13">
        <v>1</v>
      </c>
      <c r="BG13">
        <v>-7.821463041116</v>
      </c>
      <c r="BH13">
        <v>111.19151115417</v>
      </c>
      <c r="BI13" s="6" t="s">
        <v>1419</v>
      </c>
      <c r="BJ13">
        <v>43</v>
      </c>
      <c r="BK13">
        <v>156</v>
      </c>
      <c r="BL13">
        <v>52</v>
      </c>
      <c r="BM13">
        <v>1</v>
      </c>
      <c r="BN13">
        <v>1</v>
      </c>
    </row>
    <row r="14" spans="1:66" x14ac:dyDescent="0.3">
      <c r="A14">
        <v>8</v>
      </c>
      <c r="B14" t="s">
        <v>1462</v>
      </c>
      <c r="C14">
        <v>3893</v>
      </c>
      <c r="D14" t="s">
        <v>117</v>
      </c>
      <c r="E14" t="s">
        <v>1463</v>
      </c>
      <c r="F14" t="s">
        <v>63</v>
      </c>
      <c r="G14" t="s">
        <v>1464</v>
      </c>
      <c r="H14" s="6" t="s">
        <v>1465</v>
      </c>
      <c r="I14" t="s">
        <v>66</v>
      </c>
      <c r="J14" t="s">
        <v>1466</v>
      </c>
      <c r="K14">
        <v>4</v>
      </c>
      <c r="L14">
        <v>2</v>
      </c>
      <c r="M14" t="s">
        <v>1466</v>
      </c>
      <c r="N14" t="s">
        <v>1467</v>
      </c>
      <c r="O14" t="s">
        <v>378</v>
      </c>
      <c r="P14">
        <v>57692</v>
      </c>
      <c r="Q14" t="s">
        <v>70</v>
      </c>
      <c r="R14" t="s">
        <v>101</v>
      </c>
      <c r="S14" t="s">
        <v>1468</v>
      </c>
      <c r="T14" t="s">
        <v>1469</v>
      </c>
      <c r="U14" t="s">
        <v>1470</v>
      </c>
      <c r="W14" t="s">
        <v>125</v>
      </c>
      <c r="Y14" t="s">
        <v>1471</v>
      </c>
      <c r="Z14">
        <v>1961</v>
      </c>
      <c r="AA14" t="s">
        <v>77</v>
      </c>
      <c r="AB14" t="s">
        <v>82</v>
      </c>
      <c r="AC14" t="s">
        <v>79</v>
      </c>
      <c r="AD14" s="6" t="s">
        <v>1472</v>
      </c>
      <c r="AE14" t="s">
        <v>1473</v>
      </c>
      <c r="AF14">
        <v>1971</v>
      </c>
      <c r="AG14" t="s">
        <v>77</v>
      </c>
      <c r="AH14" t="s">
        <v>82</v>
      </c>
      <c r="AI14" t="s">
        <v>79</v>
      </c>
      <c r="AJ14" s="6" t="s">
        <v>1474</v>
      </c>
      <c r="AP14" s="6"/>
      <c r="AQ14" t="s">
        <v>669</v>
      </c>
      <c r="AT14" t="s">
        <v>125</v>
      </c>
      <c r="AV14">
        <v>0</v>
      </c>
      <c r="AX14" t="s">
        <v>1475</v>
      </c>
      <c r="AZ14" s="6"/>
      <c r="BB14" t="s">
        <v>125</v>
      </c>
      <c r="BC14" t="s">
        <v>150</v>
      </c>
      <c r="BD14" t="s">
        <v>90</v>
      </c>
      <c r="BE14" t="s">
        <v>91</v>
      </c>
      <c r="BF14">
        <v>2</v>
      </c>
      <c r="BG14">
        <v>-7.8785167917669998</v>
      </c>
      <c r="BH14">
        <v>111.17460441244999</v>
      </c>
      <c r="BI14" s="6" t="s">
        <v>1476</v>
      </c>
      <c r="BJ14">
        <v>45</v>
      </c>
      <c r="BK14">
        <v>158</v>
      </c>
      <c r="BL14">
        <v>52</v>
      </c>
      <c r="BM14">
        <v>1</v>
      </c>
      <c r="BN14">
        <v>7</v>
      </c>
    </row>
    <row r="15" spans="1:66" x14ac:dyDescent="0.3">
      <c r="A15">
        <v>9</v>
      </c>
      <c r="B15" t="s">
        <v>1477</v>
      </c>
      <c r="C15">
        <v>3894</v>
      </c>
      <c r="D15" t="s">
        <v>117</v>
      </c>
      <c r="E15" t="s">
        <v>1478</v>
      </c>
      <c r="F15" t="s">
        <v>63</v>
      </c>
      <c r="G15" t="s">
        <v>1479</v>
      </c>
      <c r="H15" s="6" t="s">
        <v>1480</v>
      </c>
      <c r="I15" t="s">
        <v>66</v>
      </c>
      <c r="J15" t="s">
        <v>1481</v>
      </c>
      <c r="K15">
        <v>1</v>
      </c>
      <c r="L15">
        <v>5</v>
      </c>
      <c r="M15" t="s">
        <v>1410</v>
      </c>
      <c r="N15" t="s">
        <v>1411</v>
      </c>
      <c r="O15" t="s">
        <v>69</v>
      </c>
      <c r="P15">
        <v>57694</v>
      </c>
      <c r="Q15" t="s">
        <v>70</v>
      </c>
      <c r="R15" t="s">
        <v>71</v>
      </c>
      <c r="T15" t="s">
        <v>1482</v>
      </c>
      <c r="U15" t="s">
        <v>1483</v>
      </c>
      <c r="W15" t="s">
        <v>125</v>
      </c>
      <c r="Y15" t="s">
        <v>1484</v>
      </c>
      <c r="Z15">
        <v>1975</v>
      </c>
      <c r="AA15" t="s">
        <v>77</v>
      </c>
      <c r="AB15" t="s">
        <v>78</v>
      </c>
      <c r="AC15" t="s">
        <v>79</v>
      </c>
      <c r="AD15" s="6" t="s">
        <v>1485</v>
      </c>
      <c r="AE15" t="s">
        <v>1486</v>
      </c>
      <c r="AF15">
        <v>1980</v>
      </c>
      <c r="AG15" t="s">
        <v>196</v>
      </c>
      <c r="AH15" t="s">
        <v>229</v>
      </c>
      <c r="AI15" t="s">
        <v>79</v>
      </c>
      <c r="AJ15" s="6" t="s">
        <v>1487</v>
      </c>
      <c r="AP15" s="6"/>
      <c r="AQ15" t="s">
        <v>669</v>
      </c>
      <c r="AT15" t="s">
        <v>125</v>
      </c>
      <c r="AV15">
        <v>0</v>
      </c>
      <c r="AX15" t="s">
        <v>1488</v>
      </c>
      <c r="AZ15" s="6"/>
      <c r="BB15" t="s">
        <v>74</v>
      </c>
      <c r="BC15" t="s">
        <v>150</v>
      </c>
      <c r="BD15" t="s">
        <v>90</v>
      </c>
      <c r="BE15" t="s">
        <v>151</v>
      </c>
      <c r="BF15">
        <v>1</v>
      </c>
      <c r="BG15">
        <v>-7.8269000000000002</v>
      </c>
      <c r="BH15">
        <v>111.1849</v>
      </c>
      <c r="BI15" s="6" t="s">
        <v>1489</v>
      </c>
      <c r="BJ15">
        <v>45</v>
      </c>
      <c r="BK15">
        <v>155</v>
      </c>
      <c r="BL15">
        <v>36</v>
      </c>
      <c r="BM15">
        <v>2</v>
      </c>
      <c r="BN15">
        <v>2</v>
      </c>
    </row>
    <row r="16" spans="1:66" x14ac:dyDescent="0.3">
      <c r="A16">
        <v>10</v>
      </c>
      <c r="B16" t="s">
        <v>1542</v>
      </c>
      <c r="C16">
        <v>3895</v>
      </c>
      <c r="D16" t="s">
        <v>117</v>
      </c>
      <c r="E16" t="s">
        <v>1543</v>
      </c>
      <c r="F16" t="s">
        <v>63</v>
      </c>
      <c r="G16" t="s">
        <v>1544</v>
      </c>
      <c r="H16" s="6" t="s">
        <v>1545</v>
      </c>
      <c r="I16" t="s">
        <v>66</v>
      </c>
      <c r="J16" t="s">
        <v>1546</v>
      </c>
      <c r="K16">
        <v>2</v>
      </c>
      <c r="L16">
        <v>5</v>
      </c>
      <c r="N16" t="s">
        <v>464</v>
      </c>
      <c r="O16" t="s">
        <v>69</v>
      </c>
      <c r="P16">
        <v>57694</v>
      </c>
      <c r="Q16" t="s">
        <v>70</v>
      </c>
      <c r="R16" t="s">
        <v>71</v>
      </c>
      <c r="T16" t="s">
        <v>1547</v>
      </c>
      <c r="U16" t="s">
        <v>1548</v>
      </c>
      <c r="W16" t="s">
        <v>74</v>
      </c>
      <c r="X16" t="s">
        <v>1549</v>
      </c>
      <c r="Y16" t="s">
        <v>1550</v>
      </c>
      <c r="Z16">
        <v>1962</v>
      </c>
      <c r="AA16" t="s">
        <v>77</v>
      </c>
      <c r="AB16" t="s">
        <v>82</v>
      </c>
      <c r="AC16" t="s">
        <v>79</v>
      </c>
      <c r="AD16" s="6" t="s">
        <v>1551</v>
      </c>
      <c r="AE16" t="s">
        <v>1552</v>
      </c>
      <c r="AF16">
        <v>1973</v>
      </c>
      <c r="AG16" t="s">
        <v>77</v>
      </c>
      <c r="AH16" t="s">
        <v>82</v>
      </c>
      <c r="AI16" t="s">
        <v>79</v>
      </c>
      <c r="AJ16" s="6" t="s">
        <v>1553</v>
      </c>
      <c r="AM16" t="s">
        <v>277</v>
      </c>
      <c r="AP16" s="6"/>
      <c r="AQ16" t="s">
        <v>669</v>
      </c>
      <c r="AT16" t="s">
        <v>125</v>
      </c>
      <c r="AV16">
        <v>0</v>
      </c>
      <c r="AX16" t="s">
        <v>1554</v>
      </c>
      <c r="AZ16" s="6"/>
      <c r="BB16" t="s">
        <v>74</v>
      </c>
      <c r="BC16" t="s">
        <v>89</v>
      </c>
      <c r="BD16" t="s">
        <v>90</v>
      </c>
      <c r="BE16" t="s">
        <v>151</v>
      </c>
      <c r="BF16">
        <v>2</v>
      </c>
      <c r="BG16">
        <v>-7.8050515039370003</v>
      </c>
      <c r="BH16">
        <v>111.17340087891</v>
      </c>
      <c r="BI16" s="6" t="s">
        <v>1555</v>
      </c>
      <c r="BJ16">
        <v>60</v>
      </c>
      <c r="BK16">
        <v>154</v>
      </c>
      <c r="BL16">
        <v>20</v>
      </c>
      <c r="BM16">
        <v>2</v>
      </c>
      <c r="BN16">
        <v>1</v>
      </c>
    </row>
    <row r="17" spans="1:66" x14ac:dyDescent="0.3">
      <c r="A17">
        <v>11</v>
      </c>
      <c r="B17" t="s">
        <v>1699</v>
      </c>
      <c r="C17">
        <v>3896</v>
      </c>
      <c r="D17" t="s">
        <v>117</v>
      </c>
      <c r="E17" t="s">
        <v>1700</v>
      </c>
      <c r="F17" t="s">
        <v>1701</v>
      </c>
      <c r="G17" t="s">
        <v>1702</v>
      </c>
      <c r="H17" s="6" t="s">
        <v>1703</v>
      </c>
      <c r="I17" t="s">
        <v>66</v>
      </c>
      <c r="J17" t="s">
        <v>1704</v>
      </c>
      <c r="K17">
        <v>1</v>
      </c>
      <c r="L17">
        <v>3</v>
      </c>
      <c r="M17" t="s">
        <v>677</v>
      </c>
      <c r="N17" t="s">
        <v>678</v>
      </c>
      <c r="O17" t="s">
        <v>69</v>
      </c>
      <c r="P17">
        <v>57694</v>
      </c>
      <c r="Q17" t="s">
        <v>70</v>
      </c>
      <c r="R17" t="s">
        <v>210</v>
      </c>
      <c r="S17" t="s">
        <v>1705</v>
      </c>
      <c r="T17" t="s">
        <v>1706</v>
      </c>
      <c r="U17" t="s">
        <v>1707</v>
      </c>
      <c r="W17" t="s">
        <v>125</v>
      </c>
      <c r="X17" t="s">
        <v>1708</v>
      </c>
      <c r="Y17" t="s">
        <v>1709</v>
      </c>
      <c r="Z17">
        <v>1974</v>
      </c>
      <c r="AA17" t="s">
        <v>77</v>
      </c>
      <c r="AB17" t="s">
        <v>229</v>
      </c>
      <c r="AC17" t="s">
        <v>79</v>
      </c>
      <c r="AD17" s="6" t="s">
        <v>1710</v>
      </c>
      <c r="AE17" t="s">
        <v>1711</v>
      </c>
      <c r="AF17">
        <v>1980</v>
      </c>
      <c r="AG17" t="s">
        <v>77</v>
      </c>
      <c r="AH17" t="s">
        <v>78</v>
      </c>
      <c r="AI17" t="s">
        <v>79</v>
      </c>
      <c r="AJ17" s="6" t="s">
        <v>1712</v>
      </c>
      <c r="AP17" s="6"/>
      <c r="AQ17" t="s">
        <v>669</v>
      </c>
      <c r="AT17" t="s">
        <v>74</v>
      </c>
      <c r="AU17" t="s">
        <v>1708</v>
      </c>
      <c r="AV17">
        <v>0</v>
      </c>
      <c r="AX17" t="s">
        <v>1713</v>
      </c>
      <c r="AY17" t="s">
        <v>87</v>
      </c>
      <c r="AZ17" s="6" t="s">
        <v>1714</v>
      </c>
      <c r="BA17" t="s">
        <v>1715</v>
      </c>
      <c r="BB17" t="s">
        <v>74</v>
      </c>
      <c r="BC17" t="s">
        <v>89</v>
      </c>
      <c r="BD17" t="s">
        <v>90</v>
      </c>
      <c r="BE17" t="s">
        <v>471</v>
      </c>
      <c r="BF17">
        <v>2</v>
      </c>
      <c r="BG17">
        <v>-7.790935365767</v>
      </c>
      <c r="BH17">
        <v>111.17794990538999</v>
      </c>
      <c r="BI17" s="6" t="s">
        <v>1716</v>
      </c>
      <c r="BJ17">
        <v>50</v>
      </c>
      <c r="BK17">
        <v>162</v>
      </c>
      <c r="BL17">
        <v>54</v>
      </c>
      <c r="BM17">
        <v>1</v>
      </c>
      <c r="BN17">
        <v>2</v>
      </c>
    </row>
    <row r="18" spans="1:66" x14ac:dyDescent="0.3">
      <c r="A18">
        <v>12</v>
      </c>
      <c r="B18" t="s">
        <v>1847</v>
      </c>
      <c r="C18">
        <v>3897</v>
      </c>
      <c r="D18" t="s">
        <v>117</v>
      </c>
      <c r="E18" t="s">
        <v>1848</v>
      </c>
      <c r="F18" t="s">
        <v>63</v>
      </c>
      <c r="G18" t="s">
        <v>1849</v>
      </c>
      <c r="H18" s="6" t="s">
        <v>1850</v>
      </c>
      <c r="I18" t="s">
        <v>66</v>
      </c>
      <c r="J18" t="s">
        <v>1851</v>
      </c>
      <c r="K18">
        <v>1</v>
      </c>
      <c r="L18">
        <v>3</v>
      </c>
      <c r="M18" t="s">
        <v>241</v>
      </c>
      <c r="N18" t="s">
        <v>1852</v>
      </c>
      <c r="O18" t="s">
        <v>69</v>
      </c>
      <c r="P18">
        <v>57694</v>
      </c>
      <c r="Q18" t="s">
        <v>70</v>
      </c>
      <c r="R18" t="s">
        <v>71</v>
      </c>
      <c r="T18" t="s">
        <v>1853</v>
      </c>
      <c r="U18" t="s">
        <v>1854</v>
      </c>
      <c r="W18" t="s">
        <v>74</v>
      </c>
      <c r="X18" t="s">
        <v>1855</v>
      </c>
      <c r="Y18" t="s">
        <v>1856</v>
      </c>
      <c r="Z18">
        <v>1962</v>
      </c>
      <c r="AA18" t="s">
        <v>77</v>
      </c>
      <c r="AB18" t="s">
        <v>82</v>
      </c>
      <c r="AC18" t="s">
        <v>79</v>
      </c>
      <c r="AD18" s="6" t="s">
        <v>1857</v>
      </c>
      <c r="AE18" t="s">
        <v>1858</v>
      </c>
      <c r="AF18">
        <v>1964</v>
      </c>
      <c r="AG18" t="s">
        <v>77</v>
      </c>
      <c r="AH18" t="s">
        <v>82</v>
      </c>
      <c r="AI18" t="s">
        <v>79</v>
      </c>
      <c r="AJ18" s="6" t="s">
        <v>1859</v>
      </c>
      <c r="AP18" s="6"/>
      <c r="AQ18" t="s">
        <v>669</v>
      </c>
      <c r="AT18" t="s">
        <v>74</v>
      </c>
      <c r="AU18" t="s">
        <v>1855</v>
      </c>
      <c r="AV18">
        <v>0</v>
      </c>
      <c r="AW18" t="s">
        <v>1860</v>
      </c>
      <c r="AX18" t="s">
        <v>1861</v>
      </c>
      <c r="AY18" t="s">
        <v>87</v>
      </c>
      <c r="AZ18" s="6" t="s">
        <v>1862</v>
      </c>
      <c r="BA18" t="s">
        <v>1847</v>
      </c>
      <c r="BB18" t="s">
        <v>74</v>
      </c>
      <c r="BC18" t="s">
        <v>89</v>
      </c>
      <c r="BD18" t="s">
        <v>90</v>
      </c>
      <c r="BE18" t="s">
        <v>513</v>
      </c>
      <c r="BF18">
        <v>4</v>
      </c>
      <c r="BG18">
        <v>-7.8264003412500003</v>
      </c>
      <c r="BH18">
        <v>111.18292882922</v>
      </c>
      <c r="BI18" s="6" t="s">
        <v>1863</v>
      </c>
      <c r="BJ18">
        <v>55</v>
      </c>
      <c r="BK18">
        <v>154</v>
      </c>
      <c r="BL18">
        <v>54</v>
      </c>
      <c r="BM18">
        <v>4</v>
      </c>
      <c r="BN18">
        <v>1</v>
      </c>
    </row>
    <row r="19" spans="1:66" x14ac:dyDescent="0.3">
      <c r="A19">
        <v>13</v>
      </c>
      <c r="B19" t="s">
        <v>2072</v>
      </c>
      <c r="C19">
        <v>3898</v>
      </c>
      <c r="D19" t="s">
        <v>117</v>
      </c>
      <c r="E19" t="s">
        <v>2073</v>
      </c>
      <c r="F19" t="s">
        <v>95</v>
      </c>
      <c r="G19" t="s">
        <v>2074</v>
      </c>
      <c r="H19" s="6" t="s">
        <v>2075</v>
      </c>
      <c r="I19" t="s">
        <v>66</v>
      </c>
      <c r="J19" t="s">
        <v>532</v>
      </c>
      <c r="K19">
        <v>2</v>
      </c>
      <c r="L19">
        <v>8</v>
      </c>
      <c r="M19" t="s">
        <v>532</v>
      </c>
      <c r="N19" t="s">
        <v>157</v>
      </c>
      <c r="O19" t="s">
        <v>69</v>
      </c>
      <c r="P19">
        <v>57694</v>
      </c>
      <c r="Q19" t="s">
        <v>70</v>
      </c>
      <c r="R19" t="s">
        <v>71</v>
      </c>
      <c r="T19" t="s">
        <v>2076</v>
      </c>
      <c r="U19" t="s">
        <v>2077</v>
      </c>
      <c r="W19" t="s">
        <v>125</v>
      </c>
      <c r="Y19" t="s">
        <v>2078</v>
      </c>
      <c r="Z19">
        <v>1967</v>
      </c>
      <c r="AA19" t="s">
        <v>77</v>
      </c>
      <c r="AB19" t="s">
        <v>82</v>
      </c>
      <c r="AC19" t="s">
        <v>79</v>
      </c>
      <c r="AD19" s="6" t="s">
        <v>2079</v>
      </c>
      <c r="AE19" t="s">
        <v>2080</v>
      </c>
      <c r="AF19">
        <v>1977</v>
      </c>
      <c r="AG19" t="s">
        <v>77</v>
      </c>
      <c r="AH19" t="s">
        <v>82</v>
      </c>
      <c r="AI19" t="s">
        <v>79</v>
      </c>
      <c r="AJ19" s="6" t="s">
        <v>2081</v>
      </c>
      <c r="AM19" t="s">
        <v>166</v>
      </c>
      <c r="AP19" s="6"/>
      <c r="AQ19" t="s">
        <v>669</v>
      </c>
      <c r="AT19" t="s">
        <v>125</v>
      </c>
      <c r="AV19">
        <v>0</v>
      </c>
      <c r="AX19" t="s">
        <v>2082</v>
      </c>
      <c r="AZ19" s="6"/>
      <c r="BB19" t="s">
        <v>74</v>
      </c>
      <c r="BC19" t="s">
        <v>150</v>
      </c>
      <c r="BD19" t="s">
        <v>90</v>
      </c>
      <c r="BE19" t="s">
        <v>513</v>
      </c>
      <c r="BF19">
        <v>3</v>
      </c>
      <c r="BG19">
        <v>-7.825422481385</v>
      </c>
      <c r="BH19">
        <v>111.18301465991</v>
      </c>
      <c r="BI19" s="6" t="s">
        <v>2083</v>
      </c>
      <c r="BJ19">
        <v>40</v>
      </c>
      <c r="BK19">
        <v>15</v>
      </c>
      <c r="BL19">
        <v>54</v>
      </c>
      <c r="BM19">
        <v>4</v>
      </c>
      <c r="BN19">
        <v>7</v>
      </c>
    </row>
    <row r="20" spans="1:66" x14ac:dyDescent="0.3">
      <c r="A20">
        <v>14</v>
      </c>
      <c r="B20" t="s">
        <v>2103</v>
      </c>
      <c r="C20">
        <v>3899</v>
      </c>
      <c r="D20" t="s">
        <v>117</v>
      </c>
      <c r="E20" t="s">
        <v>2104</v>
      </c>
      <c r="F20" t="s">
        <v>63</v>
      </c>
      <c r="G20" t="s">
        <v>2105</v>
      </c>
      <c r="H20" s="6" t="s">
        <v>2106</v>
      </c>
      <c r="I20" t="s">
        <v>66</v>
      </c>
      <c r="J20" t="s">
        <v>2107</v>
      </c>
      <c r="K20">
        <v>2</v>
      </c>
      <c r="L20">
        <v>1</v>
      </c>
      <c r="M20" t="s">
        <v>2108</v>
      </c>
      <c r="N20" t="s">
        <v>2109</v>
      </c>
      <c r="O20" t="s">
        <v>69</v>
      </c>
      <c r="P20">
        <v>57694</v>
      </c>
      <c r="Q20" t="s">
        <v>70</v>
      </c>
      <c r="R20" t="s">
        <v>210</v>
      </c>
      <c r="T20" t="s">
        <v>2110</v>
      </c>
      <c r="U20" t="s">
        <v>2111</v>
      </c>
      <c r="W20" t="s">
        <v>74</v>
      </c>
      <c r="X20" t="s">
        <v>2112</v>
      </c>
      <c r="Y20" t="s">
        <v>2113</v>
      </c>
      <c r="Z20">
        <v>1981</v>
      </c>
      <c r="AA20" t="s">
        <v>77</v>
      </c>
      <c r="AB20" t="s">
        <v>82</v>
      </c>
      <c r="AC20" t="s">
        <v>79</v>
      </c>
      <c r="AD20" s="6" t="s">
        <v>2114</v>
      </c>
      <c r="AE20" t="s">
        <v>2115</v>
      </c>
      <c r="AF20">
        <v>1982</v>
      </c>
      <c r="AG20" t="s">
        <v>77</v>
      </c>
      <c r="AH20" t="s">
        <v>147</v>
      </c>
      <c r="AI20" t="s">
        <v>128</v>
      </c>
      <c r="AJ20" s="6" t="s">
        <v>2116</v>
      </c>
      <c r="AP20" s="6"/>
      <c r="AQ20" t="s">
        <v>669</v>
      </c>
      <c r="AT20" t="s">
        <v>74</v>
      </c>
      <c r="AU20" t="s">
        <v>2117</v>
      </c>
      <c r="AV20">
        <v>0</v>
      </c>
      <c r="AX20" t="s">
        <v>2118</v>
      </c>
      <c r="AZ20" s="6"/>
      <c r="BB20" t="s">
        <v>74</v>
      </c>
      <c r="BD20" t="s">
        <v>90</v>
      </c>
      <c r="BE20" t="s">
        <v>416</v>
      </c>
      <c r="BF20">
        <v>1</v>
      </c>
      <c r="BG20">
        <v>-7.8366835269799999</v>
      </c>
      <c r="BH20">
        <v>111.18387222290001</v>
      </c>
      <c r="BI20" s="6" t="s">
        <v>2119</v>
      </c>
      <c r="BJ20">
        <v>44</v>
      </c>
      <c r="BK20">
        <v>148</v>
      </c>
      <c r="BL20">
        <v>42</v>
      </c>
      <c r="BM20">
        <v>3</v>
      </c>
      <c r="BN20">
        <v>2</v>
      </c>
    </row>
    <row r="21" spans="1:66" x14ac:dyDescent="0.3">
      <c r="A21">
        <v>15</v>
      </c>
      <c r="B21" t="s">
        <v>2429</v>
      </c>
      <c r="C21">
        <v>3900</v>
      </c>
      <c r="D21" t="s">
        <v>117</v>
      </c>
      <c r="E21" t="s">
        <v>2430</v>
      </c>
      <c r="F21" t="s">
        <v>95</v>
      </c>
      <c r="G21" t="s">
        <v>2431</v>
      </c>
      <c r="H21" s="6" t="s">
        <v>2432</v>
      </c>
      <c r="I21" t="s">
        <v>66</v>
      </c>
      <c r="J21" t="s">
        <v>121</v>
      </c>
      <c r="N21" t="s">
        <v>122</v>
      </c>
      <c r="O21" t="s">
        <v>69</v>
      </c>
      <c r="Q21" t="s">
        <v>70</v>
      </c>
      <c r="R21" t="s">
        <v>210</v>
      </c>
      <c r="T21" t="s">
        <v>2433</v>
      </c>
      <c r="U21" t="s">
        <v>2434</v>
      </c>
      <c r="W21" t="s">
        <v>125</v>
      </c>
      <c r="Y21" t="s">
        <v>2435</v>
      </c>
      <c r="Z21">
        <v>1958</v>
      </c>
      <c r="AA21" t="s">
        <v>77</v>
      </c>
      <c r="AB21" t="s">
        <v>82</v>
      </c>
      <c r="AC21" t="s">
        <v>79</v>
      </c>
      <c r="AD21" s="6" t="s">
        <v>2436</v>
      </c>
      <c r="AE21" t="s">
        <v>1829</v>
      </c>
      <c r="AF21">
        <v>1972</v>
      </c>
      <c r="AG21" t="s">
        <v>77</v>
      </c>
      <c r="AH21" t="s">
        <v>82</v>
      </c>
      <c r="AI21" t="s">
        <v>79</v>
      </c>
      <c r="AJ21" s="6" t="s">
        <v>2437</v>
      </c>
      <c r="AP21" s="6"/>
      <c r="AQ21" t="s">
        <v>669</v>
      </c>
      <c r="AT21" t="s">
        <v>74</v>
      </c>
      <c r="AV21">
        <v>1</v>
      </c>
      <c r="AZ21" s="6"/>
      <c r="BB21" t="s">
        <v>74</v>
      </c>
      <c r="BD21" t="s">
        <v>90</v>
      </c>
      <c r="BE21" t="s">
        <v>2438</v>
      </c>
      <c r="BF21">
        <v>1</v>
      </c>
      <c r="BI21" s="6" t="s">
        <v>2439</v>
      </c>
      <c r="BJ21">
        <v>70</v>
      </c>
      <c r="BK21">
        <v>152</v>
      </c>
      <c r="BL21">
        <v>53</v>
      </c>
      <c r="BM21">
        <v>6</v>
      </c>
      <c r="BN21">
        <v>5</v>
      </c>
    </row>
    <row r="22" spans="1:66" x14ac:dyDescent="0.3">
      <c r="A22">
        <v>16</v>
      </c>
      <c r="B22" t="s">
        <v>2686</v>
      </c>
      <c r="C22">
        <v>3901</v>
      </c>
      <c r="D22" t="s">
        <v>117</v>
      </c>
      <c r="E22" t="s">
        <v>2687</v>
      </c>
      <c r="F22" t="s">
        <v>63</v>
      </c>
      <c r="G22" t="s">
        <v>2688</v>
      </c>
      <c r="H22" s="6" t="s">
        <v>2689</v>
      </c>
      <c r="I22" t="s">
        <v>66</v>
      </c>
      <c r="J22" t="s">
        <v>2690</v>
      </c>
      <c r="K22">
        <v>2</v>
      </c>
      <c r="L22">
        <v>7</v>
      </c>
      <c r="N22" t="s">
        <v>784</v>
      </c>
      <c r="O22" t="s">
        <v>69</v>
      </c>
      <c r="P22">
        <v>57694</v>
      </c>
      <c r="Q22" t="s">
        <v>70</v>
      </c>
      <c r="R22" t="s">
        <v>71</v>
      </c>
      <c r="S22">
        <v>0</v>
      </c>
      <c r="T22" t="s">
        <v>2691</v>
      </c>
      <c r="U22" t="s">
        <v>2692</v>
      </c>
      <c r="W22" t="s">
        <v>74</v>
      </c>
      <c r="X22" t="s">
        <v>2693</v>
      </c>
      <c r="Y22" t="s">
        <v>2446</v>
      </c>
      <c r="Z22">
        <v>1969</v>
      </c>
      <c r="AA22" t="s">
        <v>77</v>
      </c>
      <c r="AB22" t="s">
        <v>82</v>
      </c>
      <c r="AC22" t="s">
        <v>79</v>
      </c>
      <c r="AD22" s="6" t="s">
        <v>2694</v>
      </c>
      <c r="AE22" t="s">
        <v>2695</v>
      </c>
      <c r="AF22">
        <v>1970</v>
      </c>
      <c r="AG22" t="s">
        <v>77</v>
      </c>
      <c r="AH22" t="s">
        <v>82</v>
      </c>
      <c r="AI22" t="s">
        <v>79</v>
      </c>
      <c r="AJ22" s="6" t="s">
        <v>2696</v>
      </c>
      <c r="AP22" s="6"/>
      <c r="AQ22" t="s">
        <v>669</v>
      </c>
      <c r="AT22" t="s">
        <v>125</v>
      </c>
      <c r="AV22">
        <v>0</v>
      </c>
      <c r="AW22" t="s">
        <v>2697</v>
      </c>
      <c r="AX22" t="s">
        <v>2698</v>
      </c>
      <c r="AZ22" s="6"/>
      <c r="BB22" t="s">
        <v>74</v>
      </c>
      <c r="BC22" t="s">
        <v>89</v>
      </c>
      <c r="BD22" t="s">
        <v>90</v>
      </c>
      <c r="BE22" t="s">
        <v>485</v>
      </c>
      <c r="BF22">
        <v>1</v>
      </c>
      <c r="BG22">
        <v>-7.8036000000000003</v>
      </c>
      <c r="BH22">
        <v>111.1619</v>
      </c>
      <c r="BI22" s="6" t="s">
        <v>2699</v>
      </c>
      <c r="BJ22">
        <v>50</v>
      </c>
      <c r="BK22">
        <v>150</v>
      </c>
      <c r="BL22">
        <v>54</v>
      </c>
      <c r="BM22">
        <v>2</v>
      </c>
      <c r="BN22">
        <v>3</v>
      </c>
    </row>
    <row r="23" spans="1:66" x14ac:dyDescent="0.3">
      <c r="A23">
        <v>17</v>
      </c>
      <c r="B23" t="s">
        <v>2797</v>
      </c>
      <c r="C23">
        <v>3902</v>
      </c>
      <c r="D23" t="s">
        <v>117</v>
      </c>
      <c r="E23" t="s">
        <v>2798</v>
      </c>
      <c r="F23" t="s">
        <v>63</v>
      </c>
      <c r="G23" t="s">
        <v>2799</v>
      </c>
      <c r="H23" s="6" t="s">
        <v>2800</v>
      </c>
      <c r="I23" t="s">
        <v>66</v>
      </c>
      <c r="J23" t="s">
        <v>2690</v>
      </c>
      <c r="K23">
        <v>1</v>
      </c>
      <c r="L23">
        <v>7</v>
      </c>
      <c r="M23" t="s">
        <v>785</v>
      </c>
      <c r="N23" t="s">
        <v>784</v>
      </c>
      <c r="O23" t="s">
        <v>69</v>
      </c>
      <c r="P23">
        <v>57694</v>
      </c>
      <c r="Q23" t="s">
        <v>70</v>
      </c>
      <c r="R23" t="s">
        <v>71</v>
      </c>
      <c r="S23">
        <v>0</v>
      </c>
      <c r="T23" t="s">
        <v>2801</v>
      </c>
      <c r="U23" t="s">
        <v>2802</v>
      </c>
      <c r="W23" t="s">
        <v>125</v>
      </c>
      <c r="Y23" t="s">
        <v>2803</v>
      </c>
      <c r="Z23">
        <v>1958</v>
      </c>
      <c r="AA23" t="s">
        <v>77</v>
      </c>
      <c r="AB23" t="s">
        <v>82</v>
      </c>
      <c r="AC23" t="s">
        <v>79</v>
      </c>
      <c r="AD23" s="6" t="s">
        <v>2804</v>
      </c>
      <c r="AE23" t="s">
        <v>2805</v>
      </c>
      <c r="AF23">
        <v>1969</v>
      </c>
      <c r="AG23" t="s">
        <v>77</v>
      </c>
      <c r="AH23" t="s">
        <v>82</v>
      </c>
      <c r="AI23" t="s">
        <v>79</v>
      </c>
      <c r="AJ23" s="6" t="s">
        <v>2806</v>
      </c>
      <c r="AP23" s="6"/>
      <c r="AQ23" t="s">
        <v>669</v>
      </c>
      <c r="AT23" t="s">
        <v>125</v>
      </c>
      <c r="AV23">
        <v>0</v>
      </c>
      <c r="AX23" t="s">
        <v>2807</v>
      </c>
      <c r="AZ23" s="6"/>
      <c r="BB23" t="s">
        <v>74</v>
      </c>
      <c r="BC23" t="s">
        <v>150</v>
      </c>
      <c r="BD23" t="s">
        <v>90</v>
      </c>
      <c r="BE23" t="s">
        <v>485</v>
      </c>
      <c r="BF23">
        <v>1</v>
      </c>
      <c r="BG23">
        <v>-7.8036000000000003</v>
      </c>
      <c r="BH23">
        <v>111.1619</v>
      </c>
      <c r="BI23" s="6" t="s">
        <v>2808</v>
      </c>
      <c r="BJ23">
        <v>45</v>
      </c>
      <c r="BK23">
        <v>155</v>
      </c>
      <c r="BL23">
        <v>30</v>
      </c>
      <c r="BM23">
        <v>4</v>
      </c>
      <c r="BN23">
        <v>3</v>
      </c>
    </row>
    <row r="24" spans="1:66" x14ac:dyDescent="0.3">
      <c r="A24">
        <v>18</v>
      </c>
      <c r="B24" t="s">
        <v>2900</v>
      </c>
      <c r="C24">
        <v>3903</v>
      </c>
      <c r="D24" t="s">
        <v>117</v>
      </c>
      <c r="E24" t="s">
        <v>2901</v>
      </c>
      <c r="F24" t="s">
        <v>63</v>
      </c>
      <c r="G24" t="s">
        <v>2902</v>
      </c>
      <c r="H24" s="6" t="s">
        <v>2903</v>
      </c>
      <c r="I24" t="s">
        <v>66</v>
      </c>
      <c r="J24" t="s">
        <v>1081</v>
      </c>
      <c r="K24">
        <v>2</v>
      </c>
      <c r="L24">
        <v>3</v>
      </c>
      <c r="M24" t="s">
        <v>1082</v>
      </c>
      <c r="N24" t="s">
        <v>1083</v>
      </c>
      <c r="O24" t="s">
        <v>69</v>
      </c>
      <c r="P24">
        <v>57694</v>
      </c>
      <c r="Q24" t="s">
        <v>70</v>
      </c>
      <c r="R24" t="s">
        <v>158</v>
      </c>
      <c r="T24" t="s">
        <v>2904</v>
      </c>
      <c r="U24" t="s">
        <v>2905</v>
      </c>
      <c r="W24" t="s">
        <v>74</v>
      </c>
      <c r="X24" t="s">
        <v>2906</v>
      </c>
      <c r="Y24" t="s">
        <v>2907</v>
      </c>
      <c r="Z24">
        <v>1979</v>
      </c>
      <c r="AA24" t="s">
        <v>77</v>
      </c>
      <c r="AB24" t="s">
        <v>82</v>
      </c>
      <c r="AC24" t="s">
        <v>79</v>
      </c>
      <c r="AD24" s="6" t="s">
        <v>2908</v>
      </c>
      <c r="AE24" t="s">
        <v>2909</v>
      </c>
      <c r="AF24">
        <v>1979</v>
      </c>
      <c r="AG24" t="s">
        <v>77</v>
      </c>
      <c r="AH24" t="s">
        <v>147</v>
      </c>
      <c r="AI24" t="s">
        <v>128</v>
      </c>
      <c r="AJ24" s="6" t="s">
        <v>2910</v>
      </c>
      <c r="AP24" s="6"/>
      <c r="AQ24" t="s">
        <v>669</v>
      </c>
      <c r="AT24" t="s">
        <v>74</v>
      </c>
      <c r="AU24" t="s">
        <v>2911</v>
      </c>
      <c r="AV24">
        <v>0</v>
      </c>
      <c r="AW24" t="s">
        <v>2912</v>
      </c>
      <c r="AX24" t="s">
        <v>2913</v>
      </c>
      <c r="AY24" t="s">
        <v>87</v>
      </c>
      <c r="AZ24" s="6" t="s">
        <v>2914</v>
      </c>
      <c r="BA24" t="s">
        <v>2900</v>
      </c>
      <c r="BB24" t="s">
        <v>74</v>
      </c>
      <c r="BD24" t="s">
        <v>90</v>
      </c>
      <c r="BE24" t="s">
        <v>416</v>
      </c>
      <c r="BF24">
        <v>2</v>
      </c>
      <c r="BG24">
        <v>-7.8865075878189996</v>
      </c>
      <c r="BH24">
        <v>111.17168426514</v>
      </c>
      <c r="BI24" s="6" t="s">
        <v>2915</v>
      </c>
      <c r="BJ24">
        <v>42</v>
      </c>
      <c r="BK24">
        <v>152</v>
      </c>
      <c r="BL24">
        <v>54</v>
      </c>
      <c r="BM24">
        <v>2</v>
      </c>
      <c r="BN24">
        <v>7</v>
      </c>
    </row>
    <row r="25" spans="1:66" x14ac:dyDescent="0.3">
      <c r="A25">
        <v>19</v>
      </c>
      <c r="B25" t="s">
        <v>3117</v>
      </c>
      <c r="C25">
        <v>3904</v>
      </c>
      <c r="D25" t="s">
        <v>117</v>
      </c>
      <c r="E25" t="s">
        <v>3118</v>
      </c>
      <c r="F25" t="s">
        <v>63</v>
      </c>
      <c r="G25" t="s">
        <v>3119</v>
      </c>
      <c r="H25" s="6" t="s">
        <v>3120</v>
      </c>
      <c r="I25" t="s">
        <v>66</v>
      </c>
      <c r="J25" t="s">
        <v>1546</v>
      </c>
      <c r="K25">
        <v>1</v>
      </c>
      <c r="L25">
        <v>5</v>
      </c>
      <c r="N25" t="s">
        <v>464</v>
      </c>
      <c r="O25" t="s">
        <v>69</v>
      </c>
      <c r="P25">
        <v>57694</v>
      </c>
      <c r="Q25" t="s">
        <v>70</v>
      </c>
      <c r="R25" t="s">
        <v>71</v>
      </c>
      <c r="T25" t="s">
        <v>3121</v>
      </c>
      <c r="U25" t="s">
        <v>3122</v>
      </c>
      <c r="W25" t="s">
        <v>125</v>
      </c>
      <c r="Y25" t="s">
        <v>3123</v>
      </c>
      <c r="Z25">
        <v>1972</v>
      </c>
      <c r="AA25" t="s">
        <v>77</v>
      </c>
      <c r="AB25" t="s">
        <v>82</v>
      </c>
      <c r="AC25" t="s">
        <v>79</v>
      </c>
      <c r="AD25" s="6" t="s">
        <v>3124</v>
      </c>
      <c r="AE25" t="s">
        <v>3125</v>
      </c>
      <c r="AF25">
        <v>1974</v>
      </c>
      <c r="AG25" t="s">
        <v>77</v>
      </c>
      <c r="AH25" t="s">
        <v>82</v>
      </c>
      <c r="AI25" t="s">
        <v>79</v>
      </c>
      <c r="AJ25" s="6" t="s">
        <v>3126</v>
      </c>
      <c r="AM25" t="s">
        <v>277</v>
      </c>
      <c r="AP25" s="6"/>
      <c r="AQ25" t="s">
        <v>669</v>
      </c>
      <c r="AT25" t="s">
        <v>125</v>
      </c>
      <c r="AV25">
        <v>0</v>
      </c>
      <c r="AX25" t="s">
        <v>3127</v>
      </c>
      <c r="AZ25" s="6"/>
      <c r="BB25" t="s">
        <v>74</v>
      </c>
      <c r="BC25" t="s">
        <v>150</v>
      </c>
      <c r="BD25" t="s">
        <v>90</v>
      </c>
      <c r="BE25" t="s">
        <v>151</v>
      </c>
      <c r="BF25">
        <v>2</v>
      </c>
      <c r="BG25">
        <v>-7.8025854659469998</v>
      </c>
      <c r="BH25">
        <v>111.16730690001999</v>
      </c>
      <c r="BI25" s="6" t="s">
        <v>3128</v>
      </c>
      <c r="BJ25">
        <v>37</v>
      </c>
      <c r="BK25">
        <v>147</v>
      </c>
      <c r="BL25">
        <v>32</v>
      </c>
      <c r="BM25">
        <v>1</v>
      </c>
      <c r="BN25">
        <v>2</v>
      </c>
    </row>
    <row r="26" spans="1:66" x14ac:dyDescent="0.3">
      <c r="A26">
        <v>20</v>
      </c>
      <c r="B26" t="s">
        <v>3158</v>
      </c>
      <c r="C26">
        <v>3905</v>
      </c>
      <c r="D26" t="s">
        <v>117</v>
      </c>
      <c r="E26" t="s">
        <v>3159</v>
      </c>
      <c r="F26" t="s">
        <v>63</v>
      </c>
      <c r="G26" t="s">
        <v>3160</v>
      </c>
      <c r="H26" s="6" t="s">
        <v>3161</v>
      </c>
      <c r="I26" t="s">
        <v>66</v>
      </c>
      <c r="J26" t="s">
        <v>422</v>
      </c>
      <c r="K26">
        <v>1</v>
      </c>
      <c r="L26">
        <v>5</v>
      </c>
      <c r="M26" t="s">
        <v>2009</v>
      </c>
      <c r="N26" t="s">
        <v>347</v>
      </c>
      <c r="O26" t="s">
        <v>69</v>
      </c>
      <c r="P26">
        <v>57694</v>
      </c>
      <c r="Q26" t="s">
        <v>70</v>
      </c>
      <c r="R26" t="s">
        <v>71</v>
      </c>
      <c r="S26">
        <v>0</v>
      </c>
      <c r="T26" t="s">
        <v>3162</v>
      </c>
      <c r="U26" t="s">
        <v>3163</v>
      </c>
      <c r="W26" t="s">
        <v>125</v>
      </c>
      <c r="Y26" t="s">
        <v>3164</v>
      </c>
      <c r="Z26">
        <v>1969</v>
      </c>
      <c r="AA26" t="s">
        <v>77</v>
      </c>
      <c r="AB26" t="s">
        <v>82</v>
      </c>
      <c r="AC26" t="s">
        <v>79</v>
      </c>
      <c r="AD26" s="6" t="s">
        <v>3165</v>
      </c>
      <c r="AE26" t="s">
        <v>1696</v>
      </c>
      <c r="AF26">
        <v>1972</v>
      </c>
      <c r="AG26" t="s">
        <v>77</v>
      </c>
      <c r="AH26" t="s">
        <v>82</v>
      </c>
      <c r="AI26" t="s">
        <v>79</v>
      </c>
      <c r="AJ26" s="6" t="s">
        <v>3166</v>
      </c>
      <c r="AM26" t="s">
        <v>166</v>
      </c>
      <c r="AP26" s="6"/>
      <c r="AQ26" t="s">
        <v>669</v>
      </c>
      <c r="AT26" t="s">
        <v>125</v>
      </c>
      <c r="AV26">
        <v>0</v>
      </c>
      <c r="AX26" t="s">
        <v>3167</v>
      </c>
      <c r="AZ26" s="6"/>
      <c r="BB26" t="s">
        <v>74</v>
      </c>
      <c r="BC26" t="s">
        <v>150</v>
      </c>
      <c r="BD26" t="s">
        <v>90</v>
      </c>
      <c r="BE26" t="s">
        <v>416</v>
      </c>
      <c r="BF26">
        <v>1</v>
      </c>
      <c r="BG26">
        <v>-7.8373637591750001</v>
      </c>
      <c r="BH26">
        <v>111.18507385254</v>
      </c>
      <c r="BI26" s="6" t="s">
        <v>3168</v>
      </c>
      <c r="BJ26">
        <v>48</v>
      </c>
      <c r="BK26">
        <v>156</v>
      </c>
      <c r="BL26">
        <v>54</v>
      </c>
      <c r="BM26">
        <v>2</v>
      </c>
      <c r="BN26">
        <v>3</v>
      </c>
    </row>
    <row r="27" spans="1:66" x14ac:dyDescent="0.3">
      <c r="A27">
        <v>21</v>
      </c>
      <c r="B27" t="s">
        <v>3309</v>
      </c>
      <c r="C27">
        <v>3906</v>
      </c>
      <c r="D27" t="s">
        <v>117</v>
      </c>
      <c r="E27" t="s">
        <v>3310</v>
      </c>
      <c r="F27" t="s">
        <v>63</v>
      </c>
      <c r="G27" t="s">
        <v>1838</v>
      </c>
      <c r="H27" s="6" t="s">
        <v>3311</v>
      </c>
      <c r="I27" t="s">
        <v>66</v>
      </c>
      <c r="J27" t="s">
        <v>3073</v>
      </c>
      <c r="K27">
        <v>2</v>
      </c>
      <c r="L27">
        <v>6</v>
      </c>
      <c r="M27" t="s">
        <v>3073</v>
      </c>
      <c r="N27" t="s">
        <v>3074</v>
      </c>
      <c r="O27" t="s">
        <v>69</v>
      </c>
      <c r="P27">
        <v>57694</v>
      </c>
      <c r="Q27" t="s">
        <v>70</v>
      </c>
      <c r="R27" t="s">
        <v>71</v>
      </c>
      <c r="S27">
        <v>0</v>
      </c>
      <c r="T27" t="s">
        <v>3312</v>
      </c>
      <c r="U27" t="s">
        <v>3313</v>
      </c>
      <c r="W27" t="s">
        <v>125</v>
      </c>
      <c r="Y27" t="s">
        <v>3314</v>
      </c>
      <c r="Z27">
        <v>1980</v>
      </c>
      <c r="AA27" t="s">
        <v>77</v>
      </c>
      <c r="AB27" t="s">
        <v>323</v>
      </c>
      <c r="AC27" t="s">
        <v>79</v>
      </c>
      <c r="AD27" s="6" t="s">
        <v>3315</v>
      </c>
      <c r="AE27" t="s">
        <v>3316</v>
      </c>
      <c r="AF27">
        <v>1980</v>
      </c>
      <c r="AG27" t="s">
        <v>162</v>
      </c>
      <c r="AH27" t="s">
        <v>147</v>
      </c>
      <c r="AI27" t="s">
        <v>128</v>
      </c>
      <c r="AJ27" s="6" t="s">
        <v>3317</v>
      </c>
      <c r="AP27" s="6"/>
      <c r="AQ27" t="s">
        <v>669</v>
      </c>
      <c r="AT27" t="s">
        <v>125</v>
      </c>
      <c r="AV27">
        <v>0</v>
      </c>
      <c r="AX27" t="s">
        <v>3318</v>
      </c>
      <c r="AZ27" s="6"/>
      <c r="BB27" t="s">
        <v>74</v>
      </c>
      <c r="BC27" t="s">
        <v>150</v>
      </c>
      <c r="BD27" t="s">
        <v>90</v>
      </c>
      <c r="BE27" t="s">
        <v>513</v>
      </c>
      <c r="BF27">
        <v>1</v>
      </c>
      <c r="BG27">
        <v>-7.8262999999999998</v>
      </c>
      <c r="BH27">
        <v>111.1829</v>
      </c>
      <c r="BI27" s="6" t="s">
        <v>3319</v>
      </c>
      <c r="BJ27">
        <v>52</v>
      </c>
      <c r="BK27">
        <v>148</v>
      </c>
      <c r="BL27">
        <v>53</v>
      </c>
      <c r="BM27">
        <v>3</v>
      </c>
      <c r="BN27">
        <v>2</v>
      </c>
    </row>
    <row r="28" spans="1:66" x14ac:dyDescent="0.3">
      <c r="A28">
        <v>22</v>
      </c>
      <c r="B28" t="s">
        <v>3399</v>
      </c>
      <c r="C28">
        <v>3907</v>
      </c>
      <c r="D28" t="s">
        <v>117</v>
      </c>
      <c r="E28" t="s">
        <v>3400</v>
      </c>
      <c r="F28" t="s">
        <v>63</v>
      </c>
      <c r="G28" t="s">
        <v>697</v>
      </c>
      <c r="H28" s="6" t="s">
        <v>3401</v>
      </c>
      <c r="I28" t="s">
        <v>66</v>
      </c>
      <c r="J28" t="s">
        <v>422</v>
      </c>
      <c r="K28">
        <v>1</v>
      </c>
      <c r="L28">
        <v>5</v>
      </c>
      <c r="M28" t="s">
        <v>2009</v>
      </c>
      <c r="N28" t="s">
        <v>347</v>
      </c>
      <c r="O28" t="s">
        <v>69</v>
      </c>
      <c r="P28">
        <v>57694</v>
      </c>
      <c r="Q28" t="s">
        <v>70</v>
      </c>
      <c r="R28" t="s">
        <v>71</v>
      </c>
      <c r="T28" t="s">
        <v>3402</v>
      </c>
      <c r="U28" t="s">
        <v>3403</v>
      </c>
      <c r="W28" t="s">
        <v>125</v>
      </c>
      <c r="Y28" t="s">
        <v>3404</v>
      </c>
      <c r="Z28">
        <v>1970</v>
      </c>
      <c r="AA28" t="s">
        <v>77</v>
      </c>
      <c r="AB28" t="s">
        <v>82</v>
      </c>
      <c r="AC28" t="s">
        <v>79</v>
      </c>
      <c r="AD28" s="6" t="s">
        <v>3405</v>
      </c>
      <c r="AE28" t="s">
        <v>1924</v>
      </c>
      <c r="AF28">
        <v>1978</v>
      </c>
      <c r="AG28" t="s">
        <v>77</v>
      </c>
      <c r="AH28" t="s">
        <v>82</v>
      </c>
      <c r="AI28" t="s">
        <v>79</v>
      </c>
      <c r="AJ28" s="6" t="s">
        <v>3406</v>
      </c>
      <c r="AM28" t="s">
        <v>166</v>
      </c>
      <c r="AP28" s="6"/>
      <c r="AQ28" t="s">
        <v>669</v>
      </c>
      <c r="AT28" t="s">
        <v>125</v>
      </c>
      <c r="AV28">
        <v>0</v>
      </c>
      <c r="AX28" t="s">
        <v>3407</v>
      </c>
      <c r="AZ28" s="6"/>
      <c r="BB28" t="s">
        <v>74</v>
      </c>
      <c r="BC28" t="s">
        <v>150</v>
      </c>
      <c r="BD28" t="s">
        <v>428</v>
      </c>
      <c r="BE28" t="s">
        <v>91</v>
      </c>
      <c r="BF28">
        <v>1</v>
      </c>
      <c r="BG28">
        <v>-7.8724999999999996</v>
      </c>
      <c r="BH28">
        <v>111.16840000000001</v>
      </c>
      <c r="BI28" s="6" t="s">
        <v>3408</v>
      </c>
      <c r="BJ28">
        <v>40</v>
      </c>
      <c r="BK28">
        <v>145</v>
      </c>
      <c r="BL28">
        <v>52</v>
      </c>
      <c r="BM28">
        <v>3</v>
      </c>
      <c r="BN28">
        <v>2</v>
      </c>
    </row>
    <row r="29" spans="1:66" x14ac:dyDescent="0.3">
      <c r="A29">
        <v>23</v>
      </c>
      <c r="B29" t="s">
        <v>3619</v>
      </c>
      <c r="C29">
        <v>3908</v>
      </c>
      <c r="D29" t="s">
        <v>117</v>
      </c>
      <c r="E29" t="s">
        <v>3620</v>
      </c>
      <c r="F29" t="s">
        <v>95</v>
      </c>
      <c r="G29" t="s">
        <v>3440</v>
      </c>
      <c r="H29" s="6" t="s">
        <v>3621</v>
      </c>
      <c r="I29" t="s">
        <v>66</v>
      </c>
      <c r="J29" t="s">
        <v>2044</v>
      </c>
      <c r="K29">
        <v>2</v>
      </c>
      <c r="L29">
        <v>9</v>
      </c>
      <c r="M29" t="s">
        <v>3622</v>
      </c>
      <c r="N29" t="s">
        <v>241</v>
      </c>
      <c r="O29" t="s">
        <v>69</v>
      </c>
      <c r="P29">
        <v>57694</v>
      </c>
      <c r="Q29" t="s">
        <v>70</v>
      </c>
      <c r="R29" t="s">
        <v>71</v>
      </c>
      <c r="T29" t="s">
        <v>3623</v>
      </c>
      <c r="U29" t="s">
        <v>3624</v>
      </c>
      <c r="W29" t="s">
        <v>125</v>
      </c>
      <c r="Y29" t="s">
        <v>3625</v>
      </c>
      <c r="Z29">
        <v>1980</v>
      </c>
      <c r="AA29" t="s">
        <v>77</v>
      </c>
      <c r="AB29" t="s">
        <v>105</v>
      </c>
      <c r="AC29" t="s">
        <v>79</v>
      </c>
      <c r="AD29" s="6" t="s">
        <v>3626</v>
      </c>
      <c r="AE29" t="s">
        <v>3627</v>
      </c>
      <c r="AF29">
        <v>1984</v>
      </c>
      <c r="AG29" t="s">
        <v>77</v>
      </c>
      <c r="AH29" t="s">
        <v>147</v>
      </c>
      <c r="AI29" t="s">
        <v>128</v>
      </c>
      <c r="AJ29" s="6"/>
      <c r="AP29" s="6"/>
      <c r="AQ29" t="s">
        <v>669</v>
      </c>
      <c r="AT29" t="s">
        <v>125</v>
      </c>
      <c r="AV29">
        <v>0</v>
      </c>
      <c r="AX29" t="s">
        <v>3628</v>
      </c>
      <c r="AZ29" s="6"/>
      <c r="BB29" t="s">
        <v>74</v>
      </c>
      <c r="BC29" t="s">
        <v>150</v>
      </c>
      <c r="BD29" t="s">
        <v>90</v>
      </c>
      <c r="BE29" t="s">
        <v>151</v>
      </c>
      <c r="BF29">
        <v>1</v>
      </c>
      <c r="BG29">
        <v>-7.8328572001739998</v>
      </c>
      <c r="BH29">
        <v>111.16850852966</v>
      </c>
      <c r="BI29" s="6" t="s">
        <v>3629</v>
      </c>
      <c r="BJ29">
        <v>58</v>
      </c>
      <c r="BK29">
        <v>165</v>
      </c>
      <c r="BL29">
        <v>59</v>
      </c>
      <c r="BM29">
        <v>2</v>
      </c>
      <c r="BN29">
        <v>2</v>
      </c>
    </row>
    <row r="30" spans="1:66" x14ac:dyDescent="0.3">
      <c r="H30" s="6"/>
      <c r="AD30" s="6"/>
      <c r="AJ30" s="6"/>
      <c r="AP30" s="6"/>
      <c r="AZ30" s="6"/>
      <c r="BI30" s="6"/>
    </row>
    <row r="31" spans="1:66" x14ac:dyDescent="0.3">
      <c r="D31" t="s">
        <v>5031</v>
      </c>
      <c r="E31" t="s">
        <v>5029</v>
      </c>
      <c r="F31" t="s">
        <v>5030</v>
      </c>
    </row>
    <row r="32" spans="1:66" x14ac:dyDescent="0.3">
      <c r="B32" t="s">
        <v>4992</v>
      </c>
      <c r="C32">
        <v>23</v>
      </c>
      <c r="F32">
        <f>C32+D32-E32</f>
        <v>23</v>
      </c>
    </row>
    <row r="33" spans="2:6" x14ac:dyDescent="0.3">
      <c r="B33" t="s">
        <v>4993</v>
      </c>
      <c r="C33">
        <v>0</v>
      </c>
      <c r="F33">
        <f t="shared" ref="F33" si="0">C33+D33-E33</f>
        <v>0</v>
      </c>
    </row>
    <row r="34" spans="2:6" x14ac:dyDescent="0.3">
      <c r="C34">
        <f>SUM(C32:C33)</f>
        <v>23</v>
      </c>
      <c r="F34">
        <f>SUM(F32:F33)</f>
        <v>23</v>
      </c>
    </row>
  </sheetData>
  <autoFilter ref="A6:BN6" xr:uid="{C6D529BF-4101-4428-997E-14487B13AE49}"/>
  <mergeCells count="51">
    <mergeCell ref="F5:F6"/>
    <mergeCell ref="A5:A6"/>
    <mergeCell ref="B5:B6"/>
    <mergeCell ref="C5:C6"/>
    <mergeCell ref="D5:D6"/>
    <mergeCell ref="E5:E6"/>
    <mergeCell ref="R5:R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AS5:AS6"/>
    <mergeCell ref="S5:S6"/>
    <mergeCell ref="T5:T6"/>
    <mergeCell ref="U5:U6"/>
    <mergeCell ref="V5:V6"/>
    <mergeCell ref="W5:W6"/>
    <mergeCell ref="X5:X6"/>
    <mergeCell ref="Y5:AD5"/>
    <mergeCell ref="AE5:AJ5"/>
    <mergeCell ref="AK5:AP5"/>
    <mergeCell ref="AQ5:AQ6"/>
    <mergeCell ref="AR5:AR6"/>
    <mergeCell ref="BE5:BE6"/>
    <mergeCell ref="AT5:AT6"/>
    <mergeCell ref="AU5:AU6"/>
    <mergeCell ref="AV5:AV6"/>
    <mergeCell ref="AW5:AW6"/>
    <mergeCell ref="AX5:AX6"/>
    <mergeCell ref="AY5:AY6"/>
    <mergeCell ref="AZ5:AZ6"/>
    <mergeCell ref="BA5:BA6"/>
    <mergeCell ref="BB5:BB6"/>
    <mergeCell ref="BC5:BC6"/>
    <mergeCell ref="BD5:BD6"/>
    <mergeCell ref="BL5:BL6"/>
    <mergeCell ref="BM5:BM6"/>
    <mergeCell ref="BN5:BN6"/>
    <mergeCell ref="BF5:BF6"/>
    <mergeCell ref="BG5:BG6"/>
    <mergeCell ref="BH5:BH6"/>
    <mergeCell ref="BI5:BI6"/>
    <mergeCell ref="BJ5:BJ6"/>
    <mergeCell ref="BK5:BK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95C11-2F16-4FDB-B061-3A2F4AC6DDF0}">
  <sheetPr codeName="Sheet9">
    <pageSetUpPr fitToPage="1"/>
  </sheetPr>
  <dimension ref="A1:BN36"/>
  <sheetViews>
    <sheetView zoomScale="50" zoomScaleNormal="50" workbookViewId="0">
      <selection activeCell="E7" sqref="E7:E28"/>
    </sheetView>
  </sheetViews>
  <sheetFormatPr defaultColWidth="9" defaultRowHeight="14.4" x14ac:dyDescent="0.3"/>
  <cols>
    <col min="1" max="1" width="6" customWidth="1"/>
    <col min="2" max="2" width="32.44140625" customWidth="1"/>
    <col min="3" max="3" width="17.44140625" customWidth="1"/>
    <col min="4" max="4" width="5.109375" customWidth="1"/>
    <col min="5" max="5" width="16.6640625" customWidth="1"/>
    <col min="6" max="6" width="17.5546875" customWidth="1"/>
    <col min="7" max="7" width="14.109375" customWidth="1"/>
    <col min="8" max="8" width="17.44140625" customWidth="1"/>
    <col min="9" max="9" width="11" customWidth="1"/>
    <col min="10" max="10" width="40.6640625" hidden="1" customWidth="1"/>
    <col min="11" max="11" width="3.44140625" customWidth="1"/>
    <col min="12" max="12" width="4.44140625" customWidth="1"/>
    <col min="13" max="13" width="20" customWidth="1"/>
    <col min="14" max="14" width="18.109375" customWidth="1"/>
    <col min="15" max="15" width="14.5546875" customWidth="1"/>
    <col min="16" max="16" width="10" hidden="1" customWidth="1"/>
    <col min="17" max="17" width="18.109375" hidden="1" customWidth="1"/>
    <col min="18" max="18" width="22.109375" hidden="1" customWidth="1"/>
    <col min="19" max="19" width="13.44140625" hidden="1" customWidth="1"/>
    <col min="20" max="20" width="15.44140625" hidden="1" customWidth="1"/>
    <col min="21" max="21" width="25.88671875" hidden="1" customWidth="1"/>
    <col min="22" max="22" width="20.44140625" hidden="1" customWidth="1"/>
    <col min="23" max="23" width="14.5546875" hidden="1" customWidth="1"/>
    <col min="24" max="24" width="15.44140625" hidden="1" customWidth="1"/>
    <col min="25" max="25" width="28.109375" customWidth="1"/>
    <col min="26" max="26" width="12.44140625" hidden="1" customWidth="1"/>
    <col min="27" max="27" width="20.109375" hidden="1" customWidth="1"/>
    <col min="28" max="28" width="18" hidden="1" customWidth="1"/>
    <col min="29" max="29" width="24.5546875" hidden="1" customWidth="1"/>
    <col min="30" max="30" width="25.44140625" hidden="1" customWidth="1"/>
    <col min="31" max="31" width="28.109375" customWidth="1"/>
    <col min="32" max="32" width="12.44140625" hidden="1" customWidth="1"/>
    <col min="33" max="33" width="20.109375" hidden="1" customWidth="1"/>
    <col min="34" max="34" width="18.44140625" hidden="1" customWidth="1"/>
    <col min="35" max="35" width="24.5546875" hidden="1" customWidth="1"/>
    <col min="36" max="36" width="25.44140625" hidden="1" customWidth="1"/>
    <col min="37" max="37" width="28.109375" hidden="1" customWidth="1"/>
    <col min="38" max="38" width="12.44140625" hidden="1" customWidth="1"/>
    <col min="39" max="39" width="20.109375" hidden="1" customWidth="1"/>
    <col min="40" max="41" width="18.44140625" hidden="1" customWidth="1"/>
    <col min="42" max="42" width="22.44140625" hidden="1" customWidth="1"/>
    <col min="43" max="43" width="18.44140625" customWidth="1"/>
    <col min="44" max="44" width="17.44140625" hidden="1" customWidth="1"/>
    <col min="45" max="45" width="16.88671875" hidden="1" customWidth="1"/>
    <col min="46" max="46" width="11" hidden="1" customWidth="1"/>
    <col min="47" max="48" width="16.5546875" hidden="1" customWidth="1"/>
    <col min="49" max="49" width="15.5546875" hidden="1" customWidth="1"/>
    <col min="50" max="50" width="18.109375" hidden="1" customWidth="1"/>
    <col min="51" max="51" width="12" hidden="1" customWidth="1"/>
    <col min="52" max="52" width="20.88671875" hidden="1" customWidth="1"/>
    <col min="53" max="53" width="19.44140625" hidden="1" customWidth="1"/>
    <col min="54" max="54" width="16.109375" hidden="1" customWidth="1"/>
    <col min="55" max="55" width="18.109375" hidden="1" customWidth="1"/>
    <col min="56" max="56" width="26.88671875" hidden="1" customWidth="1"/>
    <col min="57" max="57" width="35.88671875" hidden="1" customWidth="1"/>
    <col min="58" max="66" width="15" hidden="1" customWidth="1"/>
  </cols>
  <sheetData>
    <row r="1" spans="1:66" ht="18.899999999999999" customHeight="1" x14ac:dyDescent="0.35">
      <c r="A1" s="1" t="s">
        <v>0</v>
      </c>
      <c r="H1" s="6"/>
      <c r="AD1" s="6"/>
      <c r="AJ1" s="6"/>
      <c r="AP1" s="6"/>
      <c r="AZ1" s="6"/>
      <c r="BI1" s="6"/>
    </row>
    <row r="2" spans="1:66" ht="18.899999999999999" customHeight="1" x14ac:dyDescent="0.35">
      <c r="A2" s="1" t="s">
        <v>1</v>
      </c>
      <c r="H2" s="6"/>
      <c r="AD2" s="6"/>
      <c r="AJ2" s="6"/>
      <c r="AP2" s="6"/>
      <c r="AZ2" s="6"/>
      <c r="BI2" s="6"/>
    </row>
    <row r="3" spans="1:66" ht="15.9" customHeight="1" x14ac:dyDescent="0.3">
      <c r="A3" s="2" t="s">
        <v>2</v>
      </c>
      <c r="C3" s="2"/>
      <c r="D3" s="2"/>
      <c r="E3" s="3"/>
      <c r="F3" s="2"/>
      <c r="G3" s="2"/>
      <c r="H3" s="7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7"/>
      <c r="AE3" s="2"/>
      <c r="AF3" s="2"/>
      <c r="AG3" s="2"/>
      <c r="AH3" s="2"/>
      <c r="AI3" s="2"/>
      <c r="AJ3" s="7"/>
      <c r="AK3" s="2"/>
      <c r="AL3" s="2"/>
      <c r="AM3" s="2"/>
      <c r="AN3" s="2"/>
      <c r="AO3" s="2"/>
      <c r="AP3" s="7"/>
      <c r="AQ3" s="2"/>
      <c r="AZ3" s="6"/>
      <c r="BI3" s="6"/>
    </row>
    <row r="4" spans="1:66" x14ac:dyDescent="0.3">
      <c r="A4" s="4" t="s">
        <v>3</v>
      </c>
      <c r="C4" t="s">
        <v>4</v>
      </c>
      <c r="H4" s="6"/>
      <c r="AD4" s="6"/>
      <c r="AJ4" s="6"/>
      <c r="AP4" s="6"/>
      <c r="AZ4" s="6"/>
      <c r="BI4" s="6"/>
    </row>
    <row r="5" spans="1:66" ht="15.9" customHeight="1" x14ac:dyDescent="0.3">
      <c r="A5" s="48" t="s">
        <v>5</v>
      </c>
      <c r="B5" s="49" t="s">
        <v>6</v>
      </c>
      <c r="C5" s="43" t="s">
        <v>7</v>
      </c>
      <c r="D5" s="43" t="s">
        <v>8</v>
      </c>
      <c r="E5" s="43" t="s">
        <v>9</v>
      </c>
      <c r="F5" s="43" t="s">
        <v>10</v>
      </c>
      <c r="G5" s="43" t="s">
        <v>11</v>
      </c>
      <c r="H5" s="51" t="s">
        <v>12</v>
      </c>
      <c r="I5" s="43" t="s">
        <v>13</v>
      </c>
      <c r="J5" s="43" t="s">
        <v>14</v>
      </c>
      <c r="K5" s="43" t="s">
        <v>15</v>
      </c>
      <c r="L5" s="43" t="s">
        <v>16</v>
      </c>
      <c r="M5" s="43" t="s">
        <v>17</v>
      </c>
      <c r="N5" s="43" t="s">
        <v>18</v>
      </c>
      <c r="O5" s="43" t="s">
        <v>19</v>
      </c>
      <c r="P5" s="43" t="s">
        <v>20</v>
      </c>
      <c r="Q5" s="43" t="s">
        <v>21</v>
      </c>
      <c r="R5" s="43" t="s">
        <v>22</v>
      </c>
      <c r="S5" s="43" t="s">
        <v>23</v>
      </c>
      <c r="T5" s="43" t="s">
        <v>24</v>
      </c>
      <c r="U5" s="43" t="s">
        <v>25</v>
      </c>
      <c r="V5" s="43" t="s">
        <v>26</v>
      </c>
      <c r="W5" s="43" t="s">
        <v>27</v>
      </c>
      <c r="X5" s="43" t="s">
        <v>28</v>
      </c>
      <c r="Y5" s="45" t="s">
        <v>29</v>
      </c>
      <c r="Z5" s="46"/>
      <c r="AA5" s="46"/>
      <c r="AB5" s="46"/>
      <c r="AC5" s="46"/>
      <c r="AD5" s="47"/>
      <c r="AE5" s="45" t="s">
        <v>30</v>
      </c>
      <c r="AF5" s="46"/>
      <c r="AG5" s="46"/>
      <c r="AH5" s="46"/>
      <c r="AI5" s="46"/>
      <c r="AJ5" s="47"/>
      <c r="AK5" s="45" t="s">
        <v>31</v>
      </c>
      <c r="AL5" s="46"/>
      <c r="AM5" s="46"/>
      <c r="AN5" s="46"/>
      <c r="AO5" s="46"/>
      <c r="AP5" s="46"/>
      <c r="AQ5" s="43" t="s">
        <v>32</v>
      </c>
      <c r="AR5" s="39" t="s">
        <v>33</v>
      </c>
      <c r="AS5" s="39" t="s">
        <v>34</v>
      </c>
      <c r="AT5" s="41" t="s">
        <v>35</v>
      </c>
      <c r="AU5" s="39" t="s">
        <v>36</v>
      </c>
      <c r="AV5" s="41" t="s">
        <v>37</v>
      </c>
      <c r="AW5" s="39" t="s">
        <v>38</v>
      </c>
      <c r="AX5" s="39" t="s">
        <v>39</v>
      </c>
      <c r="AY5" s="39" t="s">
        <v>40</v>
      </c>
      <c r="AZ5" s="40" t="s">
        <v>41</v>
      </c>
      <c r="BA5" s="39" t="s">
        <v>42</v>
      </c>
      <c r="BB5" s="39" t="s">
        <v>43</v>
      </c>
      <c r="BC5" s="39" t="s">
        <v>44</v>
      </c>
      <c r="BD5" s="39" t="s">
        <v>45</v>
      </c>
      <c r="BE5" s="39" t="s">
        <v>46</v>
      </c>
      <c r="BF5" s="39" t="s">
        <v>47</v>
      </c>
      <c r="BG5" s="39" t="s">
        <v>48</v>
      </c>
      <c r="BH5" s="39" t="s">
        <v>49</v>
      </c>
      <c r="BI5" s="40" t="s">
        <v>50</v>
      </c>
      <c r="BJ5" s="39" t="s">
        <v>51</v>
      </c>
      <c r="BK5" s="39" t="s">
        <v>52</v>
      </c>
      <c r="BL5" s="39" t="s">
        <v>53</v>
      </c>
      <c r="BM5" s="39" t="s">
        <v>54</v>
      </c>
      <c r="BN5" s="39" t="s">
        <v>55</v>
      </c>
    </row>
    <row r="6" spans="1:66" ht="15.9" customHeight="1" x14ac:dyDescent="0.3">
      <c r="A6" s="48"/>
      <c r="B6" s="50"/>
      <c r="C6" s="44"/>
      <c r="D6" s="44"/>
      <c r="E6" s="44"/>
      <c r="F6" s="44"/>
      <c r="G6" s="44"/>
      <c r="H6" s="52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5" t="s">
        <v>6</v>
      </c>
      <c r="Z6" s="5" t="s">
        <v>56</v>
      </c>
      <c r="AA6" s="5" t="s">
        <v>57</v>
      </c>
      <c r="AB6" s="5" t="s">
        <v>58</v>
      </c>
      <c r="AC6" s="5" t="s">
        <v>59</v>
      </c>
      <c r="AD6" s="8" t="s">
        <v>12</v>
      </c>
      <c r="AE6" s="5" t="s">
        <v>6</v>
      </c>
      <c r="AF6" s="5" t="s">
        <v>56</v>
      </c>
      <c r="AG6" s="5" t="s">
        <v>57</v>
      </c>
      <c r="AH6" s="5" t="s">
        <v>58</v>
      </c>
      <c r="AI6" s="5" t="s">
        <v>59</v>
      </c>
      <c r="AJ6" s="8" t="s">
        <v>12</v>
      </c>
      <c r="AK6" s="5" t="s">
        <v>6</v>
      </c>
      <c r="AL6" s="5" t="s">
        <v>56</v>
      </c>
      <c r="AM6" s="5" t="s">
        <v>57</v>
      </c>
      <c r="AN6" s="5" t="s">
        <v>58</v>
      </c>
      <c r="AO6" s="5" t="s">
        <v>59</v>
      </c>
      <c r="AP6" s="8" t="s">
        <v>12</v>
      </c>
      <c r="AQ6" s="44"/>
      <c r="AR6" s="39"/>
      <c r="AS6" s="39"/>
      <c r="AT6" s="42"/>
      <c r="AU6" s="39"/>
      <c r="AV6" s="42"/>
      <c r="AW6" s="39"/>
      <c r="AX6" s="39"/>
      <c r="AY6" s="39"/>
      <c r="AZ6" s="40"/>
      <c r="BA6" s="39"/>
      <c r="BB6" s="39"/>
      <c r="BC6" s="39"/>
      <c r="BD6" s="39"/>
      <c r="BE6" s="39"/>
      <c r="BF6" s="39"/>
      <c r="BG6" s="39"/>
      <c r="BH6" s="39"/>
      <c r="BI6" s="40"/>
      <c r="BJ6" s="39"/>
      <c r="BK6" s="39"/>
      <c r="BL6" s="39"/>
      <c r="BM6" s="39"/>
      <c r="BN6" s="39"/>
    </row>
    <row r="7" spans="1:66" x14ac:dyDescent="0.3">
      <c r="A7">
        <v>1</v>
      </c>
      <c r="B7" t="s">
        <v>430</v>
      </c>
      <c r="C7">
        <v>3909</v>
      </c>
      <c r="D7" t="s">
        <v>117</v>
      </c>
      <c r="E7" t="s">
        <v>431</v>
      </c>
      <c r="F7" t="s">
        <v>63</v>
      </c>
      <c r="G7" t="s">
        <v>432</v>
      </c>
      <c r="H7" s="6" t="s">
        <v>433</v>
      </c>
      <c r="I7" t="s">
        <v>66</v>
      </c>
      <c r="J7" t="s">
        <v>434</v>
      </c>
      <c r="K7">
        <v>1</v>
      </c>
      <c r="L7">
        <v>7</v>
      </c>
      <c r="M7" t="s">
        <v>434</v>
      </c>
      <c r="N7" t="s">
        <v>435</v>
      </c>
      <c r="O7" t="s">
        <v>69</v>
      </c>
      <c r="P7">
        <v>57694</v>
      </c>
      <c r="Q7" t="s">
        <v>70</v>
      </c>
      <c r="R7" t="s">
        <v>71</v>
      </c>
      <c r="T7" t="s">
        <v>436</v>
      </c>
      <c r="U7" t="s">
        <v>437</v>
      </c>
      <c r="W7" t="s">
        <v>74</v>
      </c>
      <c r="X7" t="s">
        <v>438</v>
      </c>
      <c r="Y7" t="s">
        <v>439</v>
      </c>
      <c r="Z7">
        <v>1976</v>
      </c>
      <c r="AA7" t="s">
        <v>77</v>
      </c>
      <c r="AB7" t="s">
        <v>82</v>
      </c>
      <c r="AC7" t="s">
        <v>79</v>
      </c>
      <c r="AD7" s="6" t="s">
        <v>440</v>
      </c>
      <c r="AE7" t="s">
        <v>441</v>
      </c>
      <c r="AF7">
        <v>1980</v>
      </c>
      <c r="AG7" t="s">
        <v>196</v>
      </c>
      <c r="AH7" t="s">
        <v>82</v>
      </c>
      <c r="AI7" t="s">
        <v>79</v>
      </c>
      <c r="AJ7" s="6" t="s">
        <v>442</v>
      </c>
      <c r="AP7" s="6"/>
      <c r="AQ7" t="s">
        <v>443</v>
      </c>
      <c r="AT7" t="s">
        <v>74</v>
      </c>
      <c r="AU7" t="s">
        <v>438</v>
      </c>
      <c r="AV7">
        <v>0</v>
      </c>
      <c r="AW7" t="s">
        <v>444</v>
      </c>
      <c r="AX7" t="s">
        <v>445</v>
      </c>
      <c r="AZ7" s="6"/>
      <c r="BB7" t="s">
        <v>74</v>
      </c>
      <c r="BC7" t="s">
        <v>89</v>
      </c>
      <c r="BD7" t="s">
        <v>90</v>
      </c>
      <c r="BE7" t="s">
        <v>151</v>
      </c>
      <c r="BF7">
        <v>2</v>
      </c>
      <c r="BG7">
        <v>-7.8498628277840004</v>
      </c>
      <c r="BH7">
        <v>111.17674827576</v>
      </c>
      <c r="BI7" s="6" t="s">
        <v>446</v>
      </c>
      <c r="BJ7">
        <v>38</v>
      </c>
      <c r="BK7">
        <v>151</v>
      </c>
      <c r="BL7">
        <v>52</v>
      </c>
      <c r="BM7">
        <v>3</v>
      </c>
      <c r="BN7">
        <v>4</v>
      </c>
    </row>
    <row r="8" spans="1:66" x14ac:dyDescent="0.3">
      <c r="A8">
        <v>2</v>
      </c>
      <c r="B8" t="s">
        <v>585</v>
      </c>
      <c r="C8">
        <v>3910</v>
      </c>
      <c r="D8" t="s">
        <v>117</v>
      </c>
      <c r="E8" t="s">
        <v>586</v>
      </c>
      <c r="F8" t="s">
        <v>63</v>
      </c>
      <c r="G8" t="s">
        <v>587</v>
      </c>
      <c r="H8" s="6" t="s">
        <v>588</v>
      </c>
      <c r="I8" t="s">
        <v>66</v>
      </c>
      <c r="J8" t="s">
        <v>544</v>
      </c>
      <c r="K8">
        <v>1</v>
      </c>
      <c r="L8">
        <v>2</v>
      </c>
      <c r="M8" t="s">
        <v>544</v>
      </c>
      <c r="N8" t="s">
        <v>393</v>
      </c>
      <c r="O8" t="s">
        <v>69</v>
      </c>
      <c r="P8">
        <v>57694</v>
      </c>
      <c r="Q8" t="s">
        <v>70</v>
      </c>
      <c r="R8" t="s">
        <v>71</v>
      </c>
      <c r="T8" t="s">
        <v>589</v>
      </c>
      <c r="U8" t="s">
        <v>590</v>
      </c>
      <c r="W8" t="s">
        <v>74</v>
      </c>
      <c r="X8" t="s">
        <v>591</v>
      </c>
      <c r="Y8" t="s">
        <v>592</v>
      </c>
      <c r="Z8">
        <v>1973</v>
      </c>
      <c r="AA8" t="s">
        <v>77</v>
      </c>
      <c r="AB8" t="s">
        <v>229</v>
      </c>
      <c r="AC8" t="s">
        <v>79</v>
      </c>
      <c r="AD8" s="6" t="s">
        <v>593</v>
      </c>
      <c r="AE8" t="s">
        <v>441</v>
      </c>
      <c r="AF8">
        <v>1979</v>
      </c>
      <c r="AG8" t="s">
        <v>77</v>
      </c>
      <c r="AH8" t="s">
        <v>82</v>
      </c>
      <c r="AI8" t="s">
        <v>79</v>
      </c>
      <c r="AJ8" s="6" t="s">
        <v>594</v>
      </c>
      <c r="AP8" s="6"/>
      <c r="AQ8" t="s">
        <v>443</v>
      </c>
      <c r="AT8" t="s">
        <v>74</v>
      </c>
      <c r="AU8" t="s">
        <v>591</v>
      </c>
      <c r="AV8">
        <v>0</v>
      </c>
      <c r="AX8" t="s">
        <v>595</v>
      </c>
      <c r="AY8" t="s">
        <v>87</v>
      </c>
      <c r="AZ8" s="6" t="s">
        <v>596</v>
      </c>
      <c r="BA8" t="s">
        <v>597</v>
      </c>
      <c r="BB8" t="s">
        <v>74</v>
      </c>
      <c r="BD8" t="s">
        <v>90</v>
      </c>
      <c r="BE8" t="s">
        <v>151</v>
      </c>
      <c r="BF8">
        <v>1</v>
      </c>
      <c r="BG8">
        <v>-7.8541991515380003</v>
      </c>
      <c r="BH8">
        <v>111.18653297424</v>
      </c>
      <c r="BI8" s="6" t="s">
        <v>598</v>
      </c>
      <c r="BJ8">
        <v>37</v>
      </c>
      <c r="BK8">
        <v>145</v>
      </c>
      <c r="BL8">
        <v>53</v>
      </c>
      <c r="BM8">
        <v>1</v>
      </c>
      <c r="BN8">
        <v>7</v>
      </c>
    </row>
    <row r="9" spans="1:66" x14ac:dyDescent="0.3">
      <c r="A9">
        <v>3</v>
      </c>
      <c r="B9" t="s">
        <v>995</v>
      </c>
      <c r="C9">
        <v>3912</v>
      </c>
      <c r="D9" t="s">
        <v>117</v>
      </c>
      <c r="E9" t="s">
        <v>996</v>
      </c>
      <c r="F9" t="s">
        <v>95</v>
      </c>
      <c r="G9" t="s">
        <v>997</v>
      </c>
      <c r="H9" s="6" t="s">
        <v>998</v>
      </c>
      <c r="I9" t="s">
        <v>66</v>
      </c>
      <c r="J9" t="s">
        <v>225</v>
      </c>
      <c r="K9">
        <v>1</v>
      </c>
      <c r="L9">
        <v>3</v>
      </c>
      <c r="N9" t="s">
        <v>225</v>
      </c>
      <c r="O9" t="s">
        <v>69</v>
      </c>
      <c r="P9">
        <v>57694</v>
      </c>
      <c r="Q9" t="s">
        <v>70</v>
      </c>
      <c r="R9" t="s">
        <v>71</v>
      </c>
      <c r="T9" t="s">
        <v>999</v>
      </c>
      <c r="U9" t="s">
        <v>1000</v>
      </c>
      <c r="W9" t="s">
        <v>74</v>
      </c>
      <c r="X9" t="s">
        <v>1001</v>
      </c>
      <c r="Y9" t="s">
        <v>1002</v>
      </c>
      <c r="Z9">
        <v>1979</v>
      </c>
      <c r="AA9" t="s">
        <v>77</v>
      </c>
      <c r="AB9" t="s">
        <v>82</v>
      </c>
      <c r="AC9" t="s">
        <v>79</v>
      </c>
      <c r="AD9" s="6" t="s">
        <v>1003</v>
      </c>
      <c r="AE9" t="s">
        <v>1004</v>
      </c>
      <c r="AF9">
        <v>1980</v>
      </c>
      <c r="AG9" t="s">
        <v>77</v>
      </c>
      <c r="AH9" t="s">
        <v>82</v>
      </c>
      <c r="AI9" t="s">
        <v>79</v>
      </c>
      <c r="AJ9" s="6" t="s">
        <v>1005</v>
      </c>
      <c r="AM9" t="s">
        <v>277</v>
      </c>
      <c r="AP9" s="6"/>
      <c r="AQ9" t="s">
        <v>443</v>
      </c>
      <c r="AT9" t="s">
        <v>74</v>
      </c>
      <c r="AU9" t="s">
        <v>1001</v>
      </c>
      <c r="AV9">
        <v>0</v>
      </c>
      <c r="AX9" t="s">
        <v>1006</v>
      </c>
      <c r="AY9" t="s">
        <v>87</v>
      </c>
      <c r="AZ9" s="6" t="s">
        <v>1007</v>
      </c>
      <c r="BA9" t="s">
        <v>995</v>
      </c>
      <c r="BB9" t="s">
        <v>74</v>
      </c>
      <c r="BC9" t="s">
        <v>89</v>
      </c>
      <c r="BD9" t="s">
        <v>90</v>
      </c>
      <c r="BE9" t="s">
        <v>151</v>
      </c>
      <c r="BF9">
        <v>1</v>
      </c>
      <c r="BG9">
        <v>-7.8081127722339998</v>
      </c>
      <c r="BH9">
        <v>111.17983818054</v>
      </c>
      <c r="BI9" s="6" t="s">
        <v>1008</v>
      </c>
      <c r="BJ9">
        <v>46</v>
      </c>
      <c r="BK9">
        <v>15</v>
      </c>
      <c r="BL9">
        <v>53</v>
      </c>
      <c r="BM9">
        <v>2</v>
      </c>
      <c r="BN9">
        <v>4</v>
      </c>
    </row>
    <row r="10" spans="1:66" x14ac:dyDescent="0.3">
      <c r="A10">
        <v>4</v>
      </c>
      <c r="B10" t="s">
        <v>1018</v>
      </c>
      <c r="C10">
        <v>3913</v>
      </c>
      <c r="D10" t="s">
        <v>117</v>
      </c>
      <c r="E10" t="s">
        <v>1019</v>
      </c>
      <c r="F10" t="s">
        <v>63</v>
      </c>
      <c r="G10" t="s">
        <v>1020</v>
      </c>
      <c r="H10" s="6" t="s">
        <v>1021</v>
      </c>
      <c r="I10" t="s">
        <v>66</v>
      </c>
      <c r="J10" t="s">
        <v>1022</v>
      </c>
      <c r="K10">
        <v>1</v>
      </c>
      <c r="L10">
        <v>1</v>
      </c>
      <c r="M10" t="s">
        <v>1023</v>
      </c>
      <c r="N10" t="s">
        <v>784</v>
      </c>
      <c r="O10" t="s">
        <v>69</v>
      </c>
      <c r="P10">
        <v>57694</v>
      </c>
      <c r="Q10" t="s">
        <v>70</v>
      </c>
      <c r="R10" t="s">
        <v>71</v>
      </c>
      <c r="T10" t="s">
        <v>1024</v>
      </c>
      <c r="U10" t="s">
        <v>1025</v>
      </c>
      <c r="W10" t="s">
        <v>125</v>
      </c>
      <c r="Y10" t="s">
        <v>1026</v>
      </c>
      <c r="Z10">
        <v>1969</v>
      </c>
      <c r="AA10" t="s">
        <v>77</v>
      </c>
      <c r="AB10" t="s">
        <v>323</v>
      </c>
      <c r="AC10" t="s">
        <v>79</v>
      </c>
      <c r="AD10" s="6" t="s">
        <v>1027</v>
      </c>
      <c r="AE10" t="s">
        <v>1028</v>
      </c>
      <c r="AF10">
        <v>1976</v>
      </c>
      <c r="AG10" t="s">
        <v>77</v>
      </c>
      <c r="AH10" t="s">
        <v>147</v>
      </c>
      <c r="AI10" t="s">
        <v>128</v>
      </c>
      <c r="AJ10" s="6" t="s">
        <v>1029</v>
      </c>
      <c r="AM10" t="s">
        <v>277</v>
      </c>
      <c r="AP10" s="6"/>
      <c r="AQ10" t="s">
        <v>443</v>
      </c>
      <c r="AT10" t="s">
        <v>125</v>
      </c>
      <c r="AV10">
        <v>0</v>
      </c>
      <c r="AX10" t="s">
        <v>1030</v>
      </c>
      <c r="AZ10" s="6"/>
      <c r="BB10" t="s">
        <v>74</v>
      </c>
      <c r="BC10" t="s">
        <v>150</v>
      </c>
      <c r="BD10" t="s">
        <v>90</v>
      </c>
      <c r="BE10" t="s">
        <v>1031</v>
      </c>
      <c r="BF10">
        <v>2</v>
      </c>
      <c r="BG10">
        <v>-7.8036000000000003</v>
      </c>
      <c r="BH10">
        <v>111.1619</v>
      </c>
      <c r="BI10" s="6" t="s">
        <v>1032</v>
      </c>
      <c r="BJ10">
        <v>50</v>
      </c>
      <c r="BK10">
        <v>152</v>
      </c>
      <c r="BL10">
        <v>52</v>
      </c>
      <c r="BM10">
        <v>3</v>
      </c>
      <c r="BN10">
        <v>5</v>
      </c>
    </row>
    <row r="11" spans="1:66" x14ac:dyDescent="0.3">
      <c r="A11">
        <v>5</v>
      </c>
      <c r="B11" t="s">
        <v>1134</v>
      </c>
      <c r="C11">
        <v>3914</v>
      </c>
      <c r="D11" t="s">
        <v>61</v>
      </c>
      <c r="E11" t="s">
        <v>1135</v>
      </c>
      <c r="F11" t="s">
        <v>63</v>
      </c>
      <c r="G11" t="s">
        <v>1136</v>
      </c>
      <c r="H11" s="6" t="s">
        <v>1137</v>
      </c>
      <c r="I11" t="s">
        <v>66</v>
      </c>
      <c r="J11" t="s">
        <v>408</v>
      </c>
      <c r="K11">
        <v>1</v>
      </c>
      <c r="L11">
        <v>5</v>
      </c>
      <c r="M11" t="s">
        <v>408</v>
      </c>
      <c r="N11" t="s">
        <v>408</v>
      </c>
      <c r="O11" t="s">
        <v>69</v>
      </c>
      <c r="P11">
        <v>57694</v>
      </c>
      <c r="Q11" t="s">
        <v>70</v>
      </c>
      <c r="R11" t="s">
        <v>71</v>
      </c>
      <c r="T11" t="s">
        <v>1138</v>
      </c>
      <c r="U11" t="s">
        <v>1139</v>
      </c>
      <c r="W11" t="s">
        <v>125</v>
      </c>
      <c r="Y11" t="s">
        <v>1140</v>
      </c>
      <c r="Z11">
        <v>1978</v>
      </c>
      <c r="AA11" t="s">
        <v>77</v>
      </c>
      <c r="AB11" t="s">
        <v>82</v>
      </c>
      <c r="AC11" t="s">
        <v>79</v>
      </c>
      <c r="AD11" s="6" t="s">
        <v>1141</v>
      </c>
      <c r="AE11" t="s">
        <v>1142</v>
      </c>
      <c r="AF11">
        <v>1983</v>
      </c>
      <c r="AG11" t="s">
        <v>77</v>
      </c>
      <c r="AH11" t="s">
        <v>82</v>
      </c>
      <c r="AI11" t="s">
        <v>79</v>
      </c>
      <c r="AJ11" s="6" t="s">
        <v>1143</v>
      </c>
      <c r="AP11" s="6"/>
      <c r="AQ11" t="s">
        <v>443</v>
      </c>
      <c r="AT11" t="s">
        <v>125</v>
      </c>
      <c r="AV11">
        <v>0</v>
      </c>
      <c r="AX11" t="s">
        <v>1144</v>
      </c>
      <c r="AZ11" s="6"/>
      <c r="BB11" t="s">
        <v>74</v>
      </c>
      <c r="BC11" t="s">
        <v>150</v>
      </c>
      <c r="BD11" t="s">
        <v>90</v>
      </c>
      <c r="BE11" t="s">
        <v>151</v>
      </c>
      <c r="BF11">
        <v>1</v>
      </c>
      <c r="BG11">
        <v>-7.8798760616549997</v>
      </c>
      <c r="BH11">
        <v>111.18747711182</v>
      </c>
      <c r="BI11" s="6" t="s">
        <v>1145</v>
      </c>
      <c r="BJ11">
        <v>33</v>
      </c>
      <c r="BK11">
        <v>156</v>
      </c>
      <c r="BL11">
        <v>54</v>
      </c>
      <c r="BM11">
        <v>1</v>
      </c>
      <c r="BN11">
        <v>7</v>
      </c>
    </row>
    <row r="12" spans="1:66" x14ac:dyDescent="0.3">
      <c r="A12">
        <v>7</v>
      </c>
      <c r="B12" t="s">
        <v>1337</v>
      </c>
      <c r="C12">
        <v>3916</v>
      </c>
      <c r="D12" t="s">
        <v>117</v>
      </c>
      <c r="E12" t="s">
        <v>1338</v>
      </c>
      <c r="F12" t="s">
        <v>95</v>
      </c>
      <c r="G12" t="s">
        <v>1339</v>
      </c>
      <c r="H12" s="6" t="s">
        <v>1340</v>
      </c>
      <c r="I12" t="s">
        <v>66</v>
      </c>
      <c r="J12" t="s">
        <v>1341</v>
      </c>
      <c r="K12">
        <v>1</v>
      </c>
      <c r="L12">
        <v>1</v>
      </c>
      <c r="M12" t="s">
        <v>1341</v>
      </c>
      <c r="N12" t="s">
        <v>1342</v>
      </c>
      <c r="O12" t="s">
        <v>363</v>
      </c>
      <c r="P12">
        <v>57694</v>
      </c>
      <c r="Q12" t="s">
        <v>70</v>
      </c>
      <c r="R12" t="s">
        <v>210</v>
      </c>
      <c r="T12" t="s">
        <v>1343</v>
      </c>
      <c r="U12" t="s">
        <v>1344</v>
      </c>
      <c r="W12" t="s">
        <v>125</v>
      </c>
      <c r="Y12" t="s">
        <v>1101</v>
      </c>
      <c r="Z12">
        <v>1960</v>
      </c>
      <c r="AA12" t="s">
        <v>166</v>
      </c>
      <c r="AB12" t="s">
        <v>127</v>
      </c>
      <c r="AC12" t="s">
        <v>128</v>
      </c>
      <c r="AD12" s="6" t="s">
        <v>1345</v>
      </c>
      <c r="AE12" t="s">
        <v>879</v>
      </c>
      <c r="AF12">
        <v>1976</v>
      </c>
      <c r="AG12" t="s">
        <v>77</v>
      </c>
      <c r="AH12" t="s">
        <v>82</v>
      </c>
      <c r="AI12" t="s">
        <v>79</v>
      </c>
      <c r="AJ12" s="6" t="s">
        <v>1346</v>
      </c>
      <c r="AM12" t="s">
        <v>166</v>
      </c>
      <c r="AP12" s="6"/>
      <c r="AQ12" t="s">
        <v>443</v>
      </c>
      <c r="AT12" t="s">
        <v>125</v>
      </c>
      <c r="AV12">
        <v>0</v>
      </c>
      <c r="AX12" t="s">
        <v>1347</v>
      </c>
      <c r="AZ12" s="6"/>
      <c r="BB12" t="s">
        <v>74</v>
      </c>
      <c r="BC12" t="s">
        <v>1348</v>
      </c>
      <c r="BD12" t="s">
        <v>90</v>
      </c>
      <c r="BE12" t="s">
        <v>1349</v>
      </c>
      <c r="BF12">
        <v>2</v>
      </c>
      <c r="BG12">
        <v>-7.8036000000000003</v>
      </c>
      <c r="BH12">
        <v>111.1619</v>
      </c>
      <c r="BI12" s="6" t="s">
        <v>1350</v>
      </c>
      <c r="BJ12">
        <v>53</v>
      </c>
      <c r="BK12">
        <v>161</v>
      </c>
      <c r="BL12">
        <v>51</v>
      </c>
      <c r="BM12">
        <v>2</v>
      </c>
      <c r="BN12">
        <v>2</v>
      </c>
    </row>
    <row r="13" spans="1:66" x14ac:dyDescent="0.3">
      <c r="A13">
        <v>8</v>
      </c>
      <c r="B13" t="s">
        <v>1556</v>
      </c>
      <c r="C13">
        <v>3917</v>
      </c>
      <c r="D13" t="s">
        <v>117</v>
      </c>
      <c r="E13" t="s">
        <v>1557</v>
      </c>
      <c r="F13" t="s">
        <v>1558</v>
      </c>
      <c r="G13" t="s">
        <v>1559</v>
      </c>
      <c r="H13" s="6" t="s">
        <v>1560</v>
      </c>
      <c r="I13" t="s">
        <v>66</v>
      </c>
      <c r="J13" t="s">
        <v>1561</v>
      </c>
      <c r="K13">
        <v>1</v>
      </c>
      <c r="L13">
        <v>2</v>
      </c>
      <c r="M13" t="s">
        <v>1562</v>
      </c>
      <c r="N13" t="s">
        <v>1562</v>
      </c>
      <c r="O13" t="s">
        <v>1563</v>
      </c>
      <c r="P13">
        <v>62195</v>
      </c>
      <c r="Q13" t="s">
        <v>177</v>
      </c>
      <c r="R13" t="s">
        <v>1564</v>
      </c>
      <c r="T13" t="s">
        <v>1565</v>
      </c>
      <c r="U13" t="s">
        <v>1566</v>
      </c>
      <c r="W13" t="s">
        <v>125</v>
      </c>
      <c r="Y13" t="s">
        <v>1567</v>
      </c>
      <c r="Z13">
        <v>1980</v>
      </c>
      <c r="AA13" t="s">
        <v>77</v>
      </c>
      <c r="AB13" t="s">
        <v>78</v>
      </c>
      <c r="AC13" t="s">
        <v>79</v>
      </c>
      <c r="AD13" s="6" t="s">
        <v>1568</v>
      </c>
      <c r="AE13" t="s">
        <v>1569</v>
      </c>
      <c r="AF13">
        <v>1979</v>
      </c>
      <c r="AG13" t="s">
        <v>77</v>
      </c>
      <c r="AH13" t="s">
        <v>78</v>
      </c>
      <c r="AI13" t="s">
        <v>79</v>
      </c>
      <c r="AJ13" s="6" t="s">
        <v>1570</v>
      </c>
      <c r="AK13" t="s">
        <v>1571</v>
      </c>
      <c r="AM13" t="s">
        <v>166</v>
      </c>
      <c r="AN13" t="s">
        <v>82</v>
      </c>
      <c r="AO13" t="s">
        <v>79</v>
      </c>
      <c r="AP13" s="6"/>
      <c r="AQ13" t="s">
        <v>443</v>
      </c>
      <c r="AT13" t="s">
        <v>74</v>
      </c>
      <c r="AU13" t="s">
        <v>1572</v>
      </c>
      <c r="AV13">
        <v>1</v>
      </c>
      <c r="AW13" t="s">
        <v>1573</v>
      </c>
      <c r="AX13" t="s">
        <v>1574</v>
      </c>
      <c r="AY13" t="s">
        <v>87</v>
      </c>
      <c r="AZ13" s="6" t="s">
        <v>1575</v>
      </c>
      <c r="BA13" t="s">
        <v>1556</v>
      </c>
      <c r="BB13" t="s">
        <v>74</v>
      </c>
      <c r="BD13" t="s">
        <v>90</v>
      </c>
      <c r="BE13" t="s">
        <v>416</v>
      </c>
      <c r="BF13">
        <v>1</v>
      </c>
      <c r="BG13">
        <v>-7.8724999999999996</v>
      </c>
      <c r="BH13">
        <v>111.16840000000001</v>
      </c>
      <c r="BI13" s="6" t="s">
        <v>1576</v>
      </c>
      <c r="BJ13">
        <v>45</v>
      </c>
      <c r="BK13">
        <v>146</v>
      </c>
      <c r="BL13">
        <v>57</v>
      </c>
      <c r="BM13">
        <v>1</v>
      </c>
      <c r="BN13">
        <v>11</v>
      </c>
    </row>
    <row r="14" spans="1:66" x14ac:dyDescent="0.3">
      <c r="A14">
        <v>9</v>
      </c>
      <c r="B14" t="s">
        <v>1765</v>
      </c>
      <c r="C14">
        <v>3919</v>
      </c>
      <c r="D14" t="s">
        <v>117</v>
      </c>
      <c r="E14" t="s">
        <v>1766</v>
      </c>
      <c r="F14" t="s">
        <v>95</v>
      </c>
      <c r="G14" t="s">
        <v>155</v>
      </c>
      <c r="H14" s="6" t="s">
        <v>1767</v>
      </c>
      <c r="I14" t="s">
        <v>66</v>
      </c>
      <c r="J14" t="s">
        <v>532</v>
      </c>
      <c r="K14">
        <v>2</v>
      </c>
      <c r="L14">
        <v>7</v>
      </c>
      <c r="M14" t="s">
        <v>532</v>
      </c>
      <c r="N14" t="s">
        <v>157</v>
      </c>
      <c r="O14" t="s">
        <v>69</v>
      </c>
      <c r="P14">
        <v>57694</v>
      </c>
      <c r="Q14" t="s">
        <v>70</v>
      </c>
      <c r="R14" t="s">
        <v>71</v>
      </c>
      <c r="T14" t="s">
        <v>1768</v>
      </c>
      <c r="U14" t="s">
        <v>1769</v>
      </c>
      <c r="W14" t="s">
        <v>125</v>
      </c>
      <c r="Y14" t="s">
        <v>1770</v>
      </c>
      <c r="Z14">
        <v>1966</v>
      </c>
      <c r="AA14" t="s">
        <v>77</v>
      </c>
      <c r="AB14" t="s">
        <v>105</v>
      </c>
      <c r="AC14" t="s">
        <v>79</v>
      </c>
      <c r="AD14" s="6" t="s">
        <v>1771</v>
      </c>
      <c r="AE14" t="s">
        <v>966</v>
      </c>
      <c r="AF14">
        <v>1977</v>
      </c>
      <c r="AG14" t="s">
        <v>162</v>
      </c>
      <c r="AH14" t="s">
        <v>147</v>
      </c>
      <c r="AI14" t="s">
        <v>128</v>
      </c>
      <c r="AJ14" s="6" t="s">
        <v>1772</v>
      </c>
      <c r="AM14" t="s">
        <v>277</v>
      </c>
      <c r="AP14" s="6"/>
      <c r="AQ14" t="s">
        <v>443</v>
      </c>
      <c r="AT14" t="s">
        <v>125</v>
      </c>
      <c r="AV14">
        <v>0</v>
      </c>
      <c r="AX14" t="s">
        <v>1773</v>
      </c>
      <c r="AZ14" s="6"/>
      <c r="BB14" t="s">
        <v>74</v>
      </c>
      <c r="BC14" t="s">
        <v>150</v>
      </c>
      <c r="BD14" t="s">
        <v>90</v>
      </c>
      <c r="BE14" t="s">
        <v>151</v>
      </c>
      <c r="BF14">
        <v>1</v>
      </c>
      <c r="BG14">
        <v>-7.8405948469190001</v>
      </c>
      <c r="BH14">
        <v>111.18927955626999</v>
      </c>
      <c r="BI14" s="6" t="s">
        <v>1774</v>
      </c>
      <c r="BJ14">
        <v>41</v>
      </c>
      <c r="BK14">
        <v>153</v>
      </c>
      <c r="BL14">
        <v>53</v>
      </c>
      <c r="BM14">
        <v>1</v>
      </c>
      <c r="BN14">
        <v>5</v>
      </c>
    </row>
    <row r="15" spans="1:66" x14ac:dyDescent="0.3">
      <c r="A15">
        <v>10</v>
      </c>
      <c r="B15" t="s">
        <v>1891</v>
      </c>
      <c r="C15">
        <v>3932</v>
      </c>
      <c r="D15" t="s">
        <v>117</v>
      </c>
      <c r="E15" t="s">
        <v>1892</v>
      </c>
      <c r="F15" t="s">
        <v>1893</v>
      </c>
      <c r="G15" t="s">
        <v>1894</v>
      </c>
      <c r="H15" s="6" t="s">
        <v>1895</v>
      </c>
      <c r="I15" t="s">
        <v>66</v>
      </c>
      <c r="J15" t="s">
        <v>1896</v>
      </c>
      <c r="N15" t="s">
        <v>1897</v>
      </c>
      <c r="O15" t="s">
        <v>1898</v>
      </c>
      <c r="Q15" t="s">
        <v>70</v>
      </c>
      <c r="R15" t="s">
        <v>210</v>
      </c>
      <c r="T15" t="s">
        <v>1899</v>
      </c>
      <c r="W15" t="s">
        <v>125</v>
      </c>
      <c r="Y15" t="s">
        <v>1900</v>
      </c>
      <c r="Z15">
        <v>1984</v>
      </c>
      <c r="AA15" t="s">
        <v>1588</v>
      </c>
      <c r="AB15" t="s">
        <v>78</v>
      </c>
      <c r="AC15" t="s">
        <v>396</v>
      </c>
      <c r="AD15" s="6" t="s">
        <v>1901</v>
      </c>
      <c r="AE15" t="s">
        <v>1902</v>
      </c>
      <c r="AF15">
        <v>1987</v>
      </c>
      <c r="AG15" t="s">
        <v>77</v>
      </c>
      <c r="AH15" t="s">
        <v>147</v>
      </c>
      <c r="AI15" t="s">
        <v>128</v>
      </c>
      <c r="AJ15" s="6" t="s">
        <v>1903</v>
      </c>
      <c r="AP15" s="6"/>
      <c r="AQ15" t="s">
        <v>443</v>
      </c>
      <c r="AT15" t="s">
        <v>125</v>
      </c>
      <c r="AV15">
        <v>1</v>
      </c>
      <c r="AZ15" s="6"/>
      <c r="BB15" t="s">
        <v>74</v>
      </c>
      <c r="BC15" t="s">
        <v>150</v>
      </c>
      <c r="BD15" t="s">
        <v>90</v>
      </c>
      <c r="BF15">
        <v>1</v>
      </c>
      <c r="BI15" s="6" t="s">
        <v>1904</v>
      </c>
      <c r="BJ15">
        <v>45</v>
      </c>
      <c r="BK15">
        <v>160</v>
      </c>
      <c r="BL15">
        <v>45</v>
      </c>
      <c r="BM15">
        <v>1</v>
      </c>
      <c r="BN15">
        <v>5</v>
      </c>
    </row>
    <row r="16" spans="1:66" x14ac:dyDescent="0.3">
      <c r="A16">
        <v>11</v>
      </c>
      <c r="B16" t="s">
        <v>2307</v>
      </c>
      <c r="C16">
        <v>3931</v>
      </c>
      <c r="D16" t="s">
        <v>117</v>
      </c>
      <c r="E16" t="s">
        <v>2308</v>
      </c>
      <c r="F16" t="s">
        <v>1249</v>
      </c>
      <c r="G16" t="s">
        <v>2309</v>
      </c>
      <c r="H16" s="6" t="s">
        <v>2310</v>
      </c>
      <c r="I16" t="s">
        <v>66</v>
      </c>
      <c r="J16" t="s">
        <v>2311</v>
      </c>
      <c r="K16">
        <v>2</v>
      </c>
      <c r="L16">
        <v>7</v>
      </c>
      <c r="M16" t="s">
        <v>255</v>
      </c>
      <c r="N16" t="s">
        <v>256</v>
      </c>
      <c r="O16" t="s">
        <v>69</v>
      </c>
      <c r="P16">
        <v>57694</v>
      </c>
      <c r="Q16" t="s">
        <v>70</v>
      </c>
      <c r="R16" t="s">
        <v>210</v>
      </c>
      <c r="T16" t="s">
        <v>2312</v>
      </c>
      <c r="U16" t="s">
        <v>2313</v>
      </c>
      <c r="W16" t="s">
        <v>74</v>
      </c>
      <c r="X16" t="s">
        <v>2314</v>
      </c>
      <c r="Y16" t="s">
        <v>2315</v>
      </c>
      <c r="Z16">
        <v>1965</v>
      </c>
      <c r="AA16" t="s">
        <v>77</v>
      </c>
      <c r="AB16" t="s">
        <v>105</v>
      </c>
      <c r="AC16" t="s">
        <v>79</v>
      </c>
      <c r="AD16" s="6" t="s">
        <v>2316</v>
      </c>
      <c r="AE16" t="s">
        <v>2317</v>
      </c>
      <c r="AF16">
        <v>1969</v>
      </c>
      <c r="AG16" t="s">
        <v>77</v>
      </c>
      <c r="AH16" t="s">
        <v>147</v>
      </c>
      <c r="AI16" t="s">
        <v>128</v>
      </c>
      <c r="AJ16" s="6" t="s">
        <v>2318</v>
      </c>
      <c r="AP16" s="6"/>
      <c r="AQ16" t="s">
        <v>443</v>
      </c>
      <c r="AT16" t="s">
        <v>74</v>
      </c>
      <c r="AU16" t="s">
        <v>2319</v>
      </c>
      <c r="AV16">
        <v>0</v>
      </c>
      <c r="AX16" t="s">
        <v>2320</v>
      </c>
      <c r="AY16" t="s">
        <v>87</v>
      </c>
      <c r="AZ16" s="6" t="s">
        <v>2321</v>
      </c>
      <c r="BA16" t="s">
        <v>2322</v>
      </c>
      <c r="BB16" t="s">
        <v>74</v>
      </c>
      <c r="BD16" t="s">
        <v>90</v>
      </c>
      <c r="BE16" t="s">
        <v>416</v>
      </c>
      <c r="BF16">
        <v>3</v>
      </c>
      <c r="BG16">
        <v>-7.8506280646760001</v>
      </c>
      <c r="BH16">
        <v>111.1689376831</v>
      </c>
      <c r="BI16" s="6" t="s">
        <v>2323</v>
      </c>
      <c r="BJ16">
        <v>43</v>
      </c>
      <c r="BK16">
        <v>162</v>
      </c>
      <c r="BL16">
        <v>54</v>
      </c>
      <c r="BM16">
        <v>3</v>
      </c>
      <c r="BN16">
        <v>5</v>
      </c>
    </row>
    <row r="17" spans="1:66" x14ac:dyDescent="0.3">
      <c r="A17">
        <v>12</v>
      </c>
      <c r="B17" t="s">
        <v>2536</v>
      </c>
      <c r="C17">
        <v>3920</v>
      </c>
      <c r="D17" t="s">
        <v>117</v>
      </c>
      <c r="E17" t="s">
        <v>2537</v>
      </c>
      <c r="F17" t="s">
        <v>63</v>
      </c>
      <c r="G17" t="s">
        <v>2538</v>
      </c>
      <c r="H17" s="6" t="s">
        <v>2539</v>
      </c>
      <c r="I17" t="s">
        <v>66</v>
      </c>
      <c r="J17" t="s">
        <v>2540</v>
      </c>
      <c r="K17">
        <v>2</v>
      </c>
      <c r="L17">
        <v>9</v>
      </c>
      <c r="M17" t="s">
        <v>224</v>
      </c>
      <c r="N17" t="s">
        <v>318</v>
      </c>
      <c r="O17" t="s">
        <v>69</v>
      </c>
      <c r="P17">
        <v>57694</v>
      </c>
      <c r="Q17" t="s">
        <v>70</v>
      </c>
      <c r="R17" t="s">
        <v>71</v>
      </c>
      <c r="S17">
        <v>0</v>
      </c>
      <c r="T17" t="s">
        <v>2541</v>
      </c>
      <c r="U17" t="s">
        <v>2542</v>
      </c>
      <c r="W17" t="s">
        <v>74</v>
      </c>
      <c r="X17" t="s">
        <v>2543</v>
      </c>
      <c r="Y17" t="s">
        <v>2544</v>
      </c>
      <c r="Z17">
        <v>1978</v>
      </c>
      <c r="AA17" t="s">
        <v>77</v>
      </c>
      <c r="AB17" t="s">
        <v>78</v>
      </c>
      <c r="AC17" t="s">
        <v>79</v>
      </c>
      <c r="AD17" s="6" t="s">
        <v>2545</v>
      </c>
      <c r="AE17" t="s">
        <v>2546</v>
      </c>
      <c r="AF17">
        <v>1980</v>
      </c>
      <c r="AG17" t="s">
        <v>77</v>
      </c>
      <c r="AH17" t="s">
        <v>78</v>
      </c>
      <c r="AI17" t="s">
        <v>79</v>
      </c>
      <c r="AJ17" s="6" t="s">
        <v>2547</v>
      </c>
      <c r="AM17" t="s">
        <v>277</v>
      </c>
      <c r="AP17" s="6"/>
      <c r="AQ17" t="s">
        <v>443</v>
      </c>
      <c r="AT17" t="s">
        <v>74</v>
      </c>
      <c r="AU17" t="s">
        <v>2543</v>
      </c>
      <c r="AV17">
        <v>0</v>
      </c>
      <c r="AX17" t="s">
        <v>2548</v>
      </c>
      <c r="AY17" t="s">
        <v>87</v>
      </c>
      <c r="AZ17" s="6" t="s">
        <v>2549</v>
      </c>
      <c r="BA17" t="s">
        <v>2550</v>
      </c>
      <c r="BB17" t="s">
        <v>74</v>
      </c>
      <c r="BD17" t="s">
        <v>90</v>
      </c>
      <c r="BE17" t="s">
        <v>151</v>
      </c>
      <c r="BF17">
        <v>3</v>
      </c>
      <c r="BG17">
        <v>-7.8087080162440001</v>
      </c>
      <c r="BH17">
        <v>111.18571758269999</v>
      </c>
      <c r="BI17" s="6" t="s">
        <v>2551</v>
      </c>
      <c r="BJ17">
        <v>40</v>
      </c>
      <c r="BK17">
        <v>155</v>
      </c>
      <c r="BL17">
        <v>52</v>
      </c>
      <c r="BM17">
        <v>2</v>
      </c>
      <c r="BN17">
        <v>2</v>
      </c>
    </row>
    <row r="18" spans="1:66" x14ac:dyDescent="0.3">
      <c r="A18">
        <v>13</v>
      </c>
      <c r="B18" t="s">
        <v>2569</v>
      </c>
      <c r="C18">
        <v>3921</v>
      </c>
      <c r="D18" t="s">
        <v>117</v>
      </c>
      <c r="E18" t="s">
        <v>2570</v>
      </c>
      <c r="F18" t="s">
        <v>95</v>
      </c>
      <c r="G18" t="s">
        <v>2571</v>
      </c>
      <c r="H18" s="6" t="s">
        <v>2572</v>
      </c>
      <c r="I18" t="s">
        <v>66</v>
      </c>
      <c r="J18" t="s">
        <v>2573</v>
      </c>
      <c r="K18">
        <v>13</v>
      </c>
      <c r="L18">
        <v>5</v>
      </c>
      <c r="N18" t="s">
        <v>2574</v>
      </c>
      <c r="O18" t="s">
        <v>2575</v>
      </c>
      <c r="P18">
        <v>13940</v>
      </c>
      <c r="Q18" t="s">
        <v>70</v>
      </c>
      <c r="R18" t="s">
        <v>71</v>
      </c>
      <c r="T18" t="s">
        <v>2576</v>
      </c>
      <c r="U18" t="s">
        <v>2577</v>
      </c>
      <c r="W18" t="s">
        <v>125</v>
      </c>
      <c r="Y18" t="s">
        <v>2578</v>
      </c>
      <c r="Z18">
        <v>1951</v>
      </c>
      <c r="AA18" t="s">
        <v>77</v>
      </c>
      <c r="AB18" t="s">
        <v>82</v>
      </c>
      <c r="AC18" t="s">
        <v>79</v>
      </c>
      <c r="AD18" s="6" t="s">
        <v>2579</v>
      </c>
      <c r="AE18" t="s">
        <v>2580</v>
      </c>
      <c r="AF18">
        <v>1960</v>
      </c>
      <c r="AG18" t="s">
        <v>77</v>
      </c>
      <c r="AH18" t="s">
        <v>82</v>
      </c>
      <c r="AI18" t="s">
        <v>79</v>
      </c>
      <c r="AJ18" s="6" t="s">
        <v>2581</v>
      </c>
      <c r="AM18" t="s">
        <v>166</v>
      </c>
      <c r="AP18" s="6"/>
      <c r="AQ18" t="s">
        <v>443</v>
      </c>
      <c r="AT18" t="s">
        <v>125</v>
      </c>
      <c r="AV18">
        <v>0</v>
      </c>
      <c r="AX18" t="s">
        <v>2582</v>
      </c>
      <c r="AZ18" s="6"/>
      <c r="BB18" t="s">
        <v>74</v>
      </c>
      <c r="BC18" t="s">
        <v>150</v>
      </c>
      <c r="BD18" t="s">
        <v>90</v>
      </c>
      <c r="BE18" t="s">
        <v>2583</v>
      </c>
      <c r="BF18">
        <v>2</v>
      </c>
      <c r="BG18">
        <v>-6.2055999999999996</v>
      </c>
      <c r="BH18">
        <v>106.9415</v>
      </c>
      <c r="BI18" s="6" t="s">
        <v>2584</v>
      </c>
      <c r="BJ18">
        <v>50</v>
      </c>
      <c r="BK18">
        <v>165</v>
      </c>
      <c r="BL18">
        <v>45</v>
      </c>
      <c r="BM18">
        <v>3</v>
      </c>
      <c r="BN18">
        <v>4</v>
      </c>
    </row>
    <row r="19" spans="1:66" x14ac:dyDescent="0.3">
      <c r="A19">
        <v>14</v>
      </c>
      <c r="B19" t="s">
        <v>2650</v>
      </c>
      <c r="C19">
        <v>3922</v>
      </c>
      <c r="D19" t="s">
        <v>117</v>
      </c>
      <c r="E19" t="s">
        <v>2651</v>
      </c>
      <c r="F19" t="s">
        <v>1249</v>
      </c>
      <c r="G19" t="s">
        <v>2652</v>
      </c>
      <c r="H19" s="6" t="s">
        <v>2653</v>
      </c>
      <c r="I19" t="s">
        <v>66</v>
      </c>
      <c r="J19" t="s">
        <v>544</v>
      </c>
      <c r="K19">
        <v>3</v>
      </c>
      <c r="L19">
        <v>1</v>
      </c>
      <c r="M19" t="s">
        <v>544</v>
      </c>
      <c r="N19" t="s">
        <v>393</v>
      </c>
      <c r="O19" t="s">
        <v>69</v>
      </c>
      <c r="P19">
        <v>57694</v>
      </c>
      <c r="Q19" t="s">
        <v>70</v>
      </c>
      <c r="R19" t="s">
        <v>71</v>
      </c>
      <c r="T19" t="s">
        <v>2654</v>
      </c>
      <c r="U19" t="s">
        <v>2655</v>
      </c>
      <c r="W19" t="s">
        <v>125</v>
      </c>
      <c r="X19" t="s">
        <v>2656</v>
      </c>
      <c r="Y19" t="s">
        <v>2657</v>
      </c>
      <c r="Z19">
        <v>1972</v>
      </c>
      <c r="AA19" t="s">
        <v>77</v>
      </c>
      <c r="AB19" t="s">
        <v>229</v>
      </c>
      <c r="AC19" t="s">
        <v>79</v>
      </c>
      <c r="AD19" s="6" t="s">
        <v>2658</v>
      </c>
      <c r="AE19" t="s">
        <v>2659</v>
      </c>
      <c r="AF19">
        <v>1973</v>
      </c>
      <c r="AG19" t="s">
        <v>77</v>
      </c>
      <c r="AH19" t="s">
        <v>127</v>
      </c>
      <c r="AI19" t="s">
        <v>128</v>
      </c>
      <c r="AJ19" s="6"/>
      <c r="AP19" s="6"/>
      <c r="AQ19" t="s">
        <v>443</v>
      </c>
      <c r="AT19" t="s">
        <v>74</v>
      </c>
      <c r="AU19" t="s">
        <v>2656</v>
      </c>
      <c r="AV19">
        <v>0</v>
      </c>
      <c r="AX19" t="s">
        <v>2660</v>
      </c>
      <c r="AY19" t="s">
        <v>87</v>
      </c>
      <c r="AZ19" s="6" t="s">
        <v>2661</v>
      </c>
      <c r="BA19" t="s">
        <v>2662</v>
      </c>
      <c r="BB19" t="s">
        <v>74</v>
      </c>
      <c r="BD19" t="s">
        <v>90</v>
      </c>
      <c r="BE19" t="s">
        <v>151</v>
      </c>
      <c r="BF19">
        <v>1</v>
      </c>
      <c r="BG19">
        <v>-7.8388092488980003</v>
      </c>
      <c r="BH19">
        <v>111.18824958801</v>
      </c>
      <c r="BI19" s="6" t="s">
        <v>2663</v>
      </c>
      <c r="BJ19">
        <v>37</v>
      </c>
      <c r="BK19">
        <v>148</v>
      </c>
      <c r="BL19">
        <v>53</v>
      </c>
      <c r="BM19">
        <v>1</v>
      </c>
      <c r="BN19">
        <v>7</v>
      </c>
    </row>
    <row r="20" spans="1:66" x14ac:dyDescent="0.3">
      <c r="A20">
        <v>15</v>
      </c>
      <c r="B20" t="s">
        <v>2675</v>
      </c>
      <c r="C20">
        <v>3923</v>
      </c>
      <c r="D20" t="s">
        <v>117</v>
      </c>
      <c r="E20" t="s">
        <v>2676</v>
      </c>
      <c r="F20" t="s">
        <v>63</v>
      </c>
      <c r="G20" t="s">
        <v>2677</v>
      </c>
      <c r="H20" s="6" t="s">
        <v>2678</v>
      </c>
      <c r="I20" t="s">
        <v>66</v>
      </c>
      <c r="J20" t="s">
        <v>2679</v>
      </c>
      <c r="K20">
        <v>1</v>
      </c>
      <c r="L20">
        <v>4</v>
      </c>
      <c r="M20" t="s">
        <v>347</v>
      </c>
      <c r="N20" t="s">
        <v>347</v>
      </c>
      <c r="O20" t="s">
        <v>69</v>
      </c>
      <c r="P20">
        <v>57694</v>
      </c>
      <c r="Q20" t="s">
        <v>70</v>
      </c>
      <c r="R20" t="s">
        <v>71</v>
      </c>
      <c r="T20" t="s">
        <v>2680</v>
      </c>
      <c r="U20" t="s">
        <v>2681</v>
      </c>
      <c r="W20" t="s">
        <v>125</v>
      </c>
      <c r="Y20" t="s">
        <v>2682</v>
      </c>
      <c r="Z20">
        <v>1978</v>
      </c>
      <c r="AA20" t="s">
        <v>77</v>
      </c>
      <c r="AB20" t="s">
        <v>78</v>
      </c>
      <c r="AC20" t="s">
        <v>79</v>
      </c>
      <c r="AD20" s="6" t="s">
        <v>2683</v>
      </c>
      <c r="AE20" t="s">
        <v>275</v>
      </c>
      <c r="AF20">
        <v>1980</v>
      </c>
      <c r="AG20" t="s">
        <v>77</v>
      </c>
      <c r="AH20" t="s">
        <v>82</v>
      </c>
      <c r="AI20" t="s">
        <v>79</v>
      </c>
      <c r="AJ20" s="6"/>
      <c r="AM20" t="s">
        <v>277</v>
      </c>
      <c r="AP20" s="6"/>
      <c r="AQ20" t="s">
        <v>443</v>
      </c>
      <c r="AT20" t="s">
        <v>125</v>
      </c>
      <c r="AV20">
        <v>0</v>
      </c>
      <c r="AX20" t="s">
        <v>2684</v>
      </c>
      <c r="AZ20" s="6"/>
      <c r="BB20" t="s">
        <v>74</v>
      </c>
      <c r="BC20" t="s">
        <v>150</v>
      </c>
      <c r="BD20" t="s">
        <v>90</v>
      </c>
      <c r="BE20" t="s">
        <v>151</v>
      </c>
      <c r="BF20">
        <v>1</v>
      </c>
      <c r="BG20">
        <v>-7.836343410465</v>
      </c>
      <c r="BH20">
        <v>111.18773460388</v>
      </c>
      <c r="BI20" s="6" t="s">
        <v>2685</v>
      </c>
      <c r="BJ20">
        <v>50</v>
      </c>
      <c r="BK20">
        <v>147</v>
      </c>
      <c r="BL20">
        <v>54</v>
      </c>
      <c r="BM20">
        <v>1</v>
      </c>
      <c r="BN20">
        <v>3</v>
      </c>
    </row>
    <row r="21" spans="1:66" x14ac:dyDescent="0.3">
      <c r="A21">
        <v>16</v>
      </c>
      <c r="B21" t="s">
        <v>2785</v>
      </c>
      <c r="C21">
        <v>3924</v>
      </c>
      <c r="D21" t="s">
        <v>117</v>
      </c>
      <c r="E21" t="s">
        <v>2786</v>
      </c>
      <c r="F21" t="s">
        <v>63</v>
      </c>
      <c r="G21" t="s">
        <v>1918</v>
      </c>
      <c r="H21" s="6" t="s">
        <v>2787</v>
      </c>
      <c r="I21" t="s">
        <v>66</v>
      </c>
      <c r="J21" t="s">
        <v>2788</v>
      </c>
      <c r="K21">
        <v>3</v>
      </c>
      <c r="L21">
        <v>4</v>
      </c>
      <c r="M21" t="s">
        <v>2788</v>
      </c>
      <c r="N21" t="s">
        <v>1227</v>
      </c>
      <c r="O21" t="s">
        <v>378</v>
      </c>
      <c r="P21">
        <v>57692</v>
      </c>
      <c r="Q21" t="s">
        <v>70</v>
      </c>
      <c r="R21" t="s">
        <v>71</v>
      </c>
      <c r="T21" t="s">
        <v>2789</v>
      </c>
      <c r="U21" t="s">
        <v>2790</v>
      </c>
      <c r="W21" t="s">
        <v>125</v>
      </c>
      <c r="Y21" t="s">
        <v>2791</v>
      </c>
      <c r="Z21">
        <v>1979</v>
      </c>
      <c r="AA21" t="s">
        <v>196</v>
      </c>
      <c r="AB21" t="s">
        <v>229</v>
      </c>
      <c r="AC21" t="s">
        <v>79</v>
      </c>
      <c r="AD21" s="6" t="s">
        <v>2792</v>
      </c>
      <c r="AE21" t="s">
        <v>2793</v>
      </c>
      <c r="AF21">
        <v>1987</v>
      </c>
      <c r="AG21" t="s">
        <v>77</v>
      </c>
      <c r="AH21" t="s">
        <v>147</v>
      </c>
      <c r="AI21" t="s">
        <v>128</v>
      </c>
      <c r="AJ21" s="6" t="s">
        <v>2794</v>
      </c>
      <c r="AP21" s="6"/>
      <c r="AQ21" t="s">
        <v>443</v>
      </c>
      <c r="AT21" t="s">
        <v>125</v>
      </c>
      <c r="AV21">
        <v>0</v>
      </c>
      <c r="AZ21" s="6"/>
      <c r="BB21" t="s">
        <v>74</v>
      </c>
      <c r="BC21" t="s">
        <v>150</v>
      </c>
      <c r="BD21" t="s">
        <v>90</v>
      </c>
      <c r="BE21" t="s">
        <v>2795</v>
      </c>
      <c r="BF21">
        <v>1</v>
      </c>
      <c r="BG21">
        <v>-7.8773254463780003</v>
      </c>
      <c r="BH21">
        <v>111.12808227539</v>
      </c>
      <c r="BI21" s="6" t="s">
        <v>2796</v>
      </c>
      <c r="BJ21">
        <v>50</v>
      </c>
      <c r="BK21">
        <v>146</v>
      </c>
      <c r="BL21">
        <v>55</v>
      </c>
      <c r="BM21">
        <v>1</v>
      </c>
      <c r="BN21">
        <v>7</v>
      </c>
    </row>
    <row r="22" spans="1:66" x14ac:dyDescent="0.3">
      <c r="A22">
        <v>17</v>
      </c>
      <c r="B22" t="s">
        <v>3083</v>
      </c>
      <c r="C22">
        <v>3925</v>
      </c>
      <c r="D22" t="s">
        <v>117</v>
      </c>
      <c r="E22" t="s">
        <v>3084</v>
      </c>
      <c r="F22" t="s">
        <v>3085</v>
      </c>
      <c r="G22" t="s">
        <v>3086</v>
      </c>
      <c r="H22" s="6" t="s">
        <v>3087</v>
      </c>
      <c r="I22" t="s">
        <v>66</v>
      </c>
      <c r="J22" t="s">
        <v>3088</v>
      </c>
      <c r="K22">
        <v>2</v>
      </c>
      <c r="L22">
        <v>27</v>
      </c>
      <c r="M22" t="s">
        <v>3089</v>
      </c>
      <c r="N22" t="s">
        <v>3089</v>
      </c>
      <c r="O22" t="s">
        <v>3090</v>
      </c>
      <c r="P22">
        <v>17116</v>
      </c>
      <c r="Q22" t="s">
        <v>653</v>
      </c>
      <c r="R22" t="s">
        <v>653</v>
      </c>
      <c r="T22" t="s">
        <v>3091</v>
      </c>
      <c r="U22" t="s">
        <v>3092</v>
      </c>
      <c r="W22" t="s">
        <v>125</v>
      </c>
      <c r="Y22" t="s">
        <v>3093</v>
      </c>
      <c r="Z22">
        <v>1978</v>
      </c>
      <c r="AA22" t="s">
        <v>162</v>
      </c>
      <c r="AB22" t="s">
        <v>1333</v>
      </c>
      <c r="AC22" t="s">
        <v>79</v>
      </c>
      <c r="AD22" s="6" t="s">
        <v>3094</v>
      </c>
      <c r="AE22" t="s">
        <v>3095</v>
      </c>
      <c r="AF22">
        <v>1985</v>
      </c>
      <c r="AG22" t="s">
        <v>162</v>
      </c>
      <c r="AH22" t="s">
        <v>147</v>
      </c>
      <c r="AI22" t="s">
        <v>128</v>
      </c>
      <c r="AJ22" s="6" t="s">
        <v>3096</v>
      </c>
      <c r="AP22" s="6"/>
      <c r="AQ22" t="s">
        <v>443</v>
      </c>
      <c r="AT22" t="s">
        <v>125</v>
      </c>
      <c r="AV22">
        <v>0</v>
      </c>
      <c r="AX22" t="s">
        <v>3097</v>
      </c>
      <c r="AZ22" s="6"/>
      <c r="BB22" t="s">
        <v>74</v>
      </c>
      <c r="BC22" t="s">
        <v>150</v>
      </c>
      <c r="BD22" t="s">
        <v>90</v>
      </c>
      <c r="BE22" t="s">
        <v>416</v>
      </c>
      <c r="BF22">
        <v>1</v>
      </c>
      <c r="BG22">
        <v>-7.8714589716279999</v>
      </c>
      <c r="BH22">
        <v>111.16910934448001</v>
      </c>
      <c r="BI22" s="6"/>
      <c r="BJ22">
        <v>40</v>
      </c>
      <c r="BK22">
        <v>160</v>
      </c>
      <c r="BL22">
        <v>57</v>
      </c>
      <c r="BM22">
        <v>1</v>
      </c>
      <c r="BN22">
        <v>11</v>
      </c>
    </row>
    <row r="23" spans="1:66" x14ac:dyDescent="0.3">
      <c r="A23">
        <v>18</v>
      </c>
      <c r="B23" t="s">
        <v>3332</v>
      </c>
      <c r="C23">
        <v>3926</v>
      </c>
      <c r="D23" t="s">
        <v>117</v>
      </c>
      <c r="E23" t="s">
        <v>3333</v>
      </c>
      <c r="F23" t="s">
        <v>63</v>
      </c>
      <c r="G23" t="s">
        <v>3334</v>
      </c>
      <c r="H23" s="6" t="s">
        <v>3335</v>
      </c>
      <c r="I23" t="s">
        <v>66</v>
      </c>
      <c r="J23" t="s">
        <v>3336</v>
      </c>
      <c r="K23">
        <v>1</v>
      </c>
      <c r="L23">
        <v>1</v>
      </c>
      <c r="M23" t="s">
        <v>3336</v>
      </c>
      <c r="N23" t="s">
        <v>3337</v>
      </c>
      <c r="O23" t="s">
        <v>301</v>
      </c>
      <c r="P23">
        <v>57697</v>
      </c>
      <c r="Q23" t="s">
        <v>70</v>
      </c>
      <c r="R23" t="s">
        <v>210</v>
      </c>
      <c r="T23" t="s">
        <v>3338</v>
      </c>
      <c r="U23" t="s">
        <v>3339</v>
      </c>
      <c r="W23" t="s">
        <v>125</v>
      </c>
      <c r="Y23" t="s">
        <v>3340</v>
      </c>
      <c r="Z23">
        <v>0</v>
      </c>
      <c r="AA23" t="s">
        <v>166</v>
      </c>
      <c r="AB23" t="s">
        <v>127</v>
      </c>
      <c r="AC23" t="s">
        <v>128</v>
      </c>
      <c r="AD23" s="6"/>
      <c r="AE23" t="s">
        <v>2036</v>
      </c>
      <c r="AF23">
        <v>1965</v>
      </c>
      <c r="AG23" t="s">
        <v>77</v>
      </c>
      <c r="AH23" t="s">
        <v>323</v>
      </c>
      <c r="AI23" t="s">
        <v>79</v>
      </c>
      <c r="AJ23" s="6" t="s">
        <v>3341</v>
      </c>
      <c r="AM23" t="s">
        <v>166</v>
      </c>
      <c r="AP23" s="6"/>
      <c r="AQ23" t="s">
        <v>443</v>
      </c>
      <c r="AT23" t="s">
        <v>125</v>
      </c>
      <c r="AV23">
        <v>0</v>
      </c>
      <c r="AX23" t="s">
        <v>3342</v>
      </c>
      <c r="AZ23" s="6"/>
      <c r="BB23" t="s">
        <v>74</v>
      </c>
      <c r="BC23" t="s">
        <v>150</v>
      </c>
      <c r="BD23" t="s">
        <v>90</v>
      </c>
      <c r="BE23" t="s">
        <v>3343</v>
      </c>
      <c r="BF23">
        <v>3</v>
      </c>
      <c r="BG23">
        <v>7.4810999999999996</v>
      </c>
      <c r="BH23">
        <v>111.1246</v>
      </c>
      <c r="BI23" s="6" t="s">
        <v>3344</v>
      </c>
      <c r="BJ23">
        <v>48</v>
      </c>
      <c r="BK23">
        <v>155</v>
      </c>
      <c r="BL23">
        <v>54</v>
      </c>
      <c r="BM23">
        <v>2</v>
      </c>
      <c r="BN23">
        <v>7</v>
      </c>
    </row>
    <row r="24" spans="1:66" x14ac:dyDescent="0.3">
      <c r="A24">
        <v>19</v>
      </c>
      <c r="B24" t="s">
        <v>2646</v>
      </c>
      <c r="C24">
        <v>3927</v>
      </c>
      <c r="D24" t="s">
        <v>117</v>
      </c>
      <c r="E24" t="s">
        <v>3472</v>
      </c>
      <c r="F24" t="s">
        <v>63</v>
      </c>
      <c r="G24" t="s">
        <v>3473</v>
      </c>
      <c r="H24" s="6" t="s">
        <v>3474</v>
      </c>
      <c r="I24" t="s">
        <v>66</v>
      </c>
      <c r="J24" t="s">
        <v>3246</v>
      </c>
      <c r="K24">
        <v>1</v>
      </c>
      <c r="L24">
        <v>12</v>
      </c>
      <c r="M24" t="s">
        <v>3247</v>
      </c>
      <c r="N24" t="s">
        <v>3248</v>
      </c>
      <c r="O24" t="s">
        <v>3249</v>
      </c>
      <c r="P24">
        <v>57612</v>
      </c>
      <c r="Q24" t="s">
        <v>3250</v>
      </c>
      <c r="R24" t="s">
        <v>71</v>
      </c>
      <c r="T24" t="s">
        <v>3475</v>
      </c>
      <c r="U24" t="s">
        <v>3476</v>
      </c>
      <c r="W24" t="s">
        <v>74</v>
      </c>
      <c r="X24" t="s">
        <v>3477</v>
      </c>
      <c r="Y24" t="s">
        <v>3478</v>
      </c>
      <c r="Z24">
        <v>1969</v>
      </c>
      <c r="AA24" t="s">
        <v>77</v>
      </c>
      <c r="AB24" t="s">
        <v>82</v>
      </c>
      <c r="AC24" t="s">
        <v>79</v>
      </c>
      <c r="AD24" s="6" t="s">
        <v>3479</v>
      </c>
      <c r="AE24" t="s">
        <v>846</v>
      </c>
      <c r="AF24">
        <v>1982</v>
      </c>
      <c r="AG24" t="s">
        <v>77</v>
      </c>
      <c r="AH24" t="s">
        <v>82</v>
      </c>
      <c r="AI24" t="s">
        <v>79</v>
      </c>
      <c r="AJ24" s="6" t="s">
        <v>3480</v>
      </c>
      <c r="AP24" s="6"/>
      <c r="AQ24" t="s">
        <v>443</v>
      </c>
      <c r="AT24" t="s">
        <v>74</v>
      </c>
      <c r="AU24" t="s">
        <v>3477</v>
      </c>
      <c r="AV24">
        <v>0</v>
      </c>
      <c r="AX24" t="s">
        <v>3481</v>
      </c>
      <c r="AY24" t="s">
        <v>87</v>
      </c>
      <c r="AZ24" s="6" t="s">
        <v>3482</v>
      </c>
      <c r="BA24" t="s">
        <v>2646</v>
      </c>
      <c r="BB24" t="s">
        <v>74</v>
      </c>
      <c r="BC24" t="s">
        <v>89</v>
      </c>
      <c r="BD24" t="s">
        <v>90</v>
      </c>
      <c r="BE24" t="s">
        <v>3483</v>
      </c>
      <c r="BF24">
        <v>1</v>
      </c>
      <c r="BG24">
        <v>-7.4626033547950001</v>
      </c>
      <c r="BH24">
        <v>110.56572139089</v>
      </c>
      <c r="BI24" s="6" t="s">
        <v>3484</v>
      </c>
      <c r="BJ24">
        <v>41</v>
      </c>
      <c r="BK24">
        <v>146</v>
      </c>
      <c r="BL24">
        <v>55</v>
      </c>
      <c r="BM24">
        <v>1</v>
      </c>
      <c r="BN24">
        <v>9</v>
      </c>
    </row>
    <row r="25" spans="1:66" x14ac:dyDescent="0.3">
      <c r="A25">
        <v>20</v>
      </c>
      <c r="B25" t="s">
        <v>3485</v>
      </c>
      <c r="C25">
        <v>3928</v>
      </c>
      <c r="D25" t="s">
        <v>117</v>
      </c>
      <c r="E25" t="s">
        <v>3486</v>
      </c>
      <c r="F25" t="s">
        <v>63</v>
      </c>
      <c r="G25" t="s">
        <v>3487</v>
      </c>
      <c r="H25" s="6" t="s">
        <v>3488</v>
      </c>
      <c r="I25" t="s">
        <v>66</v>
      </c>
      <c r="J25" t="s">
        <v>2540</v>
      </c>
      <c r="K25">
        <v>2</v>
      </c>
      <c r="L25">
        <v>8</v>
      </c>
      <c r="M25" t="s">
        <v>2540</v>
      </c>
      <c r="N25" t="s">
        <v>3074</v>
      </c>
      <c r="O25" t="s">
        <v>69</v>
      </c>
      <c r="P25">
        <v>57694</v>
      </c>
      <c r="Q25" t="s">
        <v>70</v>
      </c>
      <c r="R25" t="s">
        <v>71</v>
      </c>
      <c r="T25" t="s">
        <v>3489</v>
      </c>
      <c r="U25" t="s">
        <v>3490</v>
      </c>
      <c r="W25" t="s">
        <v>125</v>
      </c>
      <c r="Y25" t="s">
        <v>3491</v>
      </c>
      <c r="Z25">
        <v>1963</v>
      </c>
      <c r="AA25" t="s">
        <v>77</v>
      </c>
      <c r="AB25" t="s">
        <v>82</v>
      </c>
      <c r="AC25" t="s">
        <v>79</v>
      </c>
      <c r="AD25" s="6" t="s">
        <v>3492</v>
      </c>
      <c r="AE25" t="s">
        <v>3493</v>
      </c>
      <c r="AF25">
        <v>1965</v>
      </c>
      <c r="AG25" t="s">
        <v>77</v>
      </c>
      <c r="AH25" t="s">
        <v>147</v>
      </c>
      <c r="AI25" t="s">
        <v>128</v>
      </c>
      <c r="AJ25" s="6" t="s">
        <v>3494</v>
      </c>
      <c r="AP25" s="6"/>
      <c r="AQ25" t="s">
        <v>443</v>
      </c>
      <c r="AT25" t="s">
        <v>125</v>
      </c>
      <c r="AV25">
        <v>0</v>
      </c>
      <c r="AX25" t="s">
        <v>3495</v>
      </c>
      <c r="AZ25" s="6"/>
      <c r="BB25" t="s">
        <v>74</v>
      </c>
      <c r="BC25" t="s">
        <v>150</v>
      </c>
      <c r="BD25" t="s">
        <v>90</v>
      </c>
      <c r="BE25" t="s">
        <v>151</v>
      </c>
      <c r="BF25">
        <v>2</v>
      </c>
      <c r="BG25">
        <v>-7.8186569690869998</v>
      </c>
      <c r="BH25">
        <v>111.18790626526</v>
      </c>
      <c r="BI25" s="6" t="s">
        <v>3496</v>
      </c>
      <c r="BJ25">
        <v>45</v>
      </c>
      <c r="BK25">
        <v>154</v>
      </c>
      <c r="BL25">
        <v>55</v>
      </c>
      <c r="BM25">
        <v>5</v>
      </c>
      <c r="BN25">
        <v>2</v>
      </c>
    </row>
    <row r="26" spans="1:66" x14ac:dyDescent="0.3">
      <c r="A26">
        <v>21</v>
      </c>
      <c r="B26" t="s">
        <v>3497</v>
      </c>
      <c r="C26">
        <v>3929</v>
      </c>
      <c r="D26" t="s">
        <v>117</v>
      </c>
      <c r="E26" t="s">
        <v>3498</v>
      </c>
      <c r="F26" t="s">
        <v>63</v>
      </c>
      <c r="G26" t="s">
        <v>3499</v>
      </c>
      <c r="H26" s="6" t="s">
        <v>3500</v>
      </c>
      <c r="I26" t="s">
        <v>66</v>
      </c>
      <c r="J26" t="s">
        <v>1150</v>
      </c>
      <c r="K26">
        <v>3</v>
      </c>
      <c r="L26">
        <v>2</v>
      </c>
      <c r="M26" t="s">
        <v>1150</v>
      </c>
      <c r="N26" t="s">
        <v>408</v>
      </c>
      <c r="O26" t="s">
        <v>69</v>
      </c>
      <c r="P26">
        <v>57694</v>
      </c>
      <c r="Q26" t="s">
        <v>177</v>
      </c>
      <c r="R26" t="s">
        <v>71</v>
      </c>
      <c r="T26" t="s">
        <v>3501</v>
      </c>
      <c r="U26" t="s">
        <v>3502</v>
      </c>
      <c r="W26" t="s">
        <v>125</v>
      </c>
      <c r="Y26" t="s">
        <v>3503</v>
      </c>
      <c r="Z26">
        <v>1974</v>
      </c>
      <c r="AA26" t="s">
        <v>77</v>
      </c>
      <c r="AB26" t="s">
        <v>78</v>
      </c>
      <c r="AC26" t="s">
        <v>79</v>
      </c>
      <c r="AD26" s="6"/>
      <c r="AE26" t="s">
        <v>3504</v>
      </c>
      <c r="AF26">
        <v>1975</v>
      </c>
      <c r="AG26" t="s">
        <v>196</v>
      </c>
      <c r="AH26" t="s">
        <v>78</v>
      </c>
      <c r="AI26" t="s">
        <v>79</v>
      </c>
      <c r="AJ26" s="6"/>
      <c r="AK26" t="s">
        <v>3505</v>
      </c>
      <c r="AL26">
        <v>1960</v>
      </c>
      <c r="AM26" t="s">
        <v>77</v>
      </c>
      <c r="AN26" t="s">
        <v>82</v>
      </c>
      <c r="AO26" t="s">
        <v>79</v>
      </c>
      <c r="AP26" s="6" t="s">
        <v>3506</v>
      </c>
      <c r="AQ26" t="s">
        <v>443</v>
      </c>
      <c r="AT26" t="s">
        <v>125</v>
      </c>
      <c r="AV26">
        <v>1</v>
      </c>
      <c r="AX26" t="s">
        <v>3507</v>
      </c>
      <c r="AZ26" s="6"/>
      <c r="BB26" t="s">
        <v>74</v>
      </c>
      <c r="BC26" t="s">
        <v>150</v>
      </c>
      <c r="BD26" t="s">
        <v>90</v>
      </c>
      <c r="BE26" t="s">
        <v>416</v>
      </c>
      <c r="BF26">
        <v>1</v>
      </c>
      <c r="BG26">
        <v>-7.8831068184459996</v>
      </c>
      <c r="BH26">
        <v>111.17443084717</v>
      </c>
      <c r="BI26" s="6" t="s">
        <v>3508</v>
      </c>
      <c r="BJ26">
        <v>50</v>
      </c>
      <c r="BK26">
        <v>155</v>
      </c>
      <c r="BL26">
        <v>54</v>
      </c>
      <c r="BM26">
        <v>1</v>
      </c>
      <c r="BN26">
        <v>9</v>
      </c>
    </row>
    <row r="27" spans="1:66" x14ac:dyDescent="0.3">
      <c r="A27">
        <v>22</v>
      </c>
      <c r="B27" t="s">
        <v>3716</v>
      </c>
      <c r="C27">
        <v>3930</v>
      </c>
      <c r="D27" t="s">
        <v>61</v>
      </c>
      <c r="E27" t="s">
        <v>3717</v>
      </c>
      <c r="F27" t="s">
        <v>95</v>
      </c>
      <c r="G27" t="s">
        <v>3718</v>
      </c>
      <c r="H27" s="6" t="s">
        <v>3719</v>
      </c>
      <c r="I27" t="s">
        <v>66</v>
      </c>
      <c r="J27" t="s">
        <v>3720</v>
      </c>
      <c r="K27">
        <v>2</v>
      </c>
      <c r="L27">
        <v>5</v>
      </c>
      <c r="M27" t="s">
        <v>985</v>
      </c>
      <c r="N27" t="s">
        <v>122</v>
      </c>
      <c r="O27" t="s">
        <v>69</v>
      </c>
      <c r="P27">
        <v>57694</v>
      </c>
      <c r="Q27" t="s">
        <v>70</v>
      </c>
      <c r="R27" t="s">
        <v>71</v>
      </c>
      <c r="T27" t="s">
        <v>3721</v>
      </c>
      <c r="U27" t="s">
        <v>3722</v>
      </c>
      <c r="W27" t="s">
        <v>74</v>
      </c>
      <c r="X27" t="s">
        <v>3723</v>
      </c>
      <c r="Y27" t="s">
        <v>3724</v>
      </c>
      <c r="Z27">
        <v>1959</v>
      </c>
      <c r="AA27" t="s">
        <v>77</v>
      </c>
      <c r="AB27" t="s">
        <v>82</v>
      </c>
      <c r="AC27" t="s">
        <v>79</v>
      </c>
      <c r="AD27" s="6" t="s">
        <v>3725</v>
      </c>
      <c r="AE27" t="s">
        <v>2317</v>
      </c>
      <c r="AF27">
        <v>1965</v>
      </c>
      <c r="AG27" t="s">
        <v>77</v>
      </c>
      <c r="AH27" t="s">
        <v>147</v>
      </c>
      <c r="AI27" t="s">
        <v>128</v>
      </c>
      <c r="AJ27" s="6" t="s">
        <v>3726</v>
      </c>
      <c r="AM27" t="s">
        <v>166</v>
      </c>
      <c r="AP27" s="6"/>
      <c r="AQ27" t="s">
        <v>443</v>
      </c>
      <c r="AT27" t="s">
        <v>125</v>
      </c>
      <c r="AV27">
        <v>0</v>
      </c>
      <c r="AW27" t="s">
        <v>3727</v>
      </c>
      <c r="AX27" t="s">
        <v>3728</v>
      </c>
      <c r="AZ27" s="6"/>
      <c r="BB27" t="s">
        <v>74</v>
      </c>
      <c r="BC27" t="s">
        <v>89</v>
      </c>
      <c r="BD27" t="s">
        <v>90</v>
      </c>
      <c r="BE27" t="s">
        <v>416</v>
      </c>
      <c r="BF27">
        <v>1</v>
      </c>
      <c r="BG27">
        <v>-7.8724999999999996</v>
      </c>
      <c r="BH27">
        <v>111.16840000000001</v>
      </c>
      <c r="BI27" s="6" t="s">
        <v>3729</v>
      </c>
      <c r="BJ27">
        <v>49</v>
      </c>
      <c r="BK27">
        <v>167</v>
      </c>
      <c r="BL27">
        <v>58</v>
      </c>
      <c r="BM27">
        <v>2</v>
      </c>
      <c r="BN27">
        <v>7</v>
      </c>
    </row>
    <row r="28" spans="1:66" x14ac:dyDescent="0.3">
      <c r="H28" s="6"/>
      <c r="AD28" s="6"/>
      <c r="AJ28" s="6"/>
      <c r="AP28" s="6"/>
      <c r="AZ28" s="6"/>
      <c r="BI28" s="6"/>
    </row>
    <row r="29" spans="1:66" x14ac:dyDescent="0.3">
      <c r="D29" t="s">
        <v>5031</v>
      </c>
      <c r="E29" t="s">
        <v>5029</v>
      </c>
      <c r="F29" t="s">
        <v>5030</v>
      </c>
    </row>
    <row r="30" spans="1:66" x14ac:dyDescent="0.3">
      <c r="B30" t="s">
        <v>4992</v>
      </c>
      <c r="C30">
        <v>20</v>
      </c>
      <c r="E30">
        <v>1</v>
      </c>
      <c r="F30">
        <f>C30+D30-E30</f>
        <v>19</v>
      </c>
    </row>
    <row r="31" spans="1:66" x14ac:dyDescent="0.3">
      <c r="B31" t="s">
        <v>4993</v>
      </c>
      <c r="C31">
        <v>2</v>
      </c>
      <c r="F31">
        <f t="shared" ref="F31" si="0">C31+D31-E31</f>
        <v>2</v>
      </c>
    </row>
    <row r="32" spans="1:66" x14ac:dyDescent="0.3">
      <c r="C32">
        <f>SUM(C30:C31)</f>
        <v>22</v>
      </c>
      <c r="F32">
        <f>SUM(F30:F31)</f>
        <v>21</v>
      </c>
    </row>
    <row r="36" spans="1:66" s="17" customFormat="1" x14ac:dyDescent="0.3">
      <c r="A36" s="17">
        <v>6</v>
      </c>
      <c r="B36" s="17" t="s">
        <v>1324</v>
      </c>
      <c r="C36" s="17">
        <v>3915</v>
      </c>
      <c r="D36" s="17" t="s">
        <v>117</v>
      </c>
      <c r="E36" s="17" t="s">
        <v>1325</v>
      </c>
      <c r="F36" s="17" t="s">
        <v>1326</v>
      </c>
      <c r="G36" s="17" t="s">
        <v>253</v>
      </c>
      <c r="H36" s="18" t="s">
        <v>1327</v>
      </c>
      <c r="I36" s="17" t="s">
        <v>66</v>
      </c>
      <c r="J36" s="17" t="s">
        <v>1328</v>
      </c>
      <c r="K36" s="17">
        <v>3</v>
      </c>
      <c r="L36" s="17">
        <v>3</v>
      </c>
      <c r="M36" s="17" t="s">
        <v>1329</v>
      </c>
      <c r="N36" s="17" t="s">
        <v>408</v>
      </c>
      <c r="O36" s="17" t="s">
        <v>69</v>
      </c>
      <c r="P36" s="17">
        <v>57694</v>
      </c>
      <c r="Q36" s="17" t="s">
        <v>70</v>
      </c>
      <c r="R36" s="17" t="s">
        <v>71</v>
      </c>
      <c r="T36" s="17" t="s">
        <v>1330</v>
      </c>
      <c r="U36" s="17" t="s">
        <v>1331</v>
      </c>
      <c r="W36" s="17" t="s">
        <v>125</v>
      </c>
      <c r="Y36" s="17" t="s">
        <v>1332</v>
      </c>
      <c r="Z36" s="17">
        <v>1965</v>
      </c>
      <c r="AA36" s="17" t="s">
        <v>162</v>
      </c>
      <c r="AB36" s="17" t="s">
        <v>1333</v>
      </c>
      <c r="AC36" s="17" t="s">
        <v>79</v>
      </c>
      <c r="AD36" s="18"/>
      <c r="AE36" s="17" t="s">
        <v>1334</v>
      </c>
      <c r="AF36" s="17">
        <v>1969</v>
      </c>
      <c r="AG36" s="17" t="s">
        <v>77</v>
      </c>
      <c r="AH36" s="17" t="s">
        <v>82</v>
      </c>
      <c r="AI36" s="17" t="s">
        <v>79</v>
      </c>
      <c r="AJ36" s="18"/>
      <c r="AP36" s="18"/>
      <c r="AQ36" s="17" t="s">
        <v>443</v>
      </c>
      <c r="AT36" s="17" t="s">
        <v>125</v>
      </c>
      <c r="AV36" s="17">
        <v>0</v>
      </c>
      <c r="AX36" s="17" t="s">
        <v>1335</v>
      </c>
      <c r="AZ36" s="18"/>
      <c r="BB36" s="17" t="s">
        <v>74</v>
      </c>
      <c r="BC36" s="17" t="s">
        <v>150</v>
      </c>
      <c r="BD36" s="17" t="s">
        <v>90</v>
      </c>
      <c r="BE36" s="17" t="s">
        <v>416</v>
      </c>
      <c r="BF36" s="17">
        <v>1</v>
      </c>
      <c r="BG36" s="17">
        <v>-7.8825967006299997</v>
      </c>
      <c r="BH36" s="17">
        <v>111.17443084717</v>
      </c>
      <c r="BI36" s="18" t="s">
        <v>1336</v>
      </c>
      <c r="BJ36" s="17">
        <v>42</v>
      </c>
      <c r="BK36" s="17">
        <v>149</v>
      </c>
      <c r="BL36" s="17">
        <v>53</v>
      </c>
      <c r="BM36" s="17">
        <v>1</v>
      </c>
      <c r="BN36" s="17">
        <v>8</v>
      </c>
    </row>
  </sheetData>
  <mergeCells count="51">
    <mergeCell ref="F5:F6"/>
    <mergeCell ref="A5:A6"/>
    <mergeCell ref="B5:B6"/>
    <mergeCell ref="C5:C6"/>
    <mergeCell ref="D5:D6"/>
    <mergeCell ref="E5:E6"/>
    <mergeCell ref="R5:R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AS5:AS6"/>
    <mergeCell ref="S5:S6"/>
    <mergeCell ref="T5:T6"/>
    <mergeCell ref="U5:U6"/>
    <mergeCell ref="V5:V6"/>
    <mergeCell ref="W5:W6"/>
    <mergeCell ref="X5:X6"/>
    <mergeCell ref="Y5:AD5"/>
    <mergeCell ref="AE5:AJ5"/>
    <mergeCell ref="AK5:AP5"/>
    <mergeCell ref="AQ5:AQ6"/>
    <mergeCell ref="AR5:AR6"/>
    <mergeCell ref="BE5:BE6"/>
    <mergeCell ref="AT5:AT6"/>
    <mergeCell ref="AU5:AU6"/>
    <mergeCell ref="AV5:AV6"/>
    <mergeCell ref="AW5:AW6"/>
    <mergeCell ref="AX5:AX6"/>
    <mergeCell ref="AY5:AY6"/>
    <mergeCell ref="AZ5:AZ6"/>
    <mergeCell ref="BA5:BA6"/>
    <mergeCell ref="BB5:BB6"/>
    <mergeCell ref="BC5:BC6"/>
    <mergeCell ref="BD5:BD6"/>
    <mergeCell ref="BL5:BL6"/>
    <mergeCell ref="BM5:BM6"/>
    <mergeCell ref="BN5:BN6"/>
    <mergeCell ref="BF5:BF6"/>
    <mergeCell ref="BG5:BG6"/>
    <mergeCell ref="BH5:BH6"/>
    <mergeCell ref="BI5:BI6"/>
    <mergeCell ref="BJ5:BJ6"/>
    <mergeCell ref="BK5:BK6"/>
  </mergeCells>
  <pageMargins left="0.25" right="0.25" top="0.75" bottom="0.75" header="0.3" footer="0.3"/>
  <pageSetup paperSize="10000" scale="60" fitToHeight="0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F4ACB-942E-4759-A9FB-E62824D1BE0B}">
  <sheetPr codeName="Sheet10"/>
  <dimension ref="A1:BN45"/>
  <sheetViews>
    <sheetView zoomScale="55" zoomScaleNormal="55" workbookViewId="0">
      <selection activeCell="D7" sqref="D7:D40"/>
    </sheetView>
  </sheetViews>
  <sheetFormatPr defaultColWidth="9" defaultRowHeight="14.4" x14ac:dyDescent="0.3"/>
  <cols>
    <col min="1" max="1" width="6" customWidth="1"/>
    <col min="2" max="2" width="32.44140625" customWidth="1"/>
    <col min="3" max="3" width="17.44140625" customWidth="1"/>
    <col min="4" max="4" width="5.109375" customWidth="1"/>
    <col min="5" max="5" width="13.33203125" customWidth="1"/>
    <col min="6" max="6" width="17.5546875" customWidth="1"/>
    <col min="7" max="7" width="14.109375" customWidth="1"/>
    <col min="8" max="8" width="17.44140625" customWidth="1"/>
    <col min="9" max="9" width="11" customWidth="1"/>
    <col min="10" max="10" width="45.5546875" customWidth="1"/>
    <col min="11" max="11" width="3.44140625" customWidth="1"/>
    <col min="12" max="12" width="4.44140625" customWidth="1"/>
    <col min="13" max="13" width="20" customWidth="1"/>
    <col min="14" max="14" width="18.109375" customWidth="1"/>
    <col min="15" max="15" width="14.5546875" customWidth="1"/>
    <col min="16" max="16" width="10" customWidth="1"/>
    <col min="17" max="17" width="18.109375" customWidth="1"/>
    <col min="18" max="18" width="22.109375" customWidth="1"/>
    <col min="19" max="19" width="13.44140625" customWidth="1"/>
    <col min="20" max="20" width="15.44140625" customWidth="1"/>
    <col min="21" max="21" width="25.88671875" customWidth="1"/>
    <col min="22" max="22" width="20.44140625" customWidth="1"/>
    <col min="23" max="23" width="14.5546875" customWidth="1"/>
    <col min="24" max="24" width="15.44140625" customWidth="1"/>
    <col min="25" max="25" width="28.109375" customWidth="1"/>
    <col min="26" max="26" width="12.44140625" customWidth="1"/>
    <col min="27" max="27" width="20.109375" customWidth="1"/>
    <col min="28" max="28" width="18" customWidth="1"/>
    <col min="29" max="29" width="24.5546875" customWidth="1"/>
    <col min="30" max="30" width="25.44140625" customWidth="1"/>
    <col min="31" max="31" width="28.109375" customWidth="1"/>
    <col min="32" max="32" width="12.44140625" customWidth="1"/>
    <col min="33" max="33" width="20.109375" customWidth="1"/>
    <col min="34" max="34" width="18.44140625" customWidth="1"/>
    <col min="35" max="35" width="24.5546875" customWidth="1"/>
    <col min="36" max="36" width="25.44140625" customWidth="1"/>
    <col min="37" max="37" width="28.109375" customWidth="1"/>
    <col min="38" max="38" width="12.44140625" customWidth="1"/>
    <col min="39" max="39" width="20.109375" customWidth="1"/>
    <col min="40" max="41" width="18.44140625" customWidth="1"/>
    <col min="42" max="42" width="22.44140625" customWidth="1"/>
    <col min="43" max="43" width="18.44140625" customWidth="1"/>
    <col min="44" max="44" width="17.44140625" customWidth="1"/>
    <col min="45" max="45" width="16.88671875" customWidth="1"/>
    <col min="46" max="46" width="11" customWidth="1"/>
    <col min="47" max="48" width="16.5546875" customWidth="1"/>
    <col min="49" max="49" width="15.5546875" customWidth="1"/>
    <col min="50" max="50" width="18.109375" customWidth="1"/>
    <col min="51" max="51" width="12" customWidth="1"/>
    <col min="52" max="52" width="20.88671875" customWidth="1"/>
    <col min="53" max="53" width="19.44140625" customWidth="1"/>
    <col min="54" max="54" width="16.109375" customWidth="1"/>
    <col min="55" max="55" width="18.109375" customWidth="1"/>
    <col min="56" max="56" width="26.88671875" customWidth="1"/>
    <col min="57" max="57" width="35.88671875" customWidth="1"/>
    <col min="58" max="66" width="15" customWidth="1"/>
  </cols>
  <sheetData>
    <row r="1" spans="1:66" ht="18.899999999999999" customHeight="1" x14ac:dyDescent="0.35">
      <c r="A1" s="1" t="s">
        <v>0</v>
      </c>
      <c r="H1" s="6"/>
      <c r="AD1" s="6"/>
      <c r="AJ1" s="6"/>
      <c r="AP1" s="6"/>
      <c r="AZ1" s="6"/>
      <c r="BI1" s="6"/>
    </row>
    <row r="2" spans="1:66" ht="18.899999999999999" customHeight="1" x14ac:dyDescent="0.35">
      <c r="A2" s="1" t="s">
        <v>1</v>
      </c>
      <c r="H2" s="6"/>
      <c r="AD2" s="6"/>
      <c r="AJ2" s="6"/>
      <c r="AP2" s="6"/>
      <c r="AZ2" s="6"/>
      <c r="BI2" s="6"/>
    </row>
    <row r="3" spans="1:66" ht="15.9" customHeight="1" x14ac:dyDescent="0.3">
      <c r="A3" s="2" t="s">
        <v>2</v>
      </c>
      <c r="C3" s="2"/>
      <c r="D3" s="2"/>
      <c r="E3" s="3"/>
      <c r="F3" s="2"/>
      <c r="G3" s="2"/>
      <c r="H3" s="7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7"/>
      <c r="AE3" s="2"/>
      <c r="AF3" s="2"/>
      <c r="AG3" s="2"/>
      <c r="AH3" s="2"/>
      <c r="AI3" s="2"/>
      <c r="AJ3" s="7"/>
      <c r="AK3" s="2"/>
      <c r="AL3" s="2"/>
      <c r="AM3" s="2"/>
      <c r="AN3" s="2"/>
      <c r="AO3" s="2"/>
      <c r="AP3" s="7"/>
      <c r="AQ3" s="2"/>
      <c r="AZ3" s="6"/>
      <c r="BI3" s="6"/>
    </row>
    <row r="4" spans="1:66" x14ac:dyDescent="0.3">
      <c r="A4" s="4" t="s">
        <v>3</v>
      </c>
      <c r="C4" t="s">
        <v>4</v>
      </c>
      <c r="H4" s="6"/>
      <c r="AD4" s="6"/>
      <c r="AJ4" s="6"/>
      <c r="AP4" s="6"/>
      <c r="AZ4" s="6"/>
      <c r="BI4" s="6"/>
    </row>
    <row r="5" spans="1:66" ht="15.9" customHeight="1" x14ac:dyDescent="0.3">
      <c r="A5" s="48" t="s">
        <v>5</v>
      </c>
      <c r="B5" s="49" t="s">
        <v>6</v>
      </c>
      <c r="C5" s="43" t="s">
        <v>7</v>
      </c>
      <c r="D5" s="43" t="s">
        <v>8</v>
      </c>
      <c r="E5" s="43" t="s">
        <v>9</v>
      </c>
      <c r="F5" s="43" t="s">
        <v>10</v>
      </c>
      <c r="G5" s="43" t="s">
        <v>11</v>
      </c>
      <c r="H5" s="51" t="s">
        <v>12</v>
      </c>
      <c r="I5" s="43" t="s">
        <v>13</v>
      </c>
      <c r="J5" s="43" t="s">
        <v>14</v>
      </c>
      <c r="K5" s="43" t="s">
        <v>15</v>
      </c>
      <c r="L5" s="43" t="s">
        <v>16</v>
      </c>
      <c r="M5" s="43" t="s">
        <v>17</v>
      </c>
      <c r="N5" s="43" t="s">
        <v>18</v>
      </c>
      <c r="O5" s="43" t="s">
        <v>19</v>
      </c>
      <c r="P5" s="43" t="s">
        <v>20</v>
      </c>
      <c r="Q5" s="43" t="s">
        <v>21</v>
      </c>
      <c r="R5" s="43" t="s">
        <v>22</v>
      </c>
      <c r="S5" s="43" t="s">
        <v>23</v>
      </c>
      <c r="T5" s="43" t="s">
        <v>24</v>
      </c>
      <c r="U5" s="43" t="s">
        <v>25</v>
      </c>
      <c r="V5" s="43" t="s">
        <v>26</v>
      </c>
      <c r="W5" s="43" t="s">
        <v>27</v>
      </c>
      <c r="X5" s="43" t="s">
        <v>28</v>
      </c>
      <c r="Y5" s="45" t="s">
        <v>29</v>
      </c>
      <c r="Z5" s="46"/>
      <c r="AA5" s="46"/>
      <c r="AB5" s="46"/>
      <c r="AC5" s="46"/>
      <c r="AD5" s="47"/>
      <c r="AE5" s="45" t="s">
        <v>30</v>
      </c>
      <c r="AF5" s="46"/>
      <c r="AG5" s="46"/>
      <c r="AH5" s="46"/>
      <c r="AI5" s="46"/>
      <c r="AJ5" s="47"/>
      <c r="AK5" s="45" t="s">
        <v>31</v>
      </c>
      <c r="AL5" s="46"/>
      <c r="AM5" s="46"/>
      <c r="AN5" s="46"/>
      <c r="AO5" s="46"/>
      <c r="AP5" s="46"/>
      <c r="AQ5" s="43" t="s">
        <v>32</v>
      </c>
      <c r="AR5" s="39" t="s">
        <v>33</v>
      </c>
      <c r="AS5" s="39" t="s">
        <v>34</v>
      </c>
      <c r="AT5" s="41" t="s">
        <v>35</v>
      </c>
      <c r="AU5" s="39" t="s">
        <v>36</v>
      </c>
      <c r="AV5" s="41" t="s">
        <v>37</v>
      </c>
      <c r="AW5" s="39" t="s">
        <v>38</v>
      </c>
      <c r="AX5" s="39" t="s">
        <v>39</v>
      </c>
      <c r="AY5" s="39" t="s">
        <v>40</v>
      </c>
      <c r="AZ5" s="40" t="s">
        <v>41</v>
      </c>
      <c r="BA5" s="39" t="s">
        <v>42</v>
      </c>
      <c r="BB5" s="39" t="s">
        <v>43</v>
      </c>
      <c r="BC5" s="39" t="s">
        <v>44</v>
      </c>
      <c r="BD5" s="39" t="s">
        <v>45</v>
      </c>
      <c r="BE5" s="39" t="s">
        <v>46</v>
      </c>
      <c r="BF5" s="39" t="s">
        <v>47</v>
      </c>
      <c r="BG5" s="39" t="s">
        <v>48</v>
      </c>
      <c r="BH5" s="39" t="s">
        <v>49</v>
      </c>
      <c r="BI5" s="40" t="s">
        <v>50</v>
      </c>
      <c r="BJ5" s="39" t="s">
        <v>51</v>
      </c>
      <c r="BK5" s="39" t="s">
        <v>52</v>
      </c>
      <c r="BL5" s="39" t="s">
        <v>53</v>
      </c>
      <c r="BM5" s="39" t="s">
        <v>54</v>
      </c>
      <c r="BN5" s="39" t="s">
        <v>55</v>
      </c>
    </row>
    <row r="6" spans="1:66" ht="15.9" customHeight="1" x14ac:dyDescent="0.3">
      <c r="A6" s="48"/>
      <c r="B6" s="50"/>
      <c r="C6" s="44"/>
      <c r="D6" s="44"/>
      <c r="E6" s="44"/>
      <c r="F6" s="44"/>
      <c r="G6" s="44"/>
      <c r="H6" s="52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5" t="s">
        <v>6</v>
      </c>
      <c r="Z6" s="5" t="s">
        <v>56</v>
      </c>
      <c r="AA6" s="5" t="s">
        <v>57</v>
      </c>
      <c r="AB6" s="5" t="s">
        <v>58</v>
      </c>
      <c r="AC6" s="5" t="s">
        <v>59</v>
      </c>
      <c r="AD6" s="8" t="s">
        <v>12</v>
      </c>
      <c r="AE6" s="5" t="s">
        <v>6</v>
      </c>
      <c r="AF6" s="5" t="s">
        <v>56</v>
      </c>
      <c r="AG6" s="5" t="s">
        <v>57</v>
      </c>
      <c r="AH6" s="5" t="s">
        <v>58</v>
      </c>
      <c r="AI6" s="5" t="s">
        <v>59</v>
      </c>
      <c r="AJ6" s="8" t="s">
        <v>12</v>
      </c>
      <c r="AK6" s="5" t="s">
        <v>6</v>
      </c>
      <c r="AL6" s="5" t="s">
        <v>56</v>
      </c>
      <c r="AM6" s="5" t="s">
        <v>57</v>
      </c>
      <c r="AN6" s="5" t="s">
        <v>58</v>
      </c>
      <c r="AO6" s="5" t="s">
        <v>59</v>
      </c>
      <c r="AP6" s="8" t="s">
        <v>12</v>
      </c>
      <c r="AQ6" s="44"/>
      <c r="AR6" s="39"/>
      <c r="AS6" s="39"/>
      <c r="AT6" s="42"/>
      <c r="AU6" s="39"/>
      <c r="AV6" s="42"/>
      <c r="AW6" s="39"/>
      <c r="AX6" s="39"/>
      <c r="AY6" s="39"/>
      <c r="AZ6" s="40"/>
      <c r="BA6" s="39"/>
      <c r="BB6" s="39"/>
      <c r="BC6" s="39"/>
      <c r="BD6" s="39"/>
      <c r="BE6" s="39"/>
      <c r="BF6" s="39"/>
      <c r="BG6" s="39"/>
      <c r="BH6" s="39"/>
      <c r="BI6" s="40"/>
      <c r="BJ6" s="39"/>
      <c r="BK6" s="39"/>
      <c r="BL6" s="39"/>
      <c r="BM6" s="39"/>
      <c r="BN6" s="39"/>
    </row>
    <row r="7" spans="1:66" x14ac:dyDescent="0.3">
      <c r="A7">
        <v>1</v>
      </c>
      <c r="B7" t="s">
        <v>184</v>
      </c>
      <c r="C7">
        <v>3802</v>
      </c>
      <c r="D7" t="s">
        <v>61</v>
      </c>
      <c r="E7" t="s">
        <v>185</v>
      </c>
      <c r="F7" t="s">
        <v>95</v>
      </c>
      <c r="G7" t="s">
        <v>186</v>
      </c>
      <c r="H7" s="6" t="s">
        <v>187</v>
      </c>
      <c r="I7" t="s">
        <v>66</v>
      </c>
      <c r="J7" t="s">
        <v>188</v>
      </c>
      <c r="K7">
        <v>1</v>
      </c>
      <c r="L7">
        <v>3</v>
      </c>
      <c r="M7" t="s">
        <v>188</v>
      </c>
      <c r="N7" t="s">
        <v>189</v>
      </c>
      <c r="O7" t="s">
        <v>176</v>
      </c>
      <c r="P7">
        <v>57695</v>
      </c>
      <c r="Q7" t="s">
        <v>70</v>
      </c>
      <c r="R7" t="s">
        <v>101</v>
      </c>
      <c r="T7" t="s">
        <v>190</v>
      </c>
      <c r="U7" t="s">
        <v>191</v>
      </c>
      <c r="W7" t="s">
        <v>74</v>
      </c>
      <c r="X7" t="s">
        <v>192</v>
      </c>
      <c r="Y7" t="s">
        <v>193</v>
      </c>
      <c r="Z7">
        <v>1966</v>
      </c>
      <c r="AA7" t="s">
        <v>162</v>
      </c>
      <c r="AB7" t="s">
        <v>82</v>
      </c>
      <c r="AC7" t="s">
        <v>79</v>
      </c>
      <c r="AD7" s="6" t="s">
        <v>194</v>
      </c>
      <c r="AE7" t="s">
        <v>195</v>
      </c>
      <c r="AF7">
        <v>1976</v>
      </c>
      <c r="AG7" t="s">
        <v>196</v>
      </c>
      <c r="AH7" t="s">
        <v>147</v>
      </c>
      <c r="AI7" t="s">
        <v>128</v>
      </c>
      <c r="AJ7" s="6" t="s">
        <v>197</v>
      </c>
      <c r="AP7" s="6"/>
      <c r="AQ7" t="s">
        <v>198</v>
      </c>
      <c r="AT7" t="s">
        <v>74</v>
      </c>
      <c r="AU7" t="s">
        <v>192</v>
      </c>
      <c r="AV7">
        <v>0</v>
      </c>
      <c r="AW7" t="s">
        <v>199</v>
      </c>
      <c r="AX7" t="s">
        <v>200</v>
      </c>
      <c r="AY7" t="s">
        <v>87</v>
      </c>
      <c r="AZ7" s="6" t="s">
        <v>201</v>
      </c>
      <c r="BA7" t="s">
        <v>184</v>
      </c>
      <c r="BB7" t="s">
        <v>74</v>
      </c>
      <c r="BC7" t="s">
        <v>89</v>
      </c>
      <c r="BD7" t="s">
        <v>90</v>
      </c>
      <c r="BE7" t="s">
        <v>202</v>
      </c>
      <c r="BF7">
        <v>2</v>
      </c>
      <c r="BG7">
        <v>-7.8145629999999997</v>
      </c>
      <c r="BH7">
        <v>111.230705</v>
      </c>
      <c r="BI7" s="6" t="s">
        <v>203</v>
      </c>
      <c r="BJ7">
        <v>62</v>
      </c>
      <c r="BK7">
        <v>167</v>
      </c>
      <c r="BL7">
        <v>57</v>
      </c>
      <c r="BM7">
        <v>3</v>
      </c>
      <c r="BN7">
        <v>8</v>
      </c>
    </row>
    <row r="8" spans="1:66" x14ac:dyDescent="0.3">
      <c r="A8">
        <v>2</v>
      </c>
      <c r="B8" t="s">
        <v>204</v>
      </c>
      <c r="C8">
        <v>3803</v>
      </c>
      <c r="D8" t="s">
        <v>61</v>
      </c>
      <c r="E8" t="s">
        <v>205</v>
      </c>
      <c r="F8" t="s">
        <v>95</v>
      </c>
      <c r="G8" t="s">
        <v>206</v>
      </c>
      <c r="H8" s="6" t="s">
        <v>207</v>
      </c>
      <c r="I8" t="s">
        <v>66</v>
      </c>
      <c r="J8" t="s">
        <v>208</v>
      </c>
      <c r="K8">
        <v>3</v>
      </c>
      <c r="L8">
        <v>5</v>
      </c>
      <c r="M8" t="s">
        <v>208</v>
      </c>
      <c r="N8" t="s">
        <v>209</v>
      </c>
      <c r="O8" t="s">
        <v>69</v>
      </c>
      <c r="P8">
        <v>57693</v>
      </c>
      <c r="Q8" t="s">
        <v>70</v>
      </c>
      <c r="R8" t="s">
        <v>210</v>
      </c>
      <c r="T8" t="s">
        <v>211</v>
      </c>
      <c r="U8" t="s">
        <v>212</v>
      </c>
      <c r="W8" t="s">
        <v>125</v>
      </c>
      <c r="Y8" t="s">
        <v>213</v>
      </c>
      <c r="Z8">
        <v>1975</v>
      </c>
      <c r="AA8" t="s">
        <v>77</v>
      </c>
      <c r="AB8" t="s">
        <v>82</v>
      </c>
      <c r="AC8" t="s">
        <v>79</v>
      </c>
      <c r="AD8" s="6" t="s">
        <v>214</v>
      </c>
      <c r="AE8" t="s">
        <v>215</v>
      </c>
      <c r="AF8">
        <v>1983</v>
      </c>
      <c r="AG8" t="s">
        <v>77</v>
      </c>
      <c r="AH8" t="s">
        <v>82</v>
      </c>
      <c r="AI8" t="s">
        <v>79</v>
      </c>
      <c r="AJ8" s="6" t="s">
        <v>216</v>
      </c>
      <c r="AP8" s="6"/>
      <c r="AQ8" t="s">
        <v>198</v>
      </c>
      <c r="AT8" t="s">
        <v>125</v>
      </c>
      <c r="AV8">
        <v>1</v>
      </c>
      <c r="AX8" t="s">
        <v>217</v>
      </c>
      <c r="AZ8" s="6"/>
      <c r="BB8" t="s">
        <v>74</v>
      </c>
      <c r="BC8" t="s">
        <v>150</v>
      </c>
      <c r="BD8" t="s">
        <v>90</v>
      </c>
      <c r="BE8" t="s">
        <v>218</v>
      </c>
      <c r="BF8">
        <v>1</v>
      </c>
      <c r="BI8" s="6" t="s">
        <v>219</v>
      </c>
      <c r="BJ8">
        <v>56</v>
      </c>
      <c r="BK8">
        <v>159</v>
      </c>
      <c r="BL8">
        <v>21</v>
      </c>
      <c r="BM8">
        <v>2</v>
      </c>
      <c r="BN8">
        <v>3</v>
      </c>
    </row>
    <row r="9" spans="1:66" x14ac:dyDescent="0.3">
      <c r="A9">
        <v>3</v>
      </c>
      <c r="B9" t="s">
        <v>220</v>
      </c>
      <c r="C9">
        <v>3774</v>
      </c>
      <c r="D9" t="s">
        <v>61</v>
      </c>
      <c r="E9" t="s">
        <v>221</v>
      </c>
      <c r="F9" t="s">
        <v>95</v>
      </c>
      <c r="G9" t="s">
        <v>222</v>
      </c>
      <c r="H9" s="6" t="s">
        <v>223</v>
      </c>
      <c r="I9" t="s">
        <v>66</v>
      </c>
      <c r="J9">
        <v>0</v>
      </c>
      <c r="K9">
        <v>2</v>
      </c>
      <c r="L9">
        <v>9</v>
      </c>
      <c r="M9" t="s">
        <v>224</v>
      </c>
      <c r="N9" t="s">
        <v>225</v>
      </c>
      <c r="O9" t="s">
        <v>69</v>
      </c>
      <c r="P9">
        <v>57694</v>
      </c>
      <c r="Q9" t="s">
        <v>70</v>
      </c>
      <c r="R9" t="s">
        <v>101</v>
      </c>
      <c r="T9" t="s">
        <v>226</v>
      </c>
      <c r="U9" t="s">
        <v>227</v>
      </c>
      <c r="W9" t="s">
        <v>125</v>
      </c>
      <c r="Y9" t="s">
        <v>228</v>
      </c>
      <c r="Z9">
        <v>1953</v>
      </c>
      <c r="AA9" t="s">
        <v>77</v>
      </c>
      <c r="AB9" t="s">
        <v>229</v>
      </c>
      <c r="AC9" t="s">
        <v>79</v>
      </c>
      <c r="AD9" s="6" t="s">
        <v>230</v>
      </c>
      <c r="AE9" t="s">
        <v>231</v>
      </c>
      <c r="AF9">
        <v>1970</v>
      </c>
      <c r="AG9" t="s">
        <v>77</v>
      </c>
      <c r="AH9" t="s">
        <v>147</v>
      </c>
      <c r="AI9" t="s">
        <v>128</v>
      </c>
      <c r="AJ9" s="6" t="s">
        <v>232</v>
      </c>
      <c r="AM9" t="s">
        <v>166</v>
      </c>
      <c r="AP9" s="6"/>
      <c r="AQ9" t="s">
        <v>198</v>
      </c>
      <c r="AT9" t="s">
        <v>125</v>
      </c>
      <c r="AV9">
        <v>0</v>
      </c>
      <c r="AX9" t="s">
        <v>233</v>
      </c>
      <c r="AZ9" s="6"/>
      <c r="BB9" t="s">
        <v>74</v>
      </c>
      <c r="BC9" t="s">
        <v>150</v>
      </c>
      <c r="BD9" t="s">
        <v>90</v>
      </c>
      <c r="BE9" t="s">
        <v>234</v>
      </c>
      <c r="BF9">
        <v>2</v>
      </c>
      <c r="BG9">
        <v>-78.097999999999999</v>
      </c>
      <c r="BH9">
        <v>1.111</v>
      </c>
      <c r="BI9" s="6" t="s">
        <v>235</v>
      </c>
      <c r="BJ9">
        <v>70</v>
      </c>
      <c r="BK9">
        <v>153</v>
      </c>
      <c r="BL9">
        <v>53</v>
      </c>
      <c r="BM9">
        <v>4</v>
      </c>
      <c r="BN9">
        <v>2</v>
      </c>
    </row>
    <row r="10" spans="1:66" x14ac:dyDescent="0.3">
      <c r="A10">
        <v>4</v>
      </c>
      <c r="B10" t="s">
        <v>251</v>
      </c>
      <c r="C10">
        <v>3804</v>
      </c>
      <c r="D10" t="s">
        <v>61</v>
      </c>
      <c r="E10" t="s">
        <v>252</v>
      </c>
      <c r="F10" t="s">
        <v>95</v>
      </c>
      <c r="G10" t="s">
        <v>253</v>
      </c>
      <c r="H10" s="6" t="s">
        <v>254</v>
      </c>
      <c r="I10" t="s">
        <v>66</v>
      </c>
      <c r="J10" t="s">
        <v>255</v>
      </c>
      <c r="K10">
        <v>1</v>
      </c>
      <c r="L10">
        <v>8</v>
      </c>
      <c r="M10" t="s">
        <v>255</v>
      </c>
      <c r="N10" t="s">
        <v>256</v>
      </c>
      <c r="O10" t="s">
        <v>69</v>
      </c>
      <c r="P10">
        <v>57694</v>
      </c>
      <c r="Q10" t="s">
        <v>70</v>
      </c>
      <c r="R10" t="s">
        <v>158</v>
      </c>
      <c r="S10">
        <v>0</v>
      </c>
      <c r="T10" t="s">
        <v>257</v>
      </c>
      <c r="U10" t="s">
        <v>258</v>
      </c>
      <c r="W10" t="s">
        <v>125</v>
      </c>
      <c r="X10" t="s">
        <v>259</v>
      </c>
      <c r="Y10" t="s">
        <v>260</v>
      </c>
      <c r="Z10">
        <v>1963</v>
      </c>
      <c r="AA10" t="s">
        <v>196</v>
      </c>
      <c r="AB10" t="s">
        <v>105</v>
      </c>
      <c r="AC10" t="s">
        <v>79</v>
      </c>
      <c r="AD10" s="6"/>
      <c r="AE10" t="s">
        <v>261</v>
      </c>
      <c r="AF10">
        <v>1975</v>
      </c>
      <c r="AG10" t="s">
        <v>196</v>
      </c>
      <c r="AH10" t="s">
        <v>82</v>
      </c>
      <c r="AI10" t="s">
        <v>79</v>
      </c>
      <c r="AJ10" s="6" t="s">
        <v>262</v>
      </c>
      <c r="AM10" t="s">
        <v>166</v>
      </c>
      <c r="AP10" s="6"/>
      <c r="AQ10" t="s">
        <v>198</v>
      </c>
      <c r="AT10" t="s">
        <v>74</v>
      </c>
      <c r="AU10" t="s">
        <v>259</v>
      </c>
      <c r="AV10">
        <v>0</v>
      </c>
      <c r="AW10" t="s">
        <v>263</v>
      </c>
      <c r="AX10" t="s">
        <v>264</v>
      </c>
      <c r="AZ10" s="6"/>
      <c r="BB10" t="s">
        <v>74</v>
      </c>
      <c r="BD10" t="s">
        <v>90</v>
      </c>
      <c r="BE10" t="s">
        <v>202</v>
      </c>
      <c r="BF10">
        <v>2</v>
      </c>
      <c r="BG10">
        <v>-7.8555409999999997</v>
      </c>
      <c r="BH10">
        <v>111.193224</v>
      </c>
      <c r="BI10" s="6" t="s">
        <v>265</v>
      </c>
      <c r="BJ10">
        <v>40</v>
      </c>
      <c r="BK10">
        <v>158</v>
      </c>
      <c r="BL10">
        <v>53</v>
      </c>
      <c r="BM10">
        <v>2</v>
      </c>
      <c r="BN10">
        <v>6</v>
      </c>
    </row>
    <row r="11" spans="1:66" x14ac:dyDescent="0.3">
      <c r="A11">
        <v>5</v>
      </c>
      <c r="B11" t="s">
        <v>311</v>
      </c>
      <c r="C11">
        <v>3805</v>
      </c>
      <c r="D11" t="s">
        <v>61</v>
      </c>
      <c r="E11" t="s">
        <v>312</v>
      </c>
      <c r="F11" t="s">
        <v>313</v>
      </c>
      <c r="G11" t="s">
        <v>314</v>
      </c>
      <c r="H11" s="6" t="s">
        <v>315</v>
      </c>
      <c r="I11" t="s">
        <v>66</v>
      </c>
      <c r="J11" t="s">
        <v>316</v>
      </c>
      <c r="K11">
        <v>2</v>
      </c>
      <c r="L11">
        <v>7</v>
      </c>
      <c r="M11" t="s">
        <v>317</v>
      </c>
      <c r="N11" t="s">
        <v>318</v>
      </c>
      <c r="O11" t="s">
        <v>69</v>
      </c>
      <c r="P11">
        <v>57694</v>
      </c>
      <c r="Q11" t="s">
        <v>70</v>
      </c>
      <c r="R11" t="s">
        <v>101</v>
      </c>
      <c r="T11" t="s">
        <v>319</v>
      </c>
      <c r="U11" t="s">
        <v>320</v>
      </c>
      <c r="W11" t="s">
        <v>74</v>
      </c>
      <c r="X11" t="s">
        <v>321</v>
      </c>
      <c r="Y11" t="s">
        <v>322</v>
      </c>
      <c r="Z11">
        <v>1972</v>
      </c>
      <c r="AA11" t="s">
        <v>77</v>
      </c>
      <c r="AB11" t="s">
        <v>323</v>
      </c>
      <c r="AC11" t="s">
        <v>79</v>
      </c>
      <c r="AD11" s="6" t="s">
        <v>324</v>
      </c>
      <c r="AE11" t="s">
        <v>325</v>
      </c>
      <c r="AF11">
        <v>1974</v>
      </c>
      <c r="AG11" t="s">
        <v>77</v>
      </c>
      <c r="AH11" t="s">
        <v>147</v>
      </c>
      <c r="AI11" t="s">
        <v>128</v>
      </c>
      <c r="AJ11" s="6" t="s">
        <v>326</v>
      </c>
      <c r="AP11" s="6"/>
      <c r="AQ11" t="s">
        <v>198</v>
      </c>
      <c r="AT11" t="s">
        <v>74</v>
      </c>
      <c r="AU11" t="s">
        <v>327</v>
      </c>
      <c r="AV11">
        <v>0</v>
      </c>
      <c r="AX11" t="s">
        <v>328</v>
      </c>
      <c r="AY11" t="s">
        <v>87</v>
      </c>
      <c r="AZ11" s="6" t="s">
        <v>329</v>
      </c>
      <c r="BA11" t="s">
        <v>330</v>
      </c>
      <c r="BB11" t="s">
        <v>74</v>
      </c>
      <c r="BD11" t="s">
        <v>90</v>
      </c>
      <c r="BE11" t="s">
        <v>202</v>
      </c>
      <c r="BF11">
        <v>2</v>
      </c>
      <c r="BG11">
        <v>-7.8169089999999999</v>
      </c>
      <c r="BH11">
        <v>111.195525</v>
      </c>
      <c r="BI11" s="6" t="s">
        <v>331</v>
      </c>
      <c r="BJ11">
        <v>45</v>
      </c>
      <c r="BK11">
        <v>120</v>
      </c>
      <c r="BL11">
        <v>6</v>
      </c>
      <c r="BM11">
        <v>3</v>
      </c>
      <c r="BN11">
        <v>3</v>
      </c>
    </row>
    <row r="12" spans="1:66" s="19" customFormat="1" x14ac:dyDescent="0.3">
      <c r="A12" s="19">
        <v>6</v>
      </c>
      <c r="B12" s="19" t="s">
        <v>402</v>
      </c>
      <c r="C12" s="19">
        <v>3775</v>
      </c>
      <c r="D12" s="19" t="s">
        <v>117</v>
      </c>
      <c r="E12" s="19" t="s">
        <v>403</v>
      </c>
      <c r="F12" s="19" t="s">
        <v>63</v>
      </c>
      <c r="G12" s="19" t="s">
        <v>404</v>
      </c>
      <c r="H12" s="20" t="s">
        <v>405</v>
      </c>
      <c r="I12" s="19" t="s">
        <v>66</v>
      </c>
      <c r="J12" s="19" t="s">
        <v>406</v>
      </c>
      <c r="K12" s="19">
        <v>3</v>
      </c>
      <c r="L12" s="19">
        <v>1</v>
      </c>
      <c r="M12" s="19" t="s">
        <v>407</v>
      </c>
      <c r="N12" s="19" t="s">
        <v>408</v>
      </c>
      <c r="O12" s="19" t="s">
        <v>69</v>
      </c>
      <c r="P12" s="19">
        <v>57694</v>
      </c>
      <c r="Q12" s="19" t="s">
        <v>70</v>
      </c>
      <c r="R12" s="19" t="s">
        <v>71</v>
      </c>
      <c r="T12" s="19" t="s">
        <v>409</v>
      </c>
      <c r="U12" s="19" t="s">
        <v>410</v>
      </c>
      <c r="W12" s="19" t="s">
        <v>125</v>
      </c>
      <c r="Y12" s="19" t="s">
        <v>411</v>
      </c>
      <c r="Z12" s="19">
        <v>1975</v>
      </c>
      <c r="AA12" s="19" t="s">
        <v>196</v>
      </c>
      <c r="AB12" s="19" t="s">
        <v>78</v>
      </c>
      <c r="AC12" s="19" t="s">
        <v>79</v>
      </c>
      <c r="AD12" s="20" t="s">
        <v>412</v>
      </c>
      <c r="AE12" s="19" t="s">
        <v>413</v>
      </c>
      <c r="AF12" s="19">
        <v>1977</v>
      </c>
      <c r="AG12" s="19" t="s">
        <v>162</v>
      </c>
      <c r="AH12" s="19" t="s">
        <v>82</v>
      </c>
      <c r="AI12" s="19" t="s">
        <v>79</v>
      </c>
      <c r="AJ12" s="20" t="s">
        <v>414</v>
      </c>
      <c r="AP12" s="20"/>
      <c r="AQ12" s="19" t="s">
        <v>198</v>
      </c>
      <c r="AT12" s="19" t="s">
        <v>125</v>
      </c>
      <c r="AV12" s="19">
        <v>0</v>
      </c>
      <c r="AX12" s="19" t="s">
        <v>415</v>
      </c>
      <c r="AZ12" s="20"/>
      <c r="BB12" s="19" t="s">
        <v>74</v>
      </c>
      <c r="BC12" s="19" t="s">
        <v>150</v>
      </c>
      <c r="BD12" s="19" t="s">
        <v>90</v>
      </c>
      <c r="BE12" s="19" t="s">
        <v>416</v>
      </c>
      <c r="BF12" s="19">
        <v>1</v>
      </c>
      <c r="BG12" s="19">
        <v>-7.8825967006299997</v>
      </c>
      <c r="BH12" s="19">
        <v>111.17614746094</v>
      </c>
      <c r="BI12" s="20" t="s">
        <v>417</v>
      </c>
      <c r="BJ12" s="19">
        <v>37</v>
      </c>
      <c r="BK12" s="19">
        <v>160</v>
      </c>
      <c r="BL12" s="19">
        <v>30</v>
      </c>
      <c r="BM12" s="19">
        <v>3</v>
      </c>
      <c r="BN12" s="19">
        <v>7</v>
      </c>
    </row>
    <row r="13" spans="1:66" x14ac:dyDescent="0.3">
      <c r="A13">
        <v>7</v>
      </c>
      <c r="B13" t="s">
        <v>599</v>
      </c>
      <c r="C13">
        <v>3806</v>
      </c>
      <c r="D13" t="s">
        <v>61</v>
      </c>
      <c r="E13" t="s">
        <v>600</v>
      </c>
      <c r="F13" t="s">
        <v>334</v>
      </c>
      <c r="G13" t="s">
        <v>601</v>
      </c>
      <c r="H13" s="6" t="s">
        <v>602</v>
      </c>
      <c r="I13" t="s">
        <v>66</v>
      </c>
      <c r="J13" t="s">
        <v>603</v>
      </c>
      <c r="K13">
        <v>9</v>
      </c>
      <c r="L13">
        <v>1</v>
      </c>
      <c r="N13" t="s">
        <v>604</v>
      </c>
      <c r="O13" t="s">
        <v>605</v>
      </c>
      <c r="P13">
        <v>13130</v>
      </c>
      <c r="Q13" t="s">
        <v>70</v>
      </c>
      <c r="R13" t="s">
        <v>71</v>
      </c>
      <c r="T13" t="s">
        <v>606</v>
      </c>
      <c r="U13" t="s">
        <v>607</v>
      </c>
      <c r="W13" t="s">
        <v>125</v>
      </c>
      <c r="Y13" t="s">
        <v>608</v>
      </c>
      <c r="Z13">
        <v>1978</v>
      </c>
      <c r="AA13" t="s">
        <v>196</v>
      </c>
      <c r="AB13" t="s">
        <v>229</v>
      </c>
      <c r="AC13" t="s">
        <v>79</v>
      </c>
      <c r="AD13" s="6" t="s">
        <v>609</v>
      </c>
      <c r="AE13" t="s">
        <v>610</v>
      </c>
      <c r="AF13">
        <v>1978</v>
      </c>
      <c r="AG13" t="s">
        <v>196</v>
      </c>
      <c r="AH13" t="s">
        <v>147</v>
      </c>
      <c r="AI13" t="s">
        <v>128</v>
      </c>
      <c r="AJ13" s="6" t="s">
        <v>611</v>
      </c>
      <c r="AM13" t="s">
        <v>277</v>
      </c>
      <c r="AP13" s="6"/>
      <c r="AQ13" t="s">
        <v>198</v>
      </c>
      <c r="AT13" t="s">
        <v>125</v>
      </c>
      <c r="AV13">
        <v>0</v>
      </c>
      <c r="AX13" t="s">
        <v>612</v>
      </c>
      <c r="AZ13" s="6"/>
      <c r="BB13" t="s">
        <v>74</v>
      </c>
      <c r="BC13" t="s">
        <v>150</v>
      </c>
      <c r="BD13" t="s">
        <v>90</v>
      </c>
      <c r="BF13">
        <v>1</v>
      </c>
      <c r="BG13">
        <v>-6.2187999999999999</v>
      </c>
      <c r="BH13">
        <v>106.8956</v>
      </c>
      <c r="BI13" s="6" t="s">
        <v>613</v>
      </c>
      <c r="BJ13">
        <v>49</v>
      </c>
      <c r="BK13">
        <v>155</v>
      </c>
      <c r="BL13">
        <v>54</v>
      </c>
      <c r="BM13">
        <v>2</v>
      </c>
      <c r="BN13">
        <v>8</v>
      </c>
    </row>
    <row r="14" spans="1:66" x14ac:dyDescent="0.3">
      <c r="A14">
        <v>8</v>
      </c>
      <c r="B14" t="s">
        <v>746</v>
      </c>
      <c r="C14">
        <v>3807</v>
      </c>
      <c r="D14" t="s">
        <v>61</v>
      </c>
      <c r="E14" t="s">
        <v>747</v>
      </c>
      <c r="F14" t="s">
        <v>95</v>
      </c>
      <c r="G14" t="s">
        <v>748</v>
      </c>
      <c r="H14" s="6" t="s">
        <v>749</v>
      </c>
      <c r="I14" t="s">
        <v>66</v>
      </c>
      <c r="J14" t="s">
        <v>750</v>
      </c>
      <c r="K14">
        <v>3</v>
      </c>
      <c r="L14">
        <v>1</v>
      </c>
      <c r="M14" t="s">
        <v>750</v>
      </c>
      <c r="N14" t="s">
        <v>209</v>
      </c>
      <c r="O14" t="s">
        <v>69</v>
      </c>
      <c r="P14">
        <v>57694</v>
      </c>
      <c r="Q14" t="s">
        <v>70</v>
      </c>
      <c r="R14" t="s">
        <v>210</v>
      </c>
      <c r="T14" t="s">
        <v>751</v>
      </c>
      <c r="U14" t="s">
        <v>752</v>
      </c>
      <c r="W14" t="s">
        <v>125</v>
      </c>
      <c r="Y14" t="s">
        <v>753</v>
      </c>
      <c r="Z14">
        <v>1968</v>
      </c>
      <c r="AA14" t="s">
        <v>77</v>
      </c>
      <c r="AB14" t="s">
        <v>82</v>
      </c>
      <c r="AC14" t="s">
        <v>79</v>
      </c>
      <c r="AD14" s="6" t="s">
        <v>754</v>
      </c>
      <c r="AE14" t="s">
        <v>755</v>
      </c>
      <c r="AF14">
        <v>1976</v>
      </c>
      <c r="AH14" t="s">
        <v>147</v>
      </c>
      <c r="AI14" t="s">
        <v>128</v>
      </c>
      <c r="AJ14" s="6" t="s">
        <v>756</v>
      </c>
      <c r="AP14" s="6"/>
      <c r="AQ14" t="s">
        <v>198</v>
      </c>
      <c r="AT14" t="s">
        <v>125</v>
      </c>
      <c r="AV14">
        <v>1</v>
      </c>
      <c r="AX14" t="s">
        <v>757</v>
      </c>
      <c r="AZ14" s="6"/>
      <c r="BB14" t="s">
        <v>74</v>
      </c>
      <c r="BC14" t="s">
        <v>150</v>
      </c>
      <c r="BD14" t="s">
        <v>90</v>
      </c>
      <c r="BE14" t="s">
        <v>218</v>
      </c>
      <c r="BF14">
        <v>2</v>
      </c>
      <c r="BI14" s="6" t="s">
        <v>758</v>
      </c>
      <c r="BJ14">
        <v>50</v>
      </c>
      <c r="BK14">
        <v>165</v>
      </c>
      <c r="BL14">
        <v>51</v>
      </c>
      <c r="BM14">
        <v>2</v>
      </c>
      <c r="BN14">
        <v>2</v>
      </c>
    </row>
    <row r="15" spans="1:66" x14ac:dyDescent="0.3">
      <c r="A15">
        <v>9</v>
      </c>
      <c r="B15" t="s">
        <v>838</v>
      </c>
      <c r="C15">
        <v>3776</v>
      </c>
      <c r="D15" t="s">
        <v>61</v>
      </c>
      <c r="E15" t="s">
        <v>839</v>
      </c>
      <c r="F15" t="s">
        <v>63</v>
      </c>
      <c r="G15" t="s">
        <v>840</v>
      </c>
      <c r="H15" s="6" t="s">
        <v>841</v>
      </c>
      <c r="I15" t="s">
        <v>66</v>
      </c>
      <c r="J15" t="s">
        <v>842</v>
      </c>
      <c r="K15">
        <v>2</v>
      </c>
      <c r="L15">
        <v>9</v>
      </c>
      <c r="M15" t="s">
        <v>842</v>
      </c>
      <c r="N15" t="s">
        <v>318</v>
      </c>
      <c r="O15" t="s">
        <v>69</v>
      </c>
      <c r="P15">
        <v>57694</v>
      </c>
      <c r="Q15" t="s">
        <v>70</v>
      </c>
      <c r="R15" t="s">
        <v>71</v>
      </c>
      <c r="S15">
        <v>0</v>
      </c>
      <c r="T15" t="s">
        <v>843</v>
      </c>
      <c r="U15" t="s">
        <v>844</v>
      </c>
      <c r="W15" t="s">
        <v>125</v>
      </c>
      <c r="Y15" t="s">
        <v>845</v>
      </c>
      <c r="Z15">
        <v>1975</v>
      </c>
      <c r="AA15" t="s">
        <v>77</v>
      </c>
      <c r="AB15" t="s">
        <v>82</v>
      </c>
      <c r="AC15" t="s">
        <v>79</v>
      </c>
      <c r="AD15" s="6"/>
      <c r="AE15" t="s">
        <v>846</v>
      </c>
      <c r="AF15">
        <v>1980</v>
      </c>
      <c r="AG15" t="s">
        <v>77</v>
      </c>
      <c r="AH15" t="s">
        <v>323</v>
      </c>
      <c r="AI15" t="s">
        <v>79</v>
      </c>
      <c r="AJ15" s="6"/>
      <c r="AM15" t="s">
        <v>166</v>
      </c>
      <c r="AP15" s="6"/>
      <c r="AQ15" t="s">
        <v>198</v>
      </c>
      <c r="AT15" t="s">
        <v>125</v>
      </c>
      <c r="AV15">
        <v>0</v>
      </c>
      <c r="AX15" t="s">
        <v>847</v>
      </c>
      <c r="AZ15" s="6"/>
      <c r="BB15" t="s">
        <v>74</v>
      </c>
      <c r="BC15" t="s">
        <v>150</v>
      </c>
      <c r="BD15" t="s">
        <v>90</v>
      </c>
      <c r="BF15">
        <v>1</v>
      </c>
      <c r="BG15">
        <v>-7.8266</v>
      </c>
      <c r="BH15">
        <v>111.1879</v>
      </c>
      <c r="BI15" s="6"/>
      <c r="BJ15">
        <v>50</v>
      </c>
      <c r="BK15">
        <v>165</v>
      </c>
      <c r="BL15">
        <v>51</v>
      </c>
      <c r="BM15">
        <v>3</v>
      </c>
      <c r="BN15">
        <v>5</v>
      </c>
    </row>
    <row r="16" spans="1:66" x14ac:dyDescent="0.3">
      <c r="A16">
        <v>10</v>
      </c>
      <c r="B16" t="s">
        <v>955</v>
      </c>
      <c r="C16">
        <v>3808</v>
      </c>
      <c r="D16" t="s">
        <v>61</v>
      </c>
      <c r="E16" t="s">
        <v>956</v>
      </c>
      <c r="F16" t="s">
        <v>957</v>
      </c>
      <c r="G16" t="s">
        <v>958</v>
      </c>
      <c r="H16" s="6" t="s">
        <v>959</v>
      </c>
      <c r="I16" t="s">
        <v>66</v>
      </c>
      <c r="J16" t="s">
        <v>960</v>
      </c>
      <c r="K16">
        <v>3</v>
      </c>
      <c r="L16">
        <v>2</v>
      </c>
      <c r="M16" t="s">
        <v>960</v>
      </c>
      <c r="N16" t="s">
        <v>961</v>
      </c>
      <c r="O16" t="s">
        <v>176</v>
      </c>
      <c r="P16">
        <v>57695</v>
      </c>
      <c r="Q16" t="s">
        <v>70</v>
      </c>
      <c r="R16" t="s">
        <v>71</v>
      </c>
      <c r="T16" t="s">
        <v>962</v>
      </c>
      <c r="U16" t="s">
        <v>963</v>
      </c>
      <c r="W16" t="s">
        <v>125</v>
      </c>
      <c r="Y16" t="s">
        <v>964</v>
      </c>
      <c r="Z16">
        <v>1969</v>
      </c>
      <c r="AA16" t="s">
        <v>965</v>
      </c>
      <c r="AB16" t="s">
        <v>105</v>
      </c>
      <c r="AC16" t="s">
        <v>79</v>
      </c>
      <c r="AD16" s="6"/>
      <c r="AE16" t="s">
        <v>966</v>
      </c>
      <c r="AF16">
        <v>1977</v>
      </c>
      <c r="AG16" t="s">
        <v>162</v>
      </c>
      <c r="AH16" t="s">
        <v>82</v>
      </c>
      <c r="AI16" t="s">
        <v>79</v>
      </c>
      <c r="AJ16" s="6" t="s">
        <v>967</v>
      </c>
      <c r="AP16" s="6"/>
      <c r="AQ16" t="s">
        <v>198</v>
      </c>
      <c r="AT16" t="s">
        <v>125</v>
      </c>
      <c r="AV16">
        <v>0</v>
      </c>
      <c r="AX16" t="s">
        <v>968</v>
      </c>
      <c r="AZ16" s="6"/>
      <c r="BB16" t="s">
        <v>74</v>
      </c>
      <c r="BC16" t="s">
        <v>150</v>
      </c>
      <c r="BD16" t="s">
        <v>90</v>
      </c>
      <c r="BE16" t="s">
        <v>234</v>
      </c>
      <c r="BF16">
        <v>1</v>
      </c>
      <c r="BG16">
        <v>-7.819045</v>
      </c>
      <c r="BH16">
        <v>111.219821</v>
      </c>
      <c r="BI16" s="6" t="s">
        <v>969</v>
      </c>
      <c r="BJ16">
        <v>52</v>
      </c>
      <c r="BK16">
        <v>170</v>
      </c>
      <c r="BL16">
        <v>56</v>
      </c>
      <c r="BM16">
        <v>1</v>
      </c>
      <c r="BN16">
        <v>4</v>
      </c>
    </row>
    <row r="17" spans="1:66" x14ac:dyDescent="0.3">
      <c r="A17">
        <v>11</v>
      </c>
      <c r="B17" t="s">
        <v>1121</v>
      </c>
      <c r="C17">
        <v>3777</v>
      </c>
      <c r="D17" t="s">
        <v>61</v>
      </c>
      <c r="E17" t="s">
        <v>1122</v>
      </c>
      <c r="F17" t="s">
        <v>95</v>
      </c>
      <c r="G17" t="s">
        <v>1123</v>
      </c>
      <c r="H17" s="6" t="s">
        <v>1124</v>
      </c>
      <c r="I17" t="s">
        <v>66</v>
      </c>
      <c r="J17" t="s">
        <v>157</v>
      </c>
      <c r="K17">
        <v>1</v>
      </c>
      <c r="L17">
        <v>5</v>
      </c>
      <c r="M17" t="s">
        <v>157</v>
      </c>
      <c r="N17" t="s">
        <v>157</v>
      </c>
      <c r="O17" t="s">
        <v>69</v>
      </c>
      <c r="Q17" t="s">
        <v>70</v>
      </c>
      <c r="R17" t="s">
        <v>210</v>
      </c>
      <c r="T17" t="s">
        <v>1125</v>
      </c>
      <c r="U17" t="s">
        <v>1126</v>
      </c>
      <c r="W17" t="s">
        <v>125</v>
      </c>
      <c r="Y17" t="s">
        <v>1127</v>
      </c>
      <c r="Z17">
        <v>1983</v>
      </c>
      <c r="AA17" t="s">
        <v>77</v>
      </c>
      <c r="AB17" t="s">
        <v>105</v>
      </c>
      <c r="AC17" t="s">
        <v>79</v>
      </c>
      <c r="AD17" s="6" t="s">
        <v>1128</v>
      </c>
      <c r="AE17" t="s">
        <v>1129</v>
      </c>
      <c r="AF17">
        <v>1986</v>
      </c>
      <c r="AG17" t="s">
        <v>77</v>
      </c>
      <c r="AH17" t="s">
        <v>147</v>
      </c>
      <c r="AI17" t="s">
        <v>128</v>
      </c>
      <c r="AJ17" s="6" t="s">
        <v>1130</v>
      </c>
      <c r="AP17" s="6"/>
      <c r="AQ17" t="s">
        <v>198</v>
      </c>
      <c r="AT17" t="s">
        <v>125</v>
      </c>
      <c r="AV17">
        <v>1</v>
      </c>
      <c r="AX17" t="s">
        <v>1131</v>
      </c>
      <c r="AZ17" s="6"/>
      <c r="BB17" t="s">
        <v>125</v>
      </c>
      <c r="BD17" t="s">
        <v>90</v>
      </c>
      <c r="BE17" t="s">
        <v>1132</v>
      </c>
      <c r="BF17">
        <v>1</v>
      </c>
      <c r="BI17" s="6" t="s">
        <v>1133</v>
      </c>
      <c r="BJ17">
        <v>29</v>
      </c>
      <c r="BK17">
        <v>170</v>
      </c>
      <c r="BL17">
        <v>63</v>
      </c>
      <c r="BM17">
        <v>1</v>
      </c>
      <c r="BN17">
        <v>5</v>
      </c>
    </row>
    <row r="18" spans="1:66" x14ac:dyDescent="0.3">
      <c r="A18">
        <v>12</v>
      </c>
      <c r="B18" t="s">
        <v>1208</v>
      </c>
      <c r="C18">
        <v>3809</v>
      </c>
      <c r="D18" t="s">
        <v>117</v>
      </c>
      <c r="E18" t="s">
        <v>1209</v>
      </c>
      <c r="F18" t="s">
        <v>63</v>
      </c>
      <c r="G18" t="s">
        <v>1210</v>
      </c>
      <c r="H18" s="6" t="s">
        <v>1211</v>
      </c>
      <c r="I18" t="s">
        <v>66</v>
      </c>
      <c r="J18" t="s">
        <v>738</v>
      </c>
      <c r="K18">
        <v>2</v>
      </c>
      <c r="L18">
        <v>2</v>
      </c>
      <c r="M18" t="s">
        <v>738</v>
      </c>
      <c r="N18" t="s">
        <v>738</v>
      </c>
      <c r="O18" t="s">
        <v>69</v>
      </c>
      <c r="P18">
        <v>57682</v>
      </c>
      <c r="Q18" t="s">
        <v>70</v>
      </c>
      <c r="R18" t="s">
        <v>71</v>
      </c>
      <c r="T18" t="s">
        <v>1212</v>
      </c>
      <c r="U18" t="s">
        <v>1213</v>
      </c>
      <c r="W18" t="s">
        <v>125</v>
      </c>
      <c r="Y18" t="s">
        <v>1214</v>
      </c>
      <c r="Z18">
        <v>1971</v>
      </c>
      <c r="AA18" t="s">
        <v>162</v>
      </c>
      <c r="AB18" t="s">
        <v>78</v>
      </c>
      <c r="AC18" t="s">
        <v>79</v>
      </c>
      <c r="AD18" s="6" t="s">
        <v>1215</v>
      </c>
      <c r="AE18" t="s">
        <v>1216</v>
      </c>
      <c r="AF18">
        <v>1975</v>
      </c>
      <c r="AG18" t="s">
        <v>162</v>
      </c>
      <c r="AH18" t="s">
        <v>323</v>
      </c>
      <c r="AI18" t="s">
        <v>79</v>
      </c>
      <c r="AJ18" s="6" t="s">
        <v>1217</v>
      </c>
      <c r="AM18" t="s">
        <v>166</v>
      </c>
      <c r="AP18" s="6"/>
      <c r="AQ18" t="s">
        <v>198</v>
      </c>
      <c r="AT18" t="s">
        <v>125</v>
      </c>
      <c r="AV18">
        <v>0</v>
      </c>
      <c r="AX18" t="s">
        <v>1218</v>
      </c>
      <c r="AZ18" s="6"/>
      <c r="BB18" t="s">
        <v>74</v>
      </c>
      <c r="BC18" t="s">
        <v>150</v>
      </c>
      <c r="BD18" t="s">
        <v>90</v>
      </c>
      <c r="BE18" t="s">
        <v>1219</v>
      </c>
      <c r="BF18">
        <v>1</v>
      </c>
      <c r="BG18">
        <v>-7.8724999999999996</v>
      </c>
      <c r="BH18">
        <v>111.16840000000001</v>
      </c>
      <c r="BI18" s="6" t="s">
        <v>1220</v>
      </c>
      <c r="BJ18">
        <v>45</v>
      </c>
      <c r="BK18">
        <v>150</v>
      </c>
      <c r="BL18">
        <v>30</v>
      </c>
      <c r="BM18">
        <v>1</v>
      </c>
      <c r="BN18">
        <v>1</v>
      </c>
    </row>
    <row r="19" spans="1:66" x14ac:dyDescent="0.3">
      <c r="A19">
        <v>13</v>
      </c>
      <c r="B19" t="s">
        <v>1429</v>
      </c>
      <c r="C19">
        <v>3810</v>
      </c>
      <c r="D19" t="s">
        <v>61</v>
      </c>
      <c r="E19" t="s">
        <v>1430</v>
      </c>
      <c r="F19" t="s">
        <v>95</v>
      </c>
      <c r="G19" t="s">
        <v>1431</v>
      </c>
      <c r="H19" s="6" t="s">
        <v>1432</v>
      </c>
      <c r="I19" t="s">
        <v>66</v>
      </c>
      <c r="J19" t="s">
        <v>750</v>
      </c>
      <c r="N19" t="s">
        <v>209</v>
      </c>
      <c r="O19" t="s">
        <v>69</v>
      </c>
      <c r="P19">
        <v>57694</v>
      </c>
      <c r="Q19" t="s">
        <v>70</v>
      </c>
      <c r="R19" t="s">
        <v>210</v>
      </c>
      <c r="T19" t="s">
        <v>1433</v>
      </c>
      <c r="U19" t="s">
        <v>1434</v>
      </c>
      <c r="W19" t="s">
        <v>125</v>
      </c>
      <c r="Y19" t="s">
        <v>1435</v>
      </c>
      <c r="Z19">
        <v>0</v>
      </c>
      <c r="AB19" t="s">
        <v>147</v>
      </c>
      <c r="AC19" t="s">
        <v>128</v>
      </c>
      <c r="AD19" s="6"/>
      <c r="AE19" t="s">
        <v>1436</v>
      </c>
      <c r="AF19">
        <v>1986</v>
      </c>
      <c r="AG19" t="s">
        <v>196</v>
      </c>
      <c r="AH19" t="s">
        <v>105</v>
      </c>
      <c r="AI19" t="s">
        <v>79</v>
      </c>
      <c r="AJ19" s="6" t="s">
        <v>1437</v>
      </c>
      <c r="AP19" s="6"/>
      <c r="AQ19" t="s">
        <v>198</v>
      </c>
      <c r="AT19" t="s">
        <v>125</v>
      </c>
      <c r="AV19">
        <v>1</v>
      </c>
      <c r="AX19" t="s">
        <v>1438</v>
      </c>
      <c r="AZ19" s="6"/>
      <c r="BB19" t="s">
        <v>74</v>
      </c>
      <c r="BC19" t="s">
        <v>150</v>
      </c>
      <c r="BD19" t="s">
        <v>90</v>
      </c>
      <c r="BE19" t="s">
        <v>218</v>
      </c>
      <c r="BF19">
        <v>1</v>
      </c>
      <c r="BI19" s="6" t="s">
        <v>1439</v>
      </c>
      <c r="BJ19">
        <v>52</v>
      </c>
      <c r="BK19">
        <v>170</v>
      </c>
      <c r="BL19">
        <v>57</v>
      </c>
      <c r="BM19">
        <v>2</v>
      </c>
      <c r="BN19">
        <v>2</v>
      </c>
    </row>
    <row r="20" spans="1:66" x14ac:dyDescent="0.3">
      <c r="A20">
        <v>14</v>
      </c>
      <c r="B20" t="s">
        <v>1505</v>
      </c>
      <c r="C20">
        <v>3811</v>
      </c>
      <c r="D20" t="s">
        <v>117</v>
      </c>
      <c r="E20" t="s">
        <v>1506</v>
      </c>
      <c r="F20" t="s">
        <v>63</v>
      </c>
      <c r="G20" t="s">
        <v>1507</v>
      </c>
      <c r="H20" s="6" t="s">
        <v>1508</v>
      </c>
      <c r="I20" t="s">
        <v>66</v>
      </c>
      <c r="J20" t="s">
        <v>67</v>
      </c>
      <c r="K20">
        <v>3</v>
      </c>
      <c r="L20">
        <v>2</v>
      </c>
      <c r="M20" t="s">
        <v>68</v>
      </c>
      <c r="N20" t="s">
        <v>68</v>
      </c>
      <c r="O20" t="s">
        <v>69</v>
      </c>
      <c r="P20">
        <v>57694</v>
      </c>
      <c r="Q20" t="s">
        <v>70</v>
      </c>
      <c r="R20" t="s">
        <v>71</v>
      </c>
      <c r="T20" t="s">
        <v>1509</v>
      </c>
      <c r="U20" t="s">
        <v>1510</v>
      </c>
      <c r="W20" t="s">
        <v>125</v>
      </c>
      <c r="Y20" t="s">
        <v>1511</v>
      </c>
      <c r="Z20">
        <v>1970</v>
      </c>
      <c r="AA20" t="s">
        <v>77</v>
      </c>
      <c r="AB20" t="s">
        <v>82</v>
      </c>
      <c r="AC20" t="s">
        <v>79</v>
      </c>
      <c r="AD20" s="6" t="s">
        <v>1512</v>
      </c>
      <c r="AE20" t="s">
        <v>1513</v>
      </c>
      <c r="AF20">
        <v>1973</v>
      </c>
      <c r="AG20" t="s">
        <v>196</v>
      </c>
      <c r="AH20" t="s">
        <v>147</v>
      </c>
      <c r="AI20" t="s">
        <v>128</v>
      </c>
      <c r="AJ20" s="6" t="s">
        <v>1514</v>
      </c>
      <c r="AP20" s="6"/>
      <c r="AQ20" t="s">
        <v>198</v>
      </c>
      <c r="AT20" t="s">
        <v>125</v>
      </c>
      <c r="AV20">
        <v>0</v>
      </c>
      <c r="AX20" t="s">
        <v>1515</v>
      </c>
      <c r="AZ20" s="6"/>
      <c r="BB20" t="s">
        <v>74</v>
      </c>
      <c r="BC20" t="s">
        <v>150</v>
      </c>
      <c r="BD20" t="s">
        <v>90</v>
      </c>
      <c r="BE20" t="s">
        <v>554</v>
      </c>
      <c r="BF20">
        <v>3</v>
      </c>
      <c r="BG20">
        <v>-7.7954423772960002</v>
      </c>
      <c r="BH20">
        <v>111.18481636046999</v>
      </c>
      <c r="BI20" s="6" t="s">
        <v>1516</v>
      </c>
      <c r="BJ20">
        <v>55</v>
      </c>
      <c r="BK20">
        <v>155</v>
      </c>
      <c r="BL20">
        <v>50</v>
      </c>
      <c r="BM20">
        <v>4</v>
      </c>
      <c r="BN20">
        <v>4</v>
      </c>
    </row>
    <row r="21" spans="1:66" x14ac:dyDescent="0.3">
      <c r="A21">
        <v>15</v>
      </c>
      <c r="B21" t="s">
        <v>1637</v>
      </c>
      <c r="C21">
        <v>3812</v>
      </c>
      <c r="D21" t="s">
        <v>61</v>
      </c>
      <c r="E21" t="s">
        <v>1638</v>
      </c>
      <c r="F21" t="s">
        <v>63</v>
      </c>
      <c r="G21" t="s">
        <v>238</v>
      </c>
      <c r="H21" s="6" t="s">
        <v>1639</v>
      </c>
      <c r="I21" t="s">
        <v>66</v>
      </c>
      <c r="J21" t="s">
        <v>1640</v>
      </c>
      <c r="K21">
        <v>2</v>
      </c>
      <c r="L21">
        <v>7</v>
      </c>
      <c r="M21" t="s">
        <v>1640</v>
      </c>
      <c r="N21" t="s">
        <v>393</v>
      </c>
      <c r="O21" t="s">
        <v>69</v>
      </c>
      <c r="P21">
        <v>57694</v>
      </c>
      <c r="Q21" t="s">
        <v>70</v>
      </c>
      <c r="R21" t="s">
        <v>71</v>
      </c>
      <c r="T21" t="s">
        <v>1641</v>
      </c>
      <c r="U21" t="s">
        <v>1642</v>
      </c>
      <c r="W21" t="s">
        <v>125</v>
      </c>
      <c r="Y21" t="s">
        <v>1643</v>
      </c>
      <c r="Z21">
        <v>1970</v>
      </c>
      <c r="AA21" t="s">
        <v>77</v>
      </c>
      <c r="AB21" t="s">
        <v>1333</v>
      </c>
      <c r="AC21" t="s">
        <v>79</v>
      </c>
      <c r="AD21" s="6"/>
      <c r="AE21" t="s">
        <v>1644</v>
      </c>
      <c r="AF21">
        <v>1968</v>
      </c>
      <c r="AG21" t="s">
        <v>77</v>
      </c>
      <c r="AH21" t="s">
        <v>1333</v>
      </c>
      <c r="AI21" t="s">
        <v>79</v>
      </c>
      <c r="AJ21" s="6" t="s">
        <v>1645</v>
      </c>
      <c r="AP21" s="6"/>
      <c r="AQ21" t="s">
        <v>198</v>
      </c>
      <c r="AT21" t="s">
        <v>125</v>
      </c>
      <c r="AV21">
        <v>0</v>
      </c>
      <c r="AX21" t="s">
        <v>1646</v>
      </c>
      <c r="AZ21" s="6"/>
      <c r="BB21" t="s">
        <v>74</v>
      </c>
      <c r="BC21" t="s">
        <v>150</v>
      </c>
      <c r="BD21" t="s">
        <v>90</v>
      </c>
      <c r="BE21" t="s">
        <v>202</v>
      </c>
      <c r="BF21">
        <v>2</v>
      </c>
      <c r="BG21">
        <v>-7.8525340000000003</v>
      </c>
      <c r="BH21">
        <v>111.20056</v>
      </c>
      <c r="BI21" s="6" t="s">
        <v>1647</v>
      </c>
      <c r="BJ21">
        <v>49</v>
      </c>
      <c r="BK21">
        <v>160</v>
      </c>
      <c r="BL21">
        <v>56</v>
      </c>
      <c r="BM21">
        <v>1</v>
      </c>
      <c r="BN21">
        <v>6</v>
      </c>
    </row>
    <row r="22" spans="1:66" x14ac:dyDescent="0.3">
      <c r="A22">
        <v>16</v>
      </c>
      <c r="B22" t="s">
        <v>1821</v>
      </c>
      <c r="C22">
        <v>3780</v>
      </c>
      <c r="D22" t="s">
        <v>117</v>
      </c>
      <c r="E22" t="s">
        <v>1822</v>
      </c>
      <c r="F22" t="s">
        <v>95</v>
      </c>
      <c r="G22" t="s">
        <v>986</v>
      </c>
      <c r="H22" s="6" t="s">
        <v>1823</v>
      </c>
      <c r="I22" t="s">
        <v>66</v>
      </c>
      <c r="J22" t="s">
        <v>1824</v>
      </c>
      <c r="K22">
        <v>2</v>
      </c>
      <c r="L22">
        <v>2</v>
      </c>
      <c r="M22" t="s">
        <v>287</v>
      </c>
      <c r="N22" t="s">
        <v>122</v>
      </c>
      <c r="O22" t="s">
        <v>69</v>
      </c>
      <c r="P22">
        <v>57694</v>
      </c>
      <c r="Q22" t="s">
        <v>70</v>
      </c>
      <c r="R22" t="s">
        <v>71</v>
      </c>
      <c r="T22" t="s">
        <v>1825</v>
      </c>
      <c r="U22" t="s">
        <v>1826</v>
      </c>
      <c r="W22" t="s">
        <v>125</v>
      </c>
      <c r="Y22" t="s">
        <v>1827</v>
      </c>
      <c r="Z22">
        <v>1955</v>
      </c>
      <c r="AA22" t="s">
        <v>166</v>
      </c>
      <c r="AB22" t="s">
        <v>82</v>
      </c>
      <c r="AC22" t="s">
        <v>79</v>
      </c>
      <c r="AD22" s="6" t="s">
        <v>1828</v>
      </c>
      <c r="AE22" t="s">
        <v>1829</v>
      </c>
      <c r="AF22">
        <v>1958</v>
      </c>
      <c r="AG22" t="s">
        <v>166</v>
      </c>
      <c r="AH22" t="s">
        <v>147</v>
      </c>
      <c r="AI22" t="s">
        <v>128</v>
      </c>
      <c r="AJ22" s="6" t="s">
        <v>1830</v>
      </c>
      <c r="AM22" t="s">
        <v>166</v>
      </c>
      <c r="AP22" s="6"/>
      <c r="AQ22" t="s">
        <v>198</v>
      </c>
      <c r="AT22" t="s">
        <v>74</v>
      </c>
      <c r="AU22" t="s">
        <v>1831</v>
      </c>
      <c r="AV22">
        <v>0</v>
      </c>
      <c r="AW22" t="s">
        <v>1832</v>
      </c>
      <c r="AX22" t="s">
        <v>1833</v>
      </c>
      <c r="AZ22" s="6"/>
      <c r="BB22" t="s">
        <v>74</v>
      </c>
      <c r="BD22" t="s">
        <v>90</v>
      </c>
      <c r="BE22" t="s">
        <v>1219</v>
      </c>
      <c r="BF22">
        <v>1</v>
      </c>
      <c r="BG22">
        <v>-7.8724999999999996</v>
      </c>
      <c r="BH22">
        <v>111.16840000000001</v>
      </c>
      <c r="BI22" s="6" t="s">
        <v>1834</v>
      </c>
      <c r="BJ22">
        <v>45</v>
      </c>
      <c r="BK22">
        <v>151</v>
      </c>
      <c r="BL22">
        <v>57</v>
      </c>
      <c r="BM22">
        <v>4</v>
      </c>
      <c r="BN22">
        <v>5</v>
      </c>
    </row>
    <row r="23" spans="1:66" x14ac:dyDescent="0.3">
      <c r="A23">
        <v>17</v>
      </c>
      <c r="B23" t="s">
        <v>1978</v>
      </c>
      <c r="C23">
        <v>3781</v>
      </c>
      <c r="D23" t="s">
        <v>61</v>
      </c>
      <c r="E23" t="s">
        <v>1979</v>
      </c>
      <c r="F23" t="s">
        <v>63</v>
      </c>
      <c r="G23" t="s">
        <v>1047</v>
      </c>
      <c r="H23" s="6" t="s">
        <v>1980</v>
      </c>
      <c r="I23" t="s">
        <v>66</v>
      </c>
      <c r="J23" t="s">
        <v>1329</v>
      </c>
      <c r="K23">
        <v>3</v>
      </c>
      <c r="L23">
        <v>2</v>
      </c>
      <c r="M23" t="s">
        <v>1329</v>
      </c>
      <c r="N23" t="s">
        <v>408</v>
      </c>
      <c r="O23" t="s">
        <v>69</v>
      </c>
      <c r="P23">
        <v>57694</v>
      </c>
      <c r="Q23" t="s">
        <v>70</v>
      </c>
      <c r="R23" t="s">
        <v>71</v>
      </c>
      <c r="T23" t="s">
        <v>1981</v>
      </c>
      <c r="U23" t="s">
        <v>1982</v>
      </c>
      <c r="W23" t="s">
        <v>74</v>
      </c>
      <c r="X23" t="s">
        <v>1983</v>
      </c>
      <c r="Y23" t="s">
        <v>1984</v>
      </c>
      <c r="Z23">
        <v>1979</v>
      </c>
      <c r="AA23" t="s">
        <v>77</v>
      </c>
      <c r="AB23" t="s">
        <v>78</v>
      </c>
      <c r="AC23" t="s">
        <v>79</v>
      </c>
      <c r="AD23" s="6" t="s">
        <v>1985</v>
      </c>
      <c r="AE23" t="s">
        <v>1986</v>
      </c>
      <c r="AF23">
        <v>1978</v>
      </c>
      <c r="AG23" t="s">
        <v>77</v>
      </c>
      <c r="AH23" t="s">
        <v>78</v>
      </c>
      <c r="AI23" t="s">
        <v>79</v>
      </c>
      <c r="AJ23" s="6" t="s">
        <v>1987</v>
      </c>
      <c r="AM23" t="s">
        <v>166</v>
      </c>
      <c r="AP23" s="6"/>
      <c r="AQ23" t="s">
        <v>198</v>
      </c>
      <c r="AT23" t="s">
        <v>74</v>
      </c>
      <c r="AU23" t="s">
        <v>1983</v>
      </c>
      <c r="AV23">
        <v>0</v>
      </c>
      <c r="AX23" t="s">
        <v>1988</v>
      </c>
      <c r="AY23" t="s">
        <v>87</v>
      </c>
      <c r="AZ23" s="6" t="s">
        <v>1989</v>
      </c>
      <c r="BA23" t="s">
        <v>1990</v>
      </c>
      <c r="BB23" t="s">
        <v>74</v>
      </c>
      <c r="BD23" t="s">
        <v>90</v>
      </c>
      <c r="BE23" t="s">
        <v>416</v>
      </c>
      <c r="BF23">
        <v>1</v>
      </c>
      <c r="BG23">
        <v>-7.8834468966419999</v>
      </c>
      <c r="BH23">
        <v>111.17546081543</v>
      </c>
      <c r="BI23" s="6" t="s">
        <v>1991</v>
      </c>
      <c r="BJ23">
        <v>58</v>
      </c>
      <c r="BK23">
        <v>162</v>
      </c>
      <c r="BL23">
        <v>49</v>
      </c>
      <c r="BM23">
        <v>2</v>
      </c>
      <c r="BN23">
        <v>8</v>
      </c>
    </row>
    <row r="24" spans="1:66" x14ac:dyDescent="0.3">
      <c r="A24">
        <v>18</v>
      </c>
      <c r="B24" t="s">
        <v>2005</v>
      </c>
      <c r="C24">
        <v>3782</v>
      </c>
      <c r="D24" t="s">
        <v>61</v>
      </c>
      <c r="E24" t="s">
        <v>2006</v>
      </c>
      <c r="F24" t="s">
        <v>63</v>
      </c>
      <c r="G24" t="s">
        <v>2007</v>
      </c>
      <c r="H24" s="6" t="s">
        <v>2008</v>
      </c>
      <c r="I24" t="s">
        <v>66</v>
      </c>
      <c r="J24" t="s">
        <v>422</v>
      </c>
      <c r="K24">
        <v>2</v>
      </c>
      <c r="L24">
        <v>6</v>
      </c>
      <c r="M24" t="s">
        <v>2009</v>
      </c>
      <c r="N24" t="s">
        <v>347</v>
      </c>
      <c r="O24" t="s">
        <v>69</v>
      </c>
      <c r="P24">
        <v>57694</v>
      </c>
      <c r="Q24" t="s">
        <v>70</v>
      </c>
      <c r="R24" t="s">
        <v>71</v>
      </c>
      <c r="S24">
        <v>0</v>
      </c>
      <c r="T24" t="s">
        <v>2010</v>
      </c>
      <c r="U24" t="s">
        <v>2011</v>
      </c>
      <c r="W24" t="s">
        <v>125</v>
      </c>
      <c r="Y24" t="s">
        <v>2012</v>
      </c>
      <c r="Z24">
        <v>1957</v>
      </c>
      <c r="AA24" t="s">
        <v>77</v>
      </c>
      <c r="AB24" t="s">
        <v>147</v>
      </c>
      <c r="AC24" t="s">
        <v>128</v>
      </c>
      <c r="AD24" s="6" t="s">
        <v>2013</v>
      </c>
      <c r="AE24" t="s">
        <v>2014</v>
      </c>
      <c r="AF24">
        <v>1965</v>
      </c>
      <c r="AG24" t="s">
        <v>77</v>
      </c>
      <c r="AH24" t="s">
        <v>82</v>
      </c>
      <c r="AI24" t="s">
        <v>79</v>
      </c>
      <c r="AJ24" s="6" t="s">
        <v>2015</v>
      </c>
      <c r="AM24" t="s">
        <v>166</v>
      </c>
      <c r="AP24" s="6"/>
      <c r="AQ24" t="s">
        <v>198</v>
      </c>
      <c r="AT24" t="s">
        <v>125</v>
      </c>
      <c r="AV24">
        <v>0</v>
      </c>
      <c r="AX24" t="s">
        <v>2016</v>
      </c>
      <c r="AZ24" s="6"/>
      <c r="BB24" t="s">
        <v>74</v>
      </c>
      <c r="BC24" t="s">
        <v>150</v>
      </c>
      <c r="BD24" t="s">
        <v>90</v>
      </c>
      <c r="BE24" t="s">
        <v>416</v>
      </c>
      <c r="BF24">
        <v>1</v>
      </c>
      <c r="BG24">
        <v>-7.8365134687570004</v>
      </c>
      <c r="BH24">
        <v>111.18412971495999</v>
      </c>
      <c r="BI24" s="6" t="s">
        <v>2017</v>
      </c>
      <c r="BJ24">
        <v>35</v>
      </c>
      <c r="BK24">
        <v>160</v>
      </c>
      <c r="BL24">
        <v>55</v>
      </c>
      <c r="BM24">
        <v>5</v>
      </c>
      <c r="BN24">
        <v>2</v>
      </c>
    </row>
    <row r="25" spans="1:66" x14ac:dyDescent="0.3">
      <c r="A25">
        <v>19</v>
      </c>
      <c r="B25" t="s">
        <v>2185</v>
      </c>
      <c r="C25">
        <v>3783</v>
      </c>
      <c r="D25" t="s">
        <v>61</v>
      </c>
      <c r="E25" t="s">
        <v>2186</v>
      </c>
      <c r="F25" t="s">
        <v>63</v>
      </c>
      <c r="G25" t="s">
        <v>2187</v>
      </c>
      <c r="H25" s="6" t="s">
        <v>2188</v>
      </c>
      <c r="I25" t="s">
        <v>66</v>
      </c>
      <c r="J25" t="s">
        <v>2189</v>
      </c>
      <c r="K25">
        <v>1</v>
      </c>
      <c r="L25">
        <v>1</v>
      </c>
      <c r="M25" t="s">
        <v>2189</v>
      </c>
      <c r="N25" t="s">
        <v>435</v>
      </c>
      <c r="O25" t="s">
        <v>69</v>
      </c>
      <c r="P25">
        <v>57694</v>
      </c>
      <c r="Q25" t="s">
        <v>70</v>
      </c>
      <c r="R25" t="s">
        <v>71</v>
      </c>
      <c r="T25" t="s">
        <v>2190</v>
      </c>
      <c r="U25" t="s">
        <v>2191</v>
      </c>
      <c r="W25" t="s">
        <v>125</v>
      </c>
      <c r="Y25" t="s">
        <v>495</v>
      </c>
      <c r="Z25">
        <v>1982</v>
      </c>
      <c r="AA25" t="s">
        <v>162</v>
      </c>
      <c r="AB25" t="s">
        <v>229</v>
      </c>
      <c r="AC25" t="s">
        <v>79</v>
      </c>
      <c r="AD25" s="6"/>
      <c r="AE25" t="s">
        <v>2192</v>
      </c>
      <c r="AF25">
        <v>1964</v>
      </c>
      <c r="AG25" t="s">
        <v>77</v>
      </c>
      <c r="AH25" t="s">
        <v>127</v>
      </c>
      <c r="AI25" t="s">
        <v>128</v>
      </c>
      <c r="AJ25" s="6"/>
      <c r="AP25" s="6"/>
      <c r="AQ25" t="s">
        <v>198</v>
      </c>
      <c r="AT25" t="s">
        <v>125</v>
      </c>
      <c r="AV25">
        <v>0</v>
      </c>
      <c r="AX25" t="s">
        <v>2193</v>
      </c>
      <c r="AZ25" s="6"/>
      <c r="BB25" t="s">
        <v>74</v>
      </c>
      <c r="BC25" t="s">
        <v>1348</v>
      </c>
      <c r="BD25" t="s">
        <v>90</v>
      </c>
      <c r="BE25" t="s">
        <v>1219</v>
      </c>
      <c r="BF25">
        <v>1</v>
      </c>
      <c r="BG25">
        <v>-7.553441481748</v>
      </c>
      <c r="BH25">
        <v>110.81239700317001</v>
      </c>
      <c r="BI25" s="6" t="s">
        <v>2194</v>
      </c>
      <c r="BJ25">
        <v>50</v>
      </c>
      <c r="BK25">
        <v>160</v>
      </c>
      <c r="BL25">
        <v>51</v>
      </c>
      <c r="BM25">
        <v>2</v>
      </c>
      <c r="BN25">
        <v>2</v>
      </c>
    </row>
    <row r="26" spans="1:66" x14ac:dyDescent="0.3">
      <c r="A26">
        <v>20</v>
      </c>
      <c r="B26" t="s">
        <v>2363</v>
      </c>
      <c r="C26">
        <v>3784</v>
      </c>
      <c r="D26" t="s">
        <v>117</v>
      </c>
      <c r="E26" t="s">
        <v>2364</v>
      </c>
      <c r="F26" t="s">
        <v>63</v>
      </c>
      <c r="G26" t="s">
        <v>2365</v>
      </c>
      <c r="H26" s="6" t="s">
        <v>2366</v>
      </c>
      <c r="I26" t="s">
        <v>66</v>
      </c>
      <c r="J26" t="s">
        <v>2367</v>
      </c>
      <c r="K26">
        <v>2</v>
      </c>
      <c r="L26">
        <v>8</v>
      </c>
      <c r="M26" t="s">
        <v>2367</v>
      </c>
      <c r="N26" t="s">
        <v>784</v>
      </c>
      <c r="O26" t="s">
        <v>69</v>
      </c>
      <c r="P26">
        <v>57694</v>
      </c>
      <c r="Q26" t="s">
        <v>70</v>
      </c>
      <c r="R26" t="s">
        <v>210</v>
      </c>
      <c r="T26" t="s">
        <v>2368</v>
      </c>
      <c r="U26" t="s">
        <v>2369</v>
      </c>
      <c r="W26" t="s">
        <v>125</v>
      </c>
      <c r="Y26" t="s">
        <v>717</v>
      </c>
      <c r="Z26">
        <v>1945</v>
      </c>
      <c r="AA26" t="s">
        <v>77</v>
      </c>
      <c r="AB26" t="s">
        <v>78</v>
      </c>
      <c r="AC26" t="s">
        <v>79</v>
      </c>
      <c r="AD26" s="6" t="s">
        <v>2370</v>
      </c>
      <c r="AE26" t="s">
        <v>2371</v>
      </c>
      <c r="AF26">
        <v>1973</v>
      </c>
      <c r="AG26" t="s">
        <v>77</v>
      </c>
      <c r="AH26" t="s">
        <v>78</v>
      </c>
      <c r="AI26" t="s">
        <v>79</v>
      </c>
      <c r="AJ26" s="6" t="s">
        <v>2372</v>
      </c>
      <c r="AP26" s="6"/>
      <c r="AQ26" t="s">
        <v>198</v>
      </c>
      <c r="AT26" t="s">
        <v>74</v>
      </c>
      <c r="AU26" t="s">
        <v>2373</v>
      </c>
      <c r="AV26">
        <v>0</v>
      </c>
      <c r="AW26" t="s">
        <v>2374</v>
      </c>
      <c r="AX26" t="s">
        <v>2375</v>
      </c>
      <c r="AY26" t="s">
        <v>87</v>
      </c>
      <c r="AZ26" s="6" t="s">
        <v>2376</v>
      </c>
      <c r="BA26" t="s">
        <v>1015</v>
      </c>
      <c r="BB26" t="s">
        <v>74</v>
      </c>
      <c r="BD26" t="s">
        <v>90</v>
      </c>
      <c r="BF26">
        <v>2</v>
      </c>
      <c r="BG26">
        <v>-7.8262999999999998</v>
      </c>
      <c r="BH26">
        <v>111.1829</v>
      </c>
      <c r="BI26" s="6" t="s">
        <v>2377</v>
      </c>
      <c r="BJ26">
        <v>49</v>
      </c>
      <c r="BK26">
        <v>168</v>
      </c>
      <c r="BL26">
        <v>55</v>
      </c>
      <c r="BM26">
        <v>2</v>
      </c>
      <c r="BN26">
        <v>2</v>
      </c>
    </row>
    <row r="27" spans="1:66" x14ac:dyDescent="0.3">
      <c r="A27">
        <v>21</v>
      </c>
      <c r="B27" t="s">
        <v>2400</v>
      </c>
      <c r="C27">
        <v>3785</v>
      </c>
      <c r="D27" t="s">
        <v>61</v>
      </c>
      <c r="E27" t="s">
        <v>2401</v>
      </c>
      <c r="F27" t="s">
        <v>2402</v>
      </c>
      <c r="G27" t="s">
        <v>2403</v>
      </c>
      <c r="H27" s="6" t="s">
        <v>2404</v>
      </c>
      <c r="I27" t="s">
        <v>66</v>
      </c>
      <c r="J27" t="s">
        <v>407</v>
      </c>
      <c r="K27">
        <v>1</v>
      </c>
      <c r="L27">
        <v>7</v>
      </c>
      <c r="M27" t="s">
        <v>407</v>
      </c>
      <c r="N27" t="s">
        <v>1397</v>
      </c>
      <c r="O27" t="s">
        <v>69</v>
      </c>
      <c r="P27">
        <v>57694</v>
      </c>
      <c r="Q27" t="s">
        <v>177</v>
      </c>
      <c r="R27" t="s">
        <v>71</v>
      </c>
      <c r="T27" t="s">
        <v>2405</v>
      </c>
      <c r="U27" t="s">
        <v>2406</v>
      </c>
      <c r="W27" t="s">
        <v>125</v>
      </c>
      <c r="Y27" t="s">
        <v>2407</v>
      </c>
      <c r="Z27">
        <v>0</v>
      </c>
      <c r="AB27" t="s">
        <v>127</v>
      </c>
      <c r="AC27" t="s">
        <v>128</v>
      </c>
      <c r="AD27" s="6"/>
      <c r="AE27" t="s">
        <v>2407</v>
      </c>
      <c r="AF27">
        <v>0</v>
      </c>
      <c r="AH27" t="s">
        <v>127</v>
      </c>
      <c r="AI27" t="s">
        <v>128</v>
      </c>
      <c r="AJ27" s="6"/>
      <c r="AK27" t="s">
        <v>719</v>
      </c>
      <c r="AL27">
        <v>1979</v>
      </c>
      <c r="AM27" t="s">
        <v>77</v>
      </c>
      <c r="AN27" t="s">
        <v>82</v>
      </c>
      <c r="AO27" t="s">
        <v>79</v>
      </c>
      <c r="AP27" s="6"/>
      <c r="AQ27" t="s">
        <v>198</v>
      </c>
      <c r="AT27" t="s">
        <v>74</v>
      </c>
      <c r="AU27" t="s">
        <v>2408</v>
      </c>
      <c r="AV27">
        <v>1</v>
      </c>
      <c r="AX27" t="s">
        <v>2409</v>
      </c>
      <c r="AZ27" s="6"/>
      <c r="BB27" t="s">
        <v>74</v>
      </c>
      <c r="BD27" t="s">
        <v>90</v>
      </c>
      <c r="BE27" t="s">
        <v>683</v>
      </c>
      <c r="BF27">
        <v>1</v>
      </c>
      <c r="BG27">
        <v>-7.7790298190650002</v>
      </c>
      <c r="BH27">
        <v>111.17142677307</v>
      </c>
      <c r="BI27" s="6" t="s">
        <v>2410</v>
      </c>
      <c r="BJ27">
        <v>34</v>
      </c>
      <c r="BK27">
        <v>152</v>
      </c>
      <c r="BL27">
        <v>51</v>
      </c>
      <c r="BM27">
        <v>3</v>
      </c>
      <c r="BN27">
        <v>5</v>
      </c>
    </row>
    <row r="28" spans="1:66" x14ac:dyDescent="0.3">
      <c r="A28">
        <v>22</v>
      </c>
      <c r="B28" t="s">
        <v>2743</v>
      </c>
      <c r="C28">
        <v>3786</v>
      </c>
      <c r="D28" t="s">
        <v>61</v>
      </c>
      <c r="E28" t="s">
        <v>2744</v>
      </c>
      <c r="F28" t="s">
        <v>95</v>
      </c>
      <c r="G28" t="s">
        <v>2745</v>
      </c>
      <c r="H28" s="6" t="s">
        <v>2746</v>
      </c>
      <c r="I28" t="s">
        <v>66</v>
      </c>
      <c r="J28" t="s">
        <v>2747</v>
      </c>
      <c r="K28">
        <v>4</v>
      </c>
      <c r="L28">
        <v>3</v>
      </c>
      <c r="M28" t="s">
        <v>2747</v>
      </c>
      <c r="N28" t="s">
        <v>988</v>
      </c>
      <c r="O28" t="s">
        <v>69</v>
      </c>
      <c r="Q28" t="s">
        <v>70</v>
      </c>
      <c r="R28" t="s">
        <v>653</v>
      </c>
      <c r="T28" t="s">
        <v>2748</v>
      </c>
      <c r="U28" t="s">
        <v>2749</v>
      </c>
      <c r="W28" t="s">
        <v>125</v>
      </c>
      <c r="Y28" t="s">
        <v>2750</v>
      </c>
      <c r="Z28">
        <v>1977</v>
      </c>
      <c r="AA28" t="s">
        <v>196</v>
      </c>
      <c r="AB28" t="s">
        <v>78</v>
      </c>
      <c r="AC28" t="s">
        <v>79</v>
      </c>
      <c r="AD28" s="6" t="s">
        <v>2751</v>
      </c>
      <c r="AE28" t="s">
        <v>2752</v>
      </c>
      <c r="AF28">
        <v>1982</v>
      </c>
      <c r="AG28" t="s">
        <v>196</v>
      </c>
      <c r="AH28" t="s">
        <v>147</v>
      </c>
      <c r="AI28" t="s">
        <v>128</v>
      </c>
      <c r="AJ28" s="6" t="s">
        <v>2753</v>
      </c>
      <c r="AP28" s="6"/>
      <c r="AQ28" t="s">
        <v>198</v>
      </c>
      <c r="AT28" t="s">
        <v>125</v>
      </c>
      <c r="AV28">
        <v>1</v>
      </c>
      <c r="AX28" t="s">
        <v>2754</v>
      </c>
      <c r="AZ28" s="6"/>
      <c r="BB28" t="s">
        <v>74</v>
      </c>
      <c r="BC28" t="s">
        <v>150</v>
      </c>
      <c r="BD28" t="s">
        <v>90</v>
      </c>
      <c r="BE28" t="s">
        <v>218</v>
      </c>
      <c r="BF28">
        <v>1</v>
      </c>
      <c r="BI28" s="6" t="s">
        <v>2755</v>
      </c>
      <c r="BJ28">
        <v>50</v>
      </c>
      <c r="BK28">
        <v>165</v>
      </c>
      <c r="BL28">
        <v>50</v>
      </c>
      <c r="BM28">
        <v>2</v>
      </c>
      <c r="BN28">
        <v>2</v>
      </c>
    </row>
    <row r="29" spans="1:66" x14ac:dyDescent="0.3">
      <c r="A29">
        <v>23</v>
      </c>
      <c r="B29" t="s">
        <v>2773</v>
      </c>
      <c r="C29">
        <v>3787</v>
      </c>
      <c r="D29" t="s">
        <v>61</v>
      </c>
      <c r="E29" t="s">
        <v>2774</v>
      </c>
      <c r="F29" t="s">
        <v>1249</v>
      </c>
      <c r="G29" t="s">
        <v>2775</v>
      </c>
      <c r="H29" s="6" t="s">
        <v>2776</v>
      </c>
      <c r="I29" t="s">
        <v>66</v>
      </c>
      <c r="J29" t="s">
        <v>422</v>
      </c>
      <c r="K29">
        <v>2</v>
      </c>
      <c r="L29">
        <v>7</v>
      </c>
      <c r="M29" t="s">
        <v>2777</v>
      </c>
      <c r="N29" t="s">
        <v>347</v>
      </c>
      <c r="O29" t="s">
        <v>69</v>
      </c>
      <c r="P29">
        <v>57694</v>
      </c>
      <c r="Q29" t="s">
        <v>70</v>
      </c>
      <c r="R29" t="s">
        <v>71</v>
      </c>
      <c r="S29">
        <v>0</v>
      </c>
      <c r="T29" t="s">
        <v>2778</v>
      </c>
      <c r="U29" t="s">
        <v>2779</v>
      </c>
      <c r="W29" t="s">
        <v>125</v>
      </c>
      <c r="Y29" t="s">
        <v>2780</v>
      </c>
      <c r="Z29">
        <v>1970</v>
      </c>
      <c r="AA29" t="s">
        <v>77</v>
      </c>
      <c r="AB29" t="s">
        <v>78</v>
      </c>
      <c r="AC29" t="s">
        <v>79</v>
      </c>
      <c r="AD29" s="6" t="s">
        <v>2781</v>
      </c>
      <c r="AE29" t="s">
        <v>1524</v>
      </c>
      <c r="AF29">
        <v>1974</v>
      </c>
      <c r="AG29" t="s">
        <v>196</v>
      </c>
      <c r="AH29" t="s">
        <v>147</v>
      </c>
      <c r="AI29" t="s">
        <v>128</v>
      </c>
      <c r="AJ29" s="6" t="s">
        <v>2782</v>
      </c>
      <c r="AM29" t="s">
        <v>166</v>
      </c>
      <c r="AP29" s="6"/>
      <c r="AQ29" t="s">
        <v>198</v>
      </c>
      <c r="AT29" t="s">
        <v>125</v>
      </c>
      <c r="AV29">
        <v>0</v>
      </c>
      <c r="AX29" t="s">
        <v>2783</v>
      </c>
      <c r="AZ29" s="6"/>
      <c r="BB29" t="s">
        <v>74</v>
      </c>
      <c r="BC29" t="s">
        <v>150</v>
      </c>
      <c r="BD29" t="s">
        <v>90</v>
      </c>
      <c r="BE29" t="s">
        <v>2511</v>
      </c>
      <c r="BF29">
        <v>1</v>
      </c>
      <c r="BG29">
        <v>-7.8255075127689997</v>
      </c>
      <c r="BH29">
        <v>111.18249967577999</v>
      </c>
      <c r="BI29" s="6" t="s">
        <v>2784</v>
      </c>
      <c r="BJ29">
        <v>40</v>
      </c>
      <c r="BK29">
        <v>165</v>
      </c>
      <c r="BL29">
        <v>30</v>
      </c>
      <c r="BM29">
        <v>2</v>
      </c>
      <c r="BN29">
        <v>4</v>
      </c>
    </row>
    <row r="30" spans="1:66" x14ac:dyDescent="0.3">
      <c r="A30">
        <v>24</v>
      </c>
      <c r="B30" t="s">
        <v>2839</v>
      </c>
      <c r="C30">
        <v>3788</v>
      </c>
      <c r="D30" t="s">
        <v>117</v>
      </c>
      <c r="E30" t="s">
        <v>2840</v>
      </c>
      <c r="F30" t="s">
        <v>95</v>
      </c>
      <c r="G30" t="s">
        <v>2841</v>
      </c>
      <c r="H30" s="6" t="s">
        <v>2842</v>
      </c>
      <c r="I30" t="s">
        <v>66</v>
      </c>
      <c r="J30" t="s">
        <v>532</v>
      </c>
      <c r="K30">
        <v>2</v>
      </c>
      <c r="L30">
        <v>8</v>
      </c>
      <c r="M30" t="s">
        <v>532</v>
      </c>
      <c r="N30" t="s">
        <v>157</v>
      </c>
      <c r="O30" t="s">
        <v>69</v>
      </c>
      <c r="P30">
        <v>57694</v>
      </c>
      <c r="Q30" t="s">
        <v>70</v>
      </c>
      <c r="R30" t="s">
        <v>71</v>
      </c>
      <c r="T30" t="s">
        <v>2843</v>
      </c>
      <c r="U30" t="s">
        <v>2844</v>
      </c>
      <c r="W30" t="s">
        <v>125</v>
      </c>
      <c r="Y30" t="s">
        <v>2845</v>
      </c>
      <c r="Z30">
        <v>1969</v>
      </c>
      <c r="AA30" t="s">
        <v>77</v>
      </c>
      <c r="AB30" t="s">
        <v>82</v>
      </c>
      <c r="AC30" t="s">
        <v>79</v>
      </c>
      <c r="AD30" s="6" t="s">
        <v>2846</v>
      </c>
      <c r="AE30" t="s">
        <v>2847</v>
      </c>
      <c r="AF30">
        <v>1974</v>
      </c>
      <c r="AG30" t="s">
        <v>77</v>
      </c>
      <c r="AH30" t="s">
        <v>82</v>
      </c>
      <c r="AI30" t="s">
        <v>79</v>
      </c>
      <c r="AJ30" s="6" t="s">
        <v>2848</v>
      </c>
      <c r="AM30" t="s">
        <v>166</v>
      </c>
      <c r="AP30" s="6"/>
      <c r="AQ30" t="s">
        <v>198</v>
      </c>
      <c r="AT30" t="s">
        <v>125</v>
      </c>
      <c r="AV30">
        <v>0</v>
      </c>
      <c r="AX30" t="s">
        <v>2849</v>
      </c>
      <c r="AZ30" s="6"/>
      <c r="BB30" t="s">
        <v>74</v>
      </c>
      <c r="BC30" t="s">
        <v>150</v>
      </c>
      <c r="BD30" t="s">
        <v>90</v>
      </c>
      <c r="BE30" t="s">
        <v>2511</v>
      </c>
      <c r="BF30">
        <v>2</v>
      </c>
      <c r="BG30">
        <v>-7.8246201441109999</v>
      </c>
      <c r="BH30">
        <v>111.18310123449</v>
      </c>
      <c r="BI30" s="6" t="s">
        <v>2850</v>
      </c>
      <c r="BJ30">
        <v>48</v>
      </c>
      <c r="BK30">
        <v>156</v>
      </c>
      <c r="BL30">
        <v>21</v>
      </c>
      <c r="BM30">
        <v>2</v>
      </c>
      <c r="BN30">
        <v>20</v>
      </c>
    </row>
    <row r="31" spans="1:66" x14ac:dyDescent="0.3">
      <c r="A31">
        <v>25</v>
      </c>
      <c r="B31" t="s">
        <v>3422</v>
      </c>
      <c r="C31">
        <v>3790</v>
      </c>
      <c r="D31" t="s">
        <v>61</v>
      </c>
      <c r="E31" t="s">
        <v>3423</v>
      </c>
      <c r="F31" t="s">
        <v>95</v>
      </c>
      <c r="G31" t="s">
        <v>3424</v>
      </c>
      <c r="H31" s="6" t="s">
        <v>3425</v>
      </c>
      <c r="I31" t="s">
        <v>66</v>
      </c>
      <c r="J31" t="s">
        <v>3426</v>
      </c>
      <c r="K31">
        <v>1</v>
      </c>
      <c r="L31">
        <v>3</v>
      </c>
      <c r="M31" t="s">
        <v>256</v>
      </c>
      <c r="N31" t="s">
        <v>256</v>
      </c>
      <c r="O31" t="s">
        <v>69</v>
      </c>
      <c r="P31">
        <v>57694</v>
      </c>
      <c r="Q31" t="s">
        <v>70</v>
      </c>
      <c r="R31" t="s">
        <v>71</v>
      </c>
      <c r="T31" t="s">
        <v>3427</v>
      </c>
      <c r="U31" t="s">
        <v>3428</v>
      </c>
      <c r="W31" t="s">
        <v>74</v>
      </c>
      <c r="X31" t="s">
        <v>3429</v>
      </c>
      <c r="Y31" t="s">
        <v>3430</v>
      </c>
      <c r="Z31">
        <v>1963</v>
      </c>
      <c r="AA31" t="s">
        <v>77</v>
      </c>
      <c r="AB31" t="s">
        <v>82</v>
      </c>
      <c r="AC31" t="s">
        <v>79</v>
      </c>
      <c r="AD31" s="6" t="s">
        <v>3431</v>
      </c>
      <c r="AE31" t="s">
        <v>1974</v>
      </c>
      <c r="AF31">
        <v>1969</v>
      </c>
      <c r="AG31" t="s">
        <v>77</v>
      </c>
      <c r="AH31" t="s">
        <v>147</v>
      </c>
      <c r="AI31" t="s">
        <v>128</v>
      </c>
      <c r="AJ31" s="6" t="s">
        <v>3432</v>
      </c>
      <c r="AP31" s="6"/>
      <c r="AQ31" t="s">
        <v>198</v>
      </c>
      <c r="AT31" t="s">
        <v>74</v>
      </c>
      <c r="AU31" t="s">
        <v>3433</v>
      </c>
      <c r="AV31">
        <v>0</v>
      </c>
      <c r="AW31" t="s">
        <v>3434</v>
      </c>
      <c r="AX31" t="s">
        <v>3435</v>
      </c>
      <c r="AY31" t="s">
        <v>87</v>
      </c>
      <c r="AZ31" s="6" t="s">
        <v>3436</v>
      </c>
      <c r="BA31" t="s">
        <v>3422</v>
      </c>
      <c r="BB31" t="s">
        <v>74</v>
      </c>
      <c r="BD31" t="s">
        <v>90</v>
      </c>
      <c r="BE31" t="s">
        <v>416</v>
      </c>
      <c r="BF31">
        <v>4</v>
      </c>
      <c r="BG31">
        <v>-7.5576957562259999</v>
      </c>
      <c r="BH31">
        <v>110.80947875976</v>
      </c>
      <c r="BI31" s="6" t="s">
        <v>3437</v>
      </c>
      <c r="BJ31">
        <v>43</v>
      </c>
      <c r="BK31">
        <v>16</v>
      </c>
      <c r="BL31">
        <v>52</v>
      </c>
      <c r="BM31">
        <v>4</v>
      </c>
      <c r="BN31">
        <v>4</v>
      </c>
    </row>
    <row r="32" spans="1:66" x14ac:dyDescent="0.3">
      <c r="A32">
        <v>26</v>
      </c>
      <c r="B32" t="s">
        <v>3460</v>
      </c>
      <c r="C32">
        <v>3791</v>
      </c>
      <c r="D32" t="s">
        <v>61</v>
      </c>
      <c r="E32" t="s">
        <v>3461</v>
      </c>
      <c r="F32" t="s">
        <v>95</v>
      </c>
      <c r="G32" t="s">
        <v>3462</v>
      </c>
      <c r="H32" s="6" t="s">
        <v>3463</v>
      </c>
      <c r="I32" t="s">
        <v>66</v>
      </c>
      <c r="J32" t="s">
        <v>3464</v>
      </c>
      <c r="K32">
        <v>2</v>
      </c>
      <c r="L32">
        <v>1</v>
      </c>
      <c r="M32" t="s">
        <v>3464</v>
      </c>
      <c r="N32" t="s">
        <v>241</v>
      </c>
      <c r="O32" t="s">
        <v>69</v>
      </c>
      <c r="P32">
        <v>57694</v>
      </c>
      <c r="Q32" t="s">
        <v>70</v>
      </c>
      <c r="R32" t="s">
        <v>210</v>
      </c>
      <c r="T32" t="s">
        <v>3465</v>
      </c>
      <c r="U32" t="s">
        <v>3466</v>
      </c>
      <c r="W32" t="s">
        <v>125</v>
      </c>
      <c r="Y32" t="s">
        <v>3467</v>
      </c>
      <c r="Z32">
        <v>1955</v>
      </c>
      <c r="AA32" t="s">
        <v>77</v>
      </c>
      <c r="AB32" t="s">
        <v>105</v>
      </c>
      <c r="AC32" t="s">
        <v>79</v>
      </c>
      <c r="AD32" s="6" t="s">
        <v>3468</v>
      </c>
      <c r="AE32" t="s">
        <v>3469</v>
      </c>
      <c r="AH32" t="s">
        <v>127</v>
      </c>
      <c r="AI32" t="s">
        <v>128</v>
      </c>
      <c r="AJ32" s="6"/>
      <c r="AP32" s="6"/>
      <c r="AQ32" t="s">
        <v>198</v>
      </c>
      <c r="AT32" t="s">
        <v>74</v>
      </c>
      <c r="AV32">
        <v>1</v>
      </c>
      <c r="AX32" t="s">
        <v>3470</v>
      </c>
      <c r="AZ32" s="6"/>
      <c r="BB32" t="s">
        <v>74</v>
      </c>
      <c r="BD32" t="s">
        <v>90</v>
      </c>
      <c r="BE32" t="s">
        <v>2257</v>
      </c>
      <c r="BF32">
        <v>2</v>
      </c>
      <c r="BI32" s="6" t="s">
        <v>3471</v>
      </c>
      <c r="BJ32">
        <v>40</v>
      </c>
      <c r="BK32">
        <v>165</v>
      </c>
      <c r="BL32">
        <v>41</v>
      </c>
      <c r="BM32">
        <v>3</v>
      </c>
      <c r="BN32">
        <v>2</v>
      </c>
    </row>
    <row r="33" spans="1:66" x14ac:dyDescent="0.3">
      <c r="A33">
        <v>27</v>
      </c>
      <c r="B33" t="s">
        <v>3520</v>
      </c>
      <c r="C33">
        <v>3792</v>
      </c>
      <c r="D33" t="s">
        <v>117</v>
      </c>
      <c r="E33" t="s">
        <v>3521</v>
      </c>
      <c r="F33" t="s">
        <v>63</v>
      </c>
      <c r="G33" t="s">
        <v>3522</v>
      </c>
      <c r="H33" s="6" t="s">
        <v>3523</v>
      </c>
      <c r="I33" t="s">
        <v>66</v>
      </c>
      <c r="J33" t="s">
        <v>2340</v>
      </c>
      <c r="K33">
        <v>2</v>
      </c>
      <c r="L33">
        <v>4</v>
      </c>
      <c r="M33" t="s">
        <v>2340</v>
      </c>
      <c r="N33" t="s">
        <v>3524</v>
      </c>
      <c r="O33" t="s">
        <v>176</v>
      </c>
      <c r="P33">
        <v>57695</v>
      </c>
      <c r="Q33" t="s">
        <v>70</v>
      </c>
      <c r="R33" t="s">
        <v>71</v>
      </c>
      <c r="T33" t="s">
        <v>3525</v>
      </c>
      <c r="U33" t="s">
        <v>3526</v>
      </c>
      <c r="W33" t="s">
        <v>125</v>
      </c>
      <c r="Y33" t="s">
        <v>3527</v>
      </c>
      <c r="Z33">
        <v>1980</v>
      </c>
      <c r="AA33" t="s">
        <v>162</v>
      </c>
      <c r="AB33" t="s">
        <v>105</v>
      </c>
      <c r="AC33" t="s">
        <v>396</v>
      </c>
      <c r="AD33" s="6" t="s">
        <v>3528</v>
      </c>
      <c r="AE33" t="s">
        <v>2964</v>
      </c>
      <c r="AF33">
        <v>1982</v>
      </c>
      <c r="AG33" t="s">
        <v>77</v>
      </c>
      <c r="AH33" t="s">
        <v>653</v>
      </c>
      <c r="AI33" t="s">
        <v>79</v>
      </c>
      <c r="AJ33" s="6" t="s">
        <v>3529</v>
      </c>
      <c r="AP33" s="6"/>
      <c r="AQ33" t="s">
        <v>198</v>
      </c>
      <c r="AT33" t="s">
        <v>125</v>
      </c>
      <c r="AV33">
        <v>0</v>
      </c>
      <c r="AX33" t="s">
        <v>3530</v>
      </c>
      <c r="AZ33" s="6"/>
      <c r="BB33" t="s">
        <v>74</v>
      </c>
      <c r="BC33" t="s">
        <v>150</v>
      </c>
      <c r="BD33" t="s">
        <v>90</v>
      </c>
      <c r="BE33" t="s">
        <v>513</v>
      </c>
      <c r="BF33">
        <v>2</v>
      </c>
      <c r="BG33">
        <v>-7.8258051224749998</v>
      </c>
      <c r="BH33">
        <v>111.18258550647001</v>
      </c>
      <c r="BI33" s="6" t="s">
        <v>3531</v>
      </c>
      <c r="BJ33">
        <v>40</v>
      </c>
      <c r="BK33">
        <v>145</v>
      </c>
      <c r="BL33">
        <v>56</v>
      </c>
      <c r="BM33">
        <v>3</v>
      </c>
      <c r="BN33">
        <v>9</v>
      </c>
    </row>
    <row r="34" spans="1:66" x14ac:dyDescent="0.3">
      <c r="A34">
        <v>28</v>
      </c>
      <c r="B34" t="s">
        <v>3567</v>
      </c>
      <c r="C34">
        <v>3794</v>
      </c>
      <c r="D34" t="s">
        <v>61</v>
      </c>
      <c r="E34" t="s">
        <v>3568</v>
      </c>
      <c r="F34" t="s">
        <v>63</v>
      </c>
      <c r="G34" t="s">
        <v>3569</v>
      </c>
      <c r="H34" s="6" t="s">
        <v>3570</v>
      </c>
      <c r="I34" t="s">
        <v>66</v>
      </c>
      <c r="J34" t="s">
        <v>3571</v>
      </c>
      <c r="K34">
        <v>3</v>
      </c>
      <c r="L34">
        <v>4</v>
      </c>
      <c r="M34" t="s">
        <v>376</v>
      </c>
      <c r="N34" t="s">
        <v>377</v>
      </c>
      <c r="O34" t="s">
        <v>378</v>
      </c>
      <c r="P34">
        <v>57692</v>
      </c>
      <c r="Q34" t="s">
        <v>70</v>
      </c>
      <c r="R34" t="s">
        <v>71</v>
      </c>
      <c r="T34" t="s">
        <v>3572</v>
      </c>
      <c r="U34" t="s">
        <v>3573</v>
      </c>
      <c r="W34" t="s">
        <v>125</v>
      </c>
      <c r="Y34" t="s">
        <v>3574</v>
      </c>
      <c r="Z34">
        <v>1975</v>
      </c>
      <c r="AA34" t="s">
        <v>77</v>
      </c>
      <c r="AB34" t="s">
        <v>82</v>
      </c>
      <c r="AC34" t="s">
        <v>79</v>
      </c>
      <c r="AD34" s="6" t="s">
        <v>3575</v>
      </c>
      <c r="AE34" t="s">
        <v>3576</v>
      </c>
      <c r="AF34">
        <v>1969</v>
      </c>
      <c r="AG34" t="s">
        <v>77</v>
      </c>
      <c r="AH34" t="s">
        <v>147</v>
      </c>
      <c r="AI34" t="s">
        <v>128</v>
      </c>
      <c r="AJ34" s="6" t="s">
        <v>3577</v>
      </c>
      <c r="AP34" s="6"/>
      <c r="AQ34" t="s">
        <v>198</v>
      </c>
      <c r="AT34" t="s">
        <v>125</v>
      </c>
      <c r="AV34">
        <v>0</v>
      </c>
      <c r="AX34" t="s">
        <v>3578</v>
      </c>
      <c r="AZ34" s="6"/>
      <c r="BB34" t="s">
        <v>74</v>
      </c>
      <c r="BC34" t="s">
        <v>150</v>
      </c>
      <c r="BD34" t="s">
        <v>90</v>
      </c>
      <c r="BE34" t="s">
        <v>416</v>
      </c>
      <c r="BF34">
        <v>2</v>
      </c>
      <c r="BG34">
        <v>-7.6458348587330001</v>
      </c>
      <c r="BH34">
        <v>110.81162452698</v>
      </c>
      <c r="BI34" s="6" t="s">
        <v>3579</v>
      </c>
      <c r="BJ34">
        <v>43</v>
      </c>
      <c r="BK34">
        <v>160</v>
      </c>
      <c r="BL34">
        <v>55</v>
      </c>
      <c r="BM34">
        <v>2</v>
      </c>
      <c r="BN34">
        <v>10</v>
      </c>
    </row>
    <row r="35" spans="1:66" x14ac:dyDescent="0.3">
      <c r="A35">
        <v>29</v>
      </c>
      <c r="B35" t="s">
        <v>1486</v>
      </c>
      <c r="C35">
        <v>3795</v>
      </c>
      <c r="D35" t="s">
        <v>117</v>
      </c>
      <c r="E35" t="s">
        <v>3580</v>
      </c>
      <c r="F35" t="s">
        <v>63</v>
      </c>
      <c r="G35" t="s">
        <v>3581</v>
      </c>
      <c r="H35" s="6" t="s">
        <v>3582</v>
      </c>
      <c r="I35" t="s">
        <v>66</v>
      </c>
      <c r="J35" t="s">
        <v>270</v>
      </c>
      <c r="K35">
        <v>2</v>
      </c>
      <c r="L35">
        <v>7</v>
      </c>
      <c r="M35" t="s">
        <v>270</v>
      </c>
      <c r="N35" t="s">
        <v>240</v>
      </c>
      <c r="O35" t="s">
        <v>69</v>
      </c>
      <c r="P35">
        <v>57694</v>
      </c>
      <c r="Q35" t="s">
        <v>70</v>
      </c>
      <c r="R35" t="s">
        <v>101</v>
      </c>
      <c r="T35" t="s">
        <v>3583</v>
      </c>
      <c r="U35" t="s">
        <v>3584</v>
      </c>
      <c r="W35" t="s">
        <v>74</v>
      </c>
      <c r="X35" t="s">
        <v>3585</v>
      </c>
      <c r="Y35" t="s">
        <v>3586</v>
      </c>
      <c r="Z35">
        <v>1961</v>
      </c>
      <c r="AA35" t="s">
        <v>77</v>
      </c>
      <c r="AB35" t="s">
        <v>82</v>
      </c>
      <c r="AC35" t="s">
        <v>79</v>
      </c>
      <c r="AD35" s="6" t="s">
        <v>3587</v>
      </c>
      <c r="AE35" t="s">
        <v>3588</v>
      </c>
      <c r="AF35">
        <v>1972</v>
      </c>
      <c r="AG35" t="s">
        <v>77</v>
      </c>
      <c r="AH35" t="s">
        <v>653</v>
      </c>
      <c r="AI35" t="s">
        <v>79</v>
      </c>
      <c r="AJ35" s="6" t="s">
        <v>3589</v>
      </c>
      <c r="AM35" t="s">
        <v>166</v>
      </c>
      <c r="AP35" s="6"/>
      <c r="AQ35" t="s">
        <v>198</v>
      </c>
      <c r="AT35" t="s">
        <v>74</v>
      </c>
      <c r="AU35" t="s">
        <v>3585</v>
      </c>
      <c r="AV35">
        <v>0</v>
      </c>
      <c r="AX35" t="s">
        <v>3590</v>
      </c>
      <c r="AY35" t="s">
        <v>87</v>
      </c>
      <c r="AZ35" s="6" t="s">
        <v>3591</v>
      </c>
      <c r="BA35" t="s">
        <v>3592</v>
      </c>
      <c r="BB35" t="s">
        <v>74</v>
      </c>
      <c r="BC35" t="s">
        <v>89</v>
      </c>
      <c r="BD35" t="s">
        <v>90</v>
      </c>
      <c r="BE35" t="s">
        <v>2450</v>
      </c>
      <c r="BF35">
        <v>3</v>
      </c>
      <c r="BG35">
        <v>-7.8397792019099999</v>
      </c>
      <c r="BH35">
        <v>111.17888804394001</v>
      </c>
      <c r="BI35" s="6" t="s">
        <v>3593</v>
      </c>
      <c r="BJ35">
        <v>55</v>
      </c>
      <c r="BK35">
        <v>147</v>
      </c>
      <c r="BL35">
        <v>57</v>
      </c>
      <c r="BM35">
        <v>2</v>
      </c>
      <c r="BN35">
        <v>2</v>
      </c>
    </row>
    <row r="36" spans="1:66" x14ac:dyDescent="0.3">
      <c r="A36">
        <v>30</v>
      </c>
      <c r="B36" t="s">
        <v>3688</v>
      </c>
      <c r="C36">
        <v>3796</v>
      </c>
      <c r="D36" t="s">
        <v>61</v>
      </c>
      <c r="E36" t="s">
        <v>3689</v>
      </c>
      <c r="F36" t="s">
        <v>63</v>
      </c>
      <c r="G36" t="s">
        <v>3690</v>
      </c>
      <c r="H36" s="6" t="s">
        <v>3691</v>
      </c>
      <c r="I36" t="s">
        <v>66</v>
      </c>
      <c r="J36" t="s">
        <v>3692</v>
      </c>
      <c r="K36">
        <v>1</v>
      </c>
      <c r="L36">
        <v>8</v>
      </c>
      <c r="M36" t="s">
        <v>2456</v>
      </c>
      <c r="N36" t="s">
        <v>2456</v>
      </c>
      <c r="O36" t="s">
        <v>69</v>
      </c>
      <c r="P36">
        <v>57694</v>
      </c>
      <c r="Q36" t="s">
        <v>70</v>
      </c>
      <c r="R36" t="s">
        <v>71</v>
      </c>
      <c r="T36" t="s">
        <v>3693</v>
      </c>
      <c r="U36" t="s">
        <v>3694</v>
      </c>
      <c r="W36" t="s">
        <v>74</v>
      </c>
      <c r="X36" t="s">
        <v>3695</v>
      </c>
      <c r="Y36" t="s">
        <v>3696</v>
      </c>
      <c r="Z36">
        <v>1963</v>
      </c>
      <c r="AA36" t="s">
        <v>77</v>
      </c>
      <c r="AB36" t="s">
        <v>82</v>
      </c>
      <c r="AC36" t="s">
        <v>79</v>
      </c>
      <c r="AD36" s="6" t="s">
        <v>3697</v>
      </c>
      <c r="AE36" t="s">
        <v>3698</v>
      </c>
      <c r="AF36">
        <v>1975</v>
      </c>
      <c r="AG36" t="s">
        <v>77</v>
      </c>
      <c r="AH36" t="s">
        <v>127</v>
      </c>
      <c r="AI36" t="s">
        <v>128</v>
      </c>
      <c r="AJ36" s="6" t="s">
        <v>3699</v>
      </c>
      <c r="AM36" t="s">
        <v>166</v>
      </c>
      <c r="AP36" s="6"/>
      <c r="AQ36" t="s">
        <v>198</v>
      </c>
      <c r="AT36" t="s">
        <v>74</v>
      </c>
      <c r="AU36" t="s">
        <v>3700</v>
      </c>
      <c r="AV36">
        <v>0</v>
      </c>
      <c r="AX36" t="s">
        <v>3701</v>
      </c>
      <c r="AY36" t="s">
        <v>87</v>
      </c>
      <c r="AZ36" s="6" t="s">
        <v>3702</v>
      </c>
      <c r="BA36" t="s">
        <v>3703</v>
      </c>
      <c r="BB36" t="s">
        <v>74</v>
      </c>
      <c r="BD36" t="s">
        <v>90</v>
      </c>
      <c r="BE36" t="s">
        <v>151</v>
      </c>
      <c r="BF36">
        <v>1</v>
      </c>
      <c r="BG36">
        <v>-7.8033507896380003</v>
      </c>
      <c r="BH36">
        <v>111.17125511169</v>
      </c>
      <c r="BI36" s="6" t="s">
        <v>3704</v>
      </c>
      <c r="BJ36">
        <v>48</v>
      </c>
      <c r="BK36">
        <v>169</v>
      </c>
      <c r="BL36">
        <v>56</v>
      </c>
      <c r="BM36">
        <v>2</v>
      </c>
      <c r="BN36">
        <v>3</v>
      </c>
    </row>
    <row r="37" spans="1:66" x14ac:dyDescent="0.3">
      <c r="A37">
        <v>31</v>
      </c>
      <c r="B37" t="s">
        <v>3730</v>
      </c>
      <c r="C37">
        <v>3797</v>
      </c>
      <c r="D37" t="s">
        <v>117</v>
      </c>
      <c r="E37" t="s">
        <v>3731</v>
      </c>
      <c r="F37" t="s">
        <v>3732</v>
      </c>
      <c r="G37" t="s">
        <v>3733</v>
      </c>
      <c r="H37" s="6" t="s">
        <v>3734</v>
      </c>
      <c r="I37" t="s">
        <v>66</v>
      </c>
      <c r="J37" t="s">
        <v>3735</v>
      </c>
      <c r="K37">
        <v>1</v>
      </c>
      <c r="L37">
        <v>1</v>
      </c>
      <c r="M37" t="s">
        <v>3735</v>
      </c>
      <c r="N37" t="s">
        <v>2725</v>
      </c>
      <c r="O37" t="s">
        <v>69</v>
      </c>
      <c r="P37">
        <v>57694</v>
      </c>
      <c r="Q37" t="s">
        <v>70</v>
      </c>
      <c r="R37" t="s">
        <v>71</v>
      </c>
      <c r="T37" t="s">
        <v>3736</v>
      </c>
      <c r="U37" t="s">
        <v>3737</v>
      </c>
      <c r="W37" t="s">
        <v>125</v>
      </c>
      <c r="Y37" t="s">
        <v>3738</v>
      </c>
      <c r="Z37">
        <v>0</v>
      </c>
      <c r="AA37" t="s">
        <v>196</v>
      </c>
      <c r="AB37" t="s">
        <v>127</v>
      </c>
      <c r="AC37" t="s">
        <v>128</v>
      </c>
      <c r="AD37" s="6"/>
      <c r="AE37" t="s">
        <v>3739</v>
      </c>
      <c r="AF37">
        <v>1973</v>
      </c>
      <c r="AG37" t="s">
        <v>196</v>
      </c>
      <c r="AH37" t="s">
        <v>323</v>
      </c>
      <c r="AI37" t="s">
        <v>79</v>
      </c>
      <c r="AJ37" s="6" t="s">
        <v>3740</v>
      </c>
      <c r="AM37" t="s">
        <v>277</v>
      </c>
      <c r="AP37" s="6"/>
      <c r="AQ37" t="s">
        <v>198</v>
      </c>
      <c r="AT37" t="s">
        <v>125</v>
      </c>
      <c r="AV37">
        <v>0</v>
      </c>
      <c r="AX37" t="s">
        <v>3741</v>
      </c>
      <c r="AZ37" s="6"/>
      <c r="BB37" t="s">
        <v>74</v>
      </c>
      <c r="BC37" t="s">
        <v>150</v>
      </c>
      <c r="BD37" t="s">
        <v>90</v>
      </c>
      <c r="BE37" t="s">
        <v>471</v>
      </c>
      <c r="BF37">
        <v>1</v>
      </c>
      <c r="BG37">
        <v>-7.7680594089869999</v>
      </c>
      <c r="BH37">
        <v>111.20893478393999</v>
      </c>
      <c r="BI37" s="6" t="s">
        <v>3742</v>
      </c>
      <c r="BJ37">
        <v>49</v>
      </c>
      <c r="BK37">
        <v>154</v>
      </c>
      <c r="BL37">
        <v>32</v>
      </c>
      <c r="BM37">
        <v>1</v>
      </c>
      <c r="BN37">
        <v>1</v>
      </c>
    </row>
    <row r="38" spans="1:66" x14ac:dyDescent="0.3">
      <c r="A38">
        <v>32</v>
      </c>
      <c r="B38" t="s">
        <v>3743</v>
      </c>
      <c r="C38">
        <v>3798</v>
      </c>
      <c r="D38" t="s">
        <v>61</v>
      </c>
      <c r="E38" t="s">
        <v>3744</v>
      </c>
      <c r="F38" t="s">
        <v>95</v>
      </c>
      <c r="G38" t="s">
        <v>3745</v>
      </c>
      <c r="H38" s="6" t="s">
        <v>3746</v>
      </c>
      <c r="I38" t="s">
        <v>66</v>
      </c>
      <c r="J38" t="s">
        <v>3747</v>
      </c>
      <c r="K38">
        <v>1</v>
      </c>
      <c r="L38">
        <v>2</v>
      </c>
      <c r="M38" t="s">
        <v>3747</v>
      </c>
      <c r="N38" t="s">
        <v>256</v>
      </c>
      <c r="O38" t="s">
        <v>69</v>
      </c>
      <c r="P38">
        <v>57694</v>
      </c>
      <c r="Q38" t="s">
        <v>70</v>
      </c>
      <c r="R38" t="s">
        <v>71</v>
      </c>
      <c r="T38" t="s">
        <v>3748</v>
      </c>
      <c r="W38" t="s">
        <v>125</v>
      </c>
      <c r="Y38" t="s">
        <v>740</v>
      </c>
      <c r="Z38">
        <v>1970</v>
      </c>
      <c r="AA38" t="s">
        <v>162</v>
      </c>
      <c r="AB38" t="s">
        <v>82</v>
      </c>
      <c r="AC38" t="s">
        <v>79</v>
      </c>
      <c r="AD38" s="6" t="s">
        <v>3749</v>
      </c>
      <c r="AE38" t="s">
        <v>3750</v>
      </c>
      <c r="AF38">
        <v>1970</v>
      </c>
      <c r="AG38" t="s">
        <v>162</v>
      </c>
      <c r="AH38" t="s">
        <v>653</v>
      </c>
      <c r="AI38" t="s">
        <v>79</v>
      </c>
      <c r="AJ38" s="6" t="s">
        <v>3751</v>
      </c>
      <c r="AP38" s="6"/>
      <c r="AQ38" t="s">
        <v>198</v>
      </c>
      <c r="AT38" t="s">
        <v>74</v>
      </c>
      <c r="AU38" t="s">
        <v>3752</v>
      </c>
      <c r="AV38">
        <v>0</v>
      </c>
      <c r="AX38" t="s">
        <v>3753</v>
      </c>
      <c r="AY38" t="s">
        <v>87</v>
      </c>
      <c r="AZ38" s="6" t="s">
        <v>3754</v>
      </c>
      <c r="BA38" t="s">
        <v>3743</v>
      </c>
      <c r="BB38" t="s">
        <v>74</v>
      </c>
      <c r="BD38" t="s">
        <v>90</v>
      </c>
      <c r="BE38" t="s">
        <v>1219</v>
      </c>
      <c r="BF38">
        <v>1</v>
      </c>
      <c r="BG38">
        <v>-7.8513082740640003</v>
      </c>
      <c r="BH38">
        <v>111.16910934448001</v>
      </c>
      <c r="BI38" s="6" t="s">
        <v>3755</v>
      </c>
      <c r="BJ38">
        <v>65</v>
      </c>
      <c r="BK38">
        <v>16</v>
      </c>
      <c r="BL38">
        <v>57</v>
      </c>
      <c r="BM38">
        <v>5</v>
      </c>
      <c r="BN38">
        <v>3</v>
      </c>
    </row>
    <row r="39" spans="1:66" x14ac:dyDescent="0.3">
      <c r="A39">
        <v>33</v>
      </c>
      <c r="B39" t="s">
        <v>3811</v>
      </c>
      <c r="C39">
        <v>3800</v>
      </c>
      <c r="D39" t="s">
        <v>117</v>
      </c>
      <c r="E39" t="s">
        <v>3812</v>
      </c>
      <c r="F39" t="s">
        <v>95</v>
      </c>
      <c r="G39" t="s">
        <v>3813</v>
      </c>
      <c r="H39" s="6" t="s">
        <v>3814</v>
      </c>
      <c r="I39" t="s">
        <v>66</v>
      </c>
      <c r="J39" t="s">
        <v>1640</v>
      </c>
      <c r="K39">
        <v>1</v>
      </c>
      <c r="L39">
        <v>7</v>
      </c>
      <c r="M39" t="s">
        <v>532</v>
      </c>
      <c r="N39" t="s">
        <v>393</v>
      </c>
      <c r="O39" t="s">
        <v>69</v>
      </c>
      <c r="P39">
        <v>57694</v>
      </c>
      <c r="Q39" t="s">
        <v>70</v>
      </c>
      <c r="R39" t="s">
        <v>71</v>
      </c>
      <c r="S39">
        <v>0</v>
      </c>
      <c r="T39" t="s">
        <v>3815</v>
      </c>
      <c r="U39" t="s">
        <v>3816</v>
      </c>
      <c r="W39" t="s">
        <v>125</v>
      </c>
      <c r="Y39" t="s">
        <v>1154</v>
      </c>
      <c r="Z39">
        <v>1968</v>
      </c>
      <c r="AA39" t="s">
        <v>77</v>
      </c>
      <c r="AB39" t="s">
        <v>82</v>
      </c>
      <c r="AC39" t="s">
        <v>79</v>
      </c>
      <c r="AD39" s="6" t="s">
        <v>3817</v>
      </c>
      <c r="AE39" t="s">
        <v>3818</v>
      </c>
      <c r="AF39">
        <v>1969</v>
      </c>
      <c r="AG39" t="s">
        <v>77</v>
      </c>
      <c r="AH39" t="s">
        <v>82</v>
      </c>
      <c r="AI39" t="s">
        <v>79</v>
      </c>
      <c r="AJ39" s="6" t="s">
        <v>3819</v>
      </c>
      <c r="AM39" t="s">
        <v>166</v>
      </c>
      <c r="AP39" s="6"/>
      <c r="AQ39" t="s">
        <v>198</v>
      </c>
      <c r="AT39" t="s">
        <v>125</v>
      </c>
      <c r="AV39">
        <v>0</v>
      </c>
      <c r="AX39" t="s">
        <v>3820</v>
      </c>
      <c r="AZ39" s="6"/>
      <c r="BB39" t="s">
        <v>74</v>
      </c>
      <c r="BC39" t="s">
        <v>150</v>
      </c>
      <c r="BD39" t="s">
        <v>90</v>
      </c>
      <c r="BE39" t="s">
        <v>513</v>
      </c>
      <c r="BF39">
        <v>2</v>
      </c>
      <c r="BG39">
        <v>-7.8255925441349996</v>
      </c>
      <c r="BH39">
        <v>111.18284299853001</v>
      </c>
      <c r="BI39" s="6" t="s">
        <v>3821</v>
      </c>
      <c r="BJ39">
        <v>42</v>
      </c>
      <c r="BK39">
        <v>150</v>
      </c>
      <c r="BL39">
        <v>55</v>
      </c>
      <c r="BM39">
        <v>2</v>
      </c>
      <c r="BN39">
        <v>5</v>
      </c>
    </row>
    <row r="40" spans="1:66" x14ac:dyDescent="0.3">
      <c r="A40">
        <v>34</v>
      </c>
      <c r="B40" t="s">
        <v>3830</v>
      </c>
      <c r="C40">
        <v>3801</v>
      </c>
      <c r="D40" t="s">
        <v>61</v>
      </c>
      <c r="E40" t="s">
        <v>3831</v>
      </c>
      <c r="F40" t="s">
        <v>3832</v>
      </c>
      <c r="G40" t="s">
        <v>3833</v>
      </c>
      <c r="H40" s="6" t="s">
        <v>3834</v>
      </c>
      <c r="I40" t="s">
        <v>66</v>
      </c>
      <c r="J40" t="s">
        <v>270</v>
      </c>
      <c r="K40">
        <v>1</v>
      </c>
      <c r="L40">
        <v>6</v>
      </c>
      <c r="M40" t="s">
        <v>240</v>
      </c>
      <c r="N40" t="s">
        <v>240</v>
      </c>
      <c r="O40" t="s">
        <v>69</v>
      </c>
      <c r="P40">
        <v>57694</v>
      </c>
      <c r="Q40" t="s">
        <v>70</v>
      </c>
      <c r="R40" t="s">
        <v>101</v>
      </c>
      <c r="T40" t="s">
        <v>3835</v>
      </c>
      <c r="U40" t="s">
        <v>3836</v>
      </c>
      <c r="W40" t="s">
        <v>125</v>
      </c>
      <c r="Y40" t="s">
        <v>3837</v>
      </c>
      <c r="Z40">
        <v>1975</v>
      </c>
      <c r="AA40" t="s">
        <v>162</v>
      </c>
      <c r="AB40" t="s">
        <v>229</v>
      </c>
      <c r="AC40" t="s">
        <v>79</v>
      </c>
      <c r="AD40" s="6" t="s">
        <v>3838</v>
      </c>
      <c r="AE40" t="s">
        <v>3839</v>
      </c>
      <c r="AF40">
        <v>1982</v>
      </c>
      <c r="AG40" t="s">
        <v>162</v>
      </c>
      <c r="AH40" t="s">
        <v>105</v>
      </c>
      <c r="AI40" t="s">
        <v>79</v>
      </c>
      <c r="AJ40" s="6" t="s">
        <v>3840</v>
      </c>
      <c r="AP40" s="6"/>
      <c r="AQ40" t="s">
        <v>198</v>
      </c>
      <c r="AT40" t="s">
        <v>125</v>
      </c>
      <c r="AV40">
        <v>0</v>
      </c>
      <c r="AX40" t="s">
        <v>3841</v>
      </c>
      <c r="AZ40" s="6"/>
      <c r="BB40" t="s">
        <v>74</v>
      </c>
      <c r="BC40" t="s">
        <v>150</v>
      </c>
      <c r="BD40" t="s">
        <v>90</v>
      </c>
      <c r="BE40" t="s">
        <v>91</v>
      </c>
      <c r="BF40">
        <v>1</v>
      </c>
      <c r="BG40">
        <v>-7.8389588404530004</v>
      </c>
      <c r="BH40">
        <v>111.17905236243</v>
      </c>
      <c r="BI40" s="6" t="s">
        <v>3842</v>
      </c>
      <c r="BJ40">
        <v>43</v>
      </c>
      <c r="BK40">
        <v>161</v>
      </c>
      <c r="BL40">
        <v>22</v>
      </c>
      <c r="BM40">
        <v>2</v>
      </c>
      <c r="BN40">
        <v>2</v>
      </c>
    </row>
    <row r="42" spans="1:66" x14ac:dyDescent="0.3">
      <c r="D42" t="s">
        <v>5031</v>
      </c>
      <c r="E42" t="s">
        <v>5029</v>
      </c>
      <c r="F42" t="s">
        <v>5030</v>
      </c>
    </row>
    <row r="43" spans="1:66" x14ac:dyDescent="0.3">
      <c r="B43" t="s">
        <v>4992</v>
      </c>
      <c r="C43">
        <v>10</v>
      </c>
      <c r="F43">
        <f>C43+D43-E43</f>
        <v>10</v>
      </c>
    </row>
    <row r="44" spans="1:66" x14ac:dyDescent="0.3">
      <c r="B44" t="s">
        <v>4993</v>
      </c>
      <c r="C44">
        <v>24</v>
      </c>
      <c r="F44">
        <f t="shared" ref="F44" si="0">C44+D44-E44</f>
        <v>24</v>
      </c>
    </row>
    <row r="45" spans="1:66" x14ac:dyDescent="0.3">
      <c r="C45">
        <f>SUM(C43:C44)</f>
        <v>34</v>
      </c>
      <c r="F45">
        <f>SUM(F43:F44)</f>
        <v>34</v>
      </c>
    </row>
  </sheetData>
  <autoFilter ref="A6:BN40" xr:uid="{7A67F8E1-AF7D-4A25-8E93-D4496FA08B66}"/>
  <mergeCells count="51">
    <mergeCell ref="F5:F6"/>
    <mergeCell ref="A5:A6"/>
    <mergeCell ref="B5:B6"/>
    <mergeCell ref="C5:C6"/>
    <mergeCell ref="D5:D6"/>
    <mergeCell ref="E5:E6"/>
    <mergeCell ref="R5:R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AS5:AS6"/>
    <mergeCell ref="S5:S6"/>
    <mergeCell ref="T5:T6"/>
    <mergeCell ref="U5:U6"/>
    <mergeCell ref="V5:V6"/>
    <mergeCell ref="W5:W6"/>
    <mergeCell ref="X5:X6"/>
    <mergeCell ref="Y5:AD5"/>
    <mergeCell ref="AE5:AJ5"/>
    <mergeCell ref="AK5:AP5"/>
    <mergeCell ref="AQ5:AQ6"/>
    <mergeCell ref="AR5:AR6"/>
    <mergeCell ref="BE5:BE6"/>
    <mergeCell ref="AT5:AT6"/>
    <mergeCell ref="AU5:AU6"/>
    <mergeCell ref="AV5:AV6"/>
    <mergeCell ref="AW5:AW6"/>
    <mergeCell ref="AX5:AX6"/>
    <mergeCell ref="AY5:AY6"/>
    <mergeCell ref="AZ5:AZ6"/>
    <mergeCell ref="BA5:BA6"/>
    <mergeCell ref="BB5:BB6"/>
    <mergeCell ref="BC5:BC6"/>
    <mergeCell ref="BD5:BD6"/>
    <mergeCell ref="BL5:BL6"/>
    <mergeCell ref="BM5:BM6"/>
    <mergeCell ref="BN5:BN6"/>
    <mergeCell ref="BF5:BF6"/>
    <mergeCell ref="BG5:BG6"/>
    <mergeCell ref="BH5:BH6"/>
    <mergeCell ref="BI5:BI6"/>
    <mergeCell ref="BJ5:BJ6"/>
    <mergeCell ref="BK5:BK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6E76A-5E57-4411-AF9C-3DD9A17B0868}">
  <sheetPr codeName="Sheet11"/>
  <dimension ref="A1:BN45"/>
  <sheetViews>
    <sheetView topLeftCell="A2" zoomScale="60" zoomScaleNormal="60" workbookViewId="0">
      <selection activeCell="D7" sqref="D7:D40"/>
    </sheetView>
  </sheetViews>
  <sheetFormatPr defaultColWidth="9" defaultRowHeight="14.4" x14ac:dyDescent="0.3"/>
  <cols>
    <col min="1" max="1" width="6" customWidth="1"/>
    <col min="2" max="2" width="32.44140625" customWidth="1"/>
    <col min="3" max="3" width="17.44140625" customWidth="1"/>
    <col min="4" max="4" width="5.109375" customWidth="1"/>
    <col min="5" max="5" width="11" customWidth="1"/>
    <col min="6" max="6" width="17.5546875" customWidth="1"/>
    <col min="7" max="7" width="14.109375" customWidth="1"/>
    <col min="8" max="8" width="17.44140625" customWidth="1"/>
    <col min="9" max="9" width="11" customWidth="1"/>
    <col min="10" max="10" width="45.5546875" customWidth="1"/>
    <col min="11" max="11" width="3.44140625" customWidth="1"/>
    <col min="12" max="12" width="4.44140625" customWidth="1"/>
    <col min="13" max="13" width="20" customWidth="1"/>
    <col min="14" max="14" width="18.109375" customWidth="1"/>
    <col min="15" max="15" width="14.5546875" customWidth="1"/>
    <col min="16" max="16" width="10" customWidth="1"/>
    <col min="17" max="17" width="18.109375" customWidth="1"/>
    <col min="18" max="18" width="22.109375" customWidth="1"/>
    <col min="19" max="19" width="13.44140625" customWidth="1"/>
    <col min="20" max="20" width="15.44140625" customWidth="1"/>
    <col min="21" max="21" width="25.88671875" customWidth="1"/>
    <col min="22" max="22" width="20.44140625" customWidth="1"/>
    <col min="23" max="23" width="14.5546875" customWidth="1"/>
    <col min="24" max="24" width="15.44140625" customWidth="1"/>
    <col min="25" max="25" width="28.109375" customWidth="1"/>
    <col min="26" max="26" width="12.44140625" customWidth="1"/>
    <col min="27" max="27" width="20.109375" customWidth="1"/>
    <col min="28" max="28" width="18" customWidth="1"/>
    <col min="29" max="29" width="24.5546875" customWidth="1"/>
    <col min="30" max="30" width="25.44140625" customWidth="1"/>
    <col min="31" max="31" width="28.109375" customWidth="1"/>
    <col min="32" max="32" width="12.44140625" customWidth="1"/>
    <col min="33" max="33" width="20.109375" customWidth="1"/>
    <col min="34" max="34" width="18.44140625" customWidth="1"/>
    <col min="35" max="35" width="24.5546875" customWidth="1"/>
    <col min="36" max="36" width="25.44140625" customWidth="1"/>
    <col min="37" max="37" width="28.109375" customWidth="1"/>
    <col min="38" max="38" width="12.44140625" customWidth="1"/>
    <col min="39" max="39" width="20.109375" customWidth="1"/>
    <col min="40" max="41" width="18.44140625" customWidth="1"/>
    <col min="42" max="42" width="22.44140625" customWidth="1"/>
    <col min="43" max="43" width="18.44140625" customWidth="1"/>
    <col min="44" max="44" width="17.44140625" customWidth="1"/>
    <col min="45" max="45" width="16.88671875" customWidth="1"/>
    <col min="46" max="46" width="11" customWidth="1"/>
    <col min="47" max="48" width="16.5546875" customWidth="1"/>
    <col min="49" max="49" width="15.5546875" customWidth="1"/>
    <col min="50" max="50" width="18.109375" customWidth="1"/>
    <col min="51" max="51" width="12" customWidth="1"/>
    <col min="52" max="52" width="20.88671875" customWidth="1"/>
    <col min="53" max="53" width="19.44140625" customWidth="1"/>
    <col min="54" max="54" width="16.109375" customWidth="1"/>
    <col min="55" max="55" width="18.109375" customWidth="1"/>
    <col min="56" max="56" width="26.88671875" customWidth="1"/>
    <col min="57" max="57" width="35.88671875" customWidth="1"/>
    <col min="58" max="66" width="15" customWidth="1"/>
  </cols>
  <sheetData>
    <row r="1" spans="1:66" ht="18.899999999999999" customHeight="1" x14ac:dyDescent="0.35">
      <c r="A1" s="1" t="s">
        <v>0</v>
      </c>
      <c r="H1" s="6"/>
      <c r="AD1" s="6"/>
      <c r="AJ1" s="6"/>
      <c r="AP1" s="6"/>
      <c r="AZ1" s="6"/>
      <c r="BI1" s="6"/>
    </row>
    <row r="2" spans="1:66" ht="18.899999999999999" customHeight="1" x14ac:dyDescent="0.35">
      <c r="A2" s="1" t="s">
        <v>1</v>
      </c>
      <c r="H2" s="6"/>
      <c r="AD2" s="6"/>
      <c r="AJ2" s="6"/>
      <c r="AP2" s="6"/>
      <c r="AZ2" s="6"/>
      <c r="BI2" s="6"/>
    </row>
    <row r="3" spans="1:66" ht="15.9" customHeight="1" x14ac:dyDescent="0.3">
      <c r="A3" s="2" t="s">
        <v>2</v>
      </c>
      <c r="C3" s="2"/>
      <c r="D3" s="2"/>
      <c r="E3" s="3"/>
      <c r="F3" s="2"/>
      <c r="G3" s="2"/>
      <c r="H3" s="7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7"/>
      <c r="AE3" s="2"/>
      <c r="AF3" s="2"/>
      <c r="AG3" s="2"/>
      <c r="AH3" s="2"/>
      <c r="AI3" s="2"/>
      <c r="AJ3" s="7"/>
      <c r="AK3" s="2"/>
      <c r="AL3" s="2"/>
      <c r="AM3" s="2"/>
      <c r="AN3" s="2"/>
      <c r="AO3" s="2"/>
      <c r="AP3" s="7"/>
      <c r="AQ3" s="2"/>
      <c r="AZ3" s="6"/>
      <c r="BI3" s="6"/>
    </row>
    <row r="4" spans="1:66" x14ac:dyDescent="0.3">
      <c r="A4" s="4" t="s">
        <v>3</v>
      </c>
      <c r="C4" t="s">
        <v>4</v>
      </c>
      <c r="H4" s="6"/>
      <c r="AD4" s="6"/>
      <c r="AJ4" s="6"/>
      <c r="AP4" s="6"/>
      <c r="AZ4" s="6"/>
      <c r="BI4" s="6"/>
    </row>
    <row r="5" spans="1:66" ht="15.9" customHeight="1" x14ac:dyDescent="0.3">
      <c r="A5" s="48" t="s">
        <v>5</v>
      </c>
      <c r="B5" s="49" t="s">
        <v>6</v>
      </c>
      <c r="C5" s="43" t="s">
        <v>7</v>
      </c>
      <c r="D5" s="43" t="s">
        <v>8</v>
      </c>
      <c r="E5" s="43" t="s">
        <v>9</v>
      </c>
      <c r="F5" s="43" t="s">
        <v>10</v>
      </c>
      <c r="G5" s="43" t="s">
        <v>11</v>
      </c>
      <c r="H5" s="51" t="s">
        <v>12</v>
      </c>
      <c r="I5" s="43" t="s">
        <v>13</v>
      </c>
      <c r="J5" s="43" t="s">
        <v>14</v>
      </c>
      <c r="K5" s="43" t="s">
        <v>15</v>
      </c>
      <c r="L5" s="43" t="s">
        <v>16</v>
      </c>
      <c r="M5" s="43" t="s">
        <v>17</v>
      </c>
      <c r="N5" s="43" t="s">
        <v>18</v>
      </c>
      <c r="O5" s="43" t="s">
        <v>19</v>
      </c>
      <c r="P5" s="43" t="s">
        <v>20</v>
      </c>
      <c r="Q5" s="43" t="s">
        <v>21</v>
      </c>
      <c r="R5" s="43" t="s">
        <v>22</v>
      </c>
      <c r="S5" s="43" t="s">
        <v>23</v>
      </c>
      <c r="T5" s="43" t="s">
        <v>24</v>
      </c>
      <c r="U5" s="43" t="s">
        <v>25</v>
      </c>
      <c r="V5" s="43" t="s">
        <v>26</v>
      </c>
      <c r="W5" s="43" t="s">
        <v>27</v>
      </c>
      <c r="X5" s="43" t="s">
        <v>28</v>
      </c>
      <c r="Y5" s="45" t="s">
        <v>29</v>
      </c>
      <c r="Z5" s="46"/>
      <c r="AA5" s="46"/>
      <c r="AB5" s="46"/>
      <c r="AC5" s="46"/>
      <c r="AD5" s="47"/>
      <c r="AE5" s="45" t="s">
        <v>30</v>
      </c>
      <c r="AF5" s="46"/>
      <c r="AG5" s="46"/>
      <c r="AH5" s="46"/>
      <c r="AI5" s="46"/>
      <c r="AJ5" s="47"/>
      <c r="AK5" s="45" t="s">
        <v>31</v>
      </c>
      <c r="AL5" s="46"/>
      <c r="AM5" s="46"/>
      <c r="AN5" s="46"/>
      <c r="AO5" s="46"/>
      <c r="AP5" s="46"/>
      <c r="AQ5" s="43" t="s">
        <v>32</v>
      </c>
      <c r="AR5" s="39" t="s">
        <v>33</v>
      </c>
      <c r="AS5" s="39" t="s">
        <v>34</v>
      </c>
      <c r="AT5" s="41" t="s">
        <v>35</v>
      </c>
      <c r="AU5" s="39" t="s">
        <v>36</v>
      </c>
      <c r="AV5" s="41" t="s">
        <v>37</v>
      </c>
      <c r="AW5" s="39" t="s">
        <v>38</v>
      </c>
      <c r="AX5" s="39" t="s">
        <v>39</v>
      </c>
      <c r="AY5" s="39" t="s">
        <v>40</v>
      </c>
      <c r="AZ5" s="40" t="s">
        <v>41</v>
      </c>
      <c r="BA5" s="39" t="s">
        <v>42</v>
      </c>
      <c r="BB5" s="39" t="s">
        <v>43</v>
      </c>
      <c r="BC5" s="39" t="s">
        <v>44</v>
      </c>
      <c r="BD5" s="39" t="s">
        <v>45</v>
      </c>
      <c r="BE5" s="39" t="s">
        <v>46</v>
      </c>
      <c r="BF5" s="39" t="s">
        <v>47</v>
      </c>
      <c r="BG5" s="39" t="s">
        <v>48</v>
      </c>
      <c r="BH5" s="39" t="s">
        <v>49</v>
      </c>
      <c r="BI5" s="40" t="s">
        <v>50</v>
      </c>
      <c r="BJ5" s="39" t="s">
        <v>51</v>
      </c>
      <c r="BK5" s="39" t="s">
        <v>52</v>
      </c>
      <c r="BL5" s="39" t="s">
        <v>53</v>
      </c>
      <c r="BM5" s="39" t="s">
        <v>54</v>
      </c>
      <c r="BN5" s="39" t="s">
        <v>55</v>
      </c>
    </row>
    <row r="6" spans="1:66" ht="15.9" customHeight="1" x14ac:dyDescent="0.3">
      <c r="A6" s="48"/>
      <c r="B6" s="50"/>
      <c r="C6" s="44"/>
      <c r="D6" s="44"/>
      <c r="E6" s="44"/>
      <c r="F6" s="44"/>
      <c r="G6" s="44"/>
      <c r="H6" s="52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5" t="s">
        <v>6</v>
      </c>
      <c r="Z6" s="5" t="s">
        <v>56</v>
      </c>
      <c r="AA6" s="5" t="s">
        <v>57</v>
      </c>
      <c r="AB6" s="5" t="s">
        <v>58</v>
      </c>
      <c r="AC6" s="5" t="s">
        <v>59</v>
      </c>
      <c r="AD6" s="8" t="s">
        <v>12</v>
      </c>
      <c r="AE6" s="5" t="s">
        <v>6</v>
      </c>
      <c r="AF6" s="5" t="s">
        <v>56</v>
      </c>
      <c r="AG6" s="5" t="s">
        <v>57</v>
      </c>
      <c r="AH6" s="5" t="s">
        <v>58</v>
      </c>
      <c r="AI6" s="5" t="s">
        <v>59</v>
      </c>
      <c r="AJ6" s="8" t="s">
        <v>12</v>
      </c>
      <c r="AK6" s="5" t="s">
        <v>6</v>
      </c>
      <c r="AL6" s="5" t="s">
        <v>56</v>
      </c>
      <c r="AM6" s="5" t="s">
        <v>57</v>
      </c>
      <c r="AN6" s="5" t="s">
        <v>58</v>
      </c>
      <c r="AO6" s="5" t="s">
        <v>59</v>
      </c>
      <c r="AP6" s="8" t="s">
        <v>12</v>
      </c>
      <c r="AQ6" s="44"/>
      <c r="AR6" s="39"/>
      <c r="AS6" s="39"/>
      <c r="AT6" s="42"/>
      <c r="AU6" s="39"/>
      <c r="AV6" s="42"/>
      <c r="AW6" s="39"/>
      <c r="AX6" s="39"/>
      <c r="AY6" s="39"/>
      <c r="AZ6" s="40"/>
      <c r="BA6" s="39"/>
      <c r="BB6" s="39"/>
      <c r="BC6" s="39"/>
      <c r="BD6" s="39"/>
      <c r="BE6" s="39"/>
      <c r="BF6" s="39"/>
      <c r="BG6" s="39"/>
      <c r="BH6" s="39"/>
      <c r="BI6" s="40"/>
      <c r="BJ6" s="39"/>
      <c r="BK6" s="39"/>
      <c r="BL6" s="39"/>
      <c r="BM6" s="39"/>
      <c r="BN6" s="39"/>
    </row>
    <row r="7" spans="1:66" x14ac:dyDescent="0.3">
      <c r="A7">
        <v>1</v>
      </c>
      <c r="B7" t="s">
        <v>60</v>
      </c>
      <c r="C7">
        <v>3830</v>
      </c>
      <c r="D7" t="s">
        <v>61</v>
      </c>
      <c r="E7" t="s">
        <v>62</v>
      </c>
      <c r="F7" t="s">
        <v>63</v>
      </c>
      <c r="G7" t="s">
        <v>64</v>
      </c>
      <c r="H7" s="6" t="s">
        <v>65</v>
      </c>
      <c r="I7" t="s">
        <v>66</v>
      </c>
      <c r="J7" t="s">
        <v>67</v>
      </c>
      <c r="K7">
        <v>3</v>
      </c>
      <c r="L7">
        <v>2</v>
      </c>
      <c r="M7" t="s">
        <v>68</v>
      </c>
      <c r="N7" t="s">
        <v>68</v>
      </c>
      <c r="O7" t="s">
        <v>69</v>
      </c>
      <c r="P7">
        <v>57694</v>
      </c>
      <c r="Q7" t="s">
        <v>70</v>
      </c>
      <c r="R7" t="s">
        <v>71</v>
      </c>
      <c r="T7" t="s">
        <v>72</v>
      </c>
      <c r="U7" t="s">
        <v>73</v>
      </c>
      <c r="W7" t="s">
        <v>74</v>
      </c>
      <c r="X7" t="s">
        <v>75</v>
      </c>
      <c r="Y7" t="s">
        <v>76</v>
      </c>
      <c r="Z7">
        <v>1965</v>
      </c>
      <c r="AA7" t="s">
        <v>77</v>
      </c>
      <c r="AB7" t="s">
        <v>78</v>
      </c>
      <c r="AC7" t="s">
        <v>79</v>
      </c>
      <c r="AD7" s="6" t="s">
        <v>80</v>
      </c>
      <c r="AE7" t="s">
        <v>81</v>
      </c>
      <c r="AF7">
        <v>1973</v>
      </c>
      <c r="AG7" t="s">
        <v>77</v>
      </c>
      <c r="AH7" t="s">
        <v>82</v>
      </c>
      <c r="AI7" t="s">
        <v>79</v>
      </c>
      <c r="AJ7" s="6" t="s">
        <v>83</v>
      </c>
      <c r="AP7" s="6"/>
      <c r="AQ7" t="s">
        <v>84</v>
      </c>
      <c r="AR7" t="s">
        <v>85</v>
      </c>
      <c r="AT7" t="s">
        <v>74</v>
      </c>
      <c r="AU7" t="s">
        <v>75</v>
      </c>
      <c r="AV7">
        <v>0</v>
      </c>
      <c r="AX7" t="s">
        <v>86</v>
      </c>
      <c r="AY7" t="s">
        <v>87</v>
      </c>
      <c r="AZ7" s="6" t="s">
        <v>88</v>
      </c>
      <c r="BA7" t="s">
        <v>60</v>
      </c>
      <c r="BB7" t="s">
        <v>74</v>
      </c>
      <c r="BC7" t="s">
        <v>89</v>
      </c>
      <c r="BD7" t="s">
        <v>90</v>
      </c>
      <c r="BE7" t="s">
        <v>91</v>
      </c>
      <c r="BF7">
        <v>2</v>
      </c>
      <c r="BG7">
        <v>-7.8269000000000002</v>
      </c>
      <c r="BH7">
        <v>111.1849</v>
      </c>
      <c r="BI7" s="6" t="s">
        <v>92</v>
      </c>
      <c r="BJ7">
        <v>47</v>
      </c>
      <c r="BK7">
        <v>170</v>
      </c>
      <c r="BL7">
        <v>59</v>
      </c>
      <c r="BM7">
        <v>2</v>
      </c>
      <c r="BN7">
        <v>4</v>
      </c>
    </row>
    <row r="8" spans="1:66" x14ac:dyDescent="0.3">
      <c r="A8">
        <v>2</v>
      </c>
      <c r="B8" t="s">
        <v>116</v>
      </c>
      <c r="C8">
        <v>3831</v>
      </c>
      <c r="D8" t="s">
        <v>117</v>
      </c>
      <c r="E8" t="s">
        <v>118</v>
      </c>
      <c r="F8" t="s">
        <v>95</v>
      </c>
      <c r="G8" t="s">
        <v>119</v>
      </c>
      <c r="H8" s="6" t="s">
        <v>120</v>
      </c>
      <c r="I8" t="s">
        <v>66</v>
      </c>
      <c r="J8" t="s">
        <v>121</v>
      </c>
      <c r="K8">
        <v>1</v>
      </c>
      <c r="L8">
        <v>7</v>
      </c>
      <c r="M8" t="s">
        <v>121</v>
      </c>
      <c r="N8" t="s">
        <v>122</v>
      </c>
      <c r="O8" t="s">
        <v>69</v>
      </c>
      <c r="P8">
        <v>57694</v>
      </c>
      <c r="Q8" t="s">
        <v>70</v>
      </c>
      <c r="R8" t="s">
        <v>71</v>
      </c>
      <c r="T8" t="s">
        <v>123</v>
      </c>
      <c r="U8" t="s">
        <v>124</v>
      </c>
      <c r="W8" t="s">
        <v>125</v>
      </c>
      <c r="Y8" t="s">
        <v>126</v>
      </c>
      <c r="Z8">
        <v>1960</v>
      </c>
      <c r="AA8" t="s">
        <v>77</v>
      </c>
      <c r="AB8" t="s">
        <v>127</v>
      </c>
      <c r="AC8" t="s">
        <v>128</v>
      </c>
      <c r="AD8" s="6" t="s">
        <v>129</v>
      </c>
      <c r="AE8" t="s">
        <v>130</v>
      </c>
      <c r="AF8">
        <v>1961</v>
      </c>
      <c r="AG8" t="s">
        <v>77</v>
      </c>
      <c r="AH8" t="s">
        <v>82</v>
      </c>
      <c r="AI8" t="s">
        <v>79</v>
      </c>
      <c r="AJ8" s="6" t="s">
        <v>131</v>
      </c>
      <c r="AP8" s="6"/>
      <c r="AQ8" t="s">
        <v>84</v>
      </c>
      <c r="AT8" t="s">
        <v>74</v>
      </c>
      <c r="AU8" t="s">
        <v>132</v>
      </c>
      <c r="AV8">
        <v>0</v>
      </c>
      <c r="AX8" t="s">
        <v>133</v>
      </c>
      <c r="AY8" t="s">
        <v>87</v>
      </c>
      <c r="AZ8" s="6" t="s">
        <v>134</v>
      </c>
      <c r="BA8" t="s">
        <v>116</v>
      </c>
      <c r="BB8" t="s">
        <v>74</v>
      </c>
      <c r="BD8" t="s">
        <v>90</v>
      </c>
      <c r="BE8" t="s">
        <v>91</v>
      </c>
      <c r="BF8">
        <v>1</v>
      </c>
      <c r="BG8">
        <v>-7.8700685264879997</v>
      </c>
      <c r="BH8">
        <v>111.17826511024001</v>
      </c>
      <c r="BI8" s="6" t="s">
        <v>135</v>
      </c>
      <c r="BJ8">
        <v>45</v>
      </c>
      <c r="BK8">
        <v>155</v>
      </c>
      <c r="BL8">
        <v>58</v>
      </c>
      <c r="BM8">
        <v>3</v>
      </c>
      <c r="BN8">
        <v>7</v>
      </c>
    </row>
    <row r="9" spans="1:66" x14ac:dyDescent="0.3">
      <c r="A9">
        <v>3</v>
      </c>
      <c r="B9" t="s">
        <v>136</v>
      </c>
      <c r="C9">
        <v>3832</v>
      </c>
      <c r="D9" t="s">
        <v>61</v>
      </c>
      <c r="E9" t="s">
        <v>137</v>
      </c>
      <c r="F9" t="s">
        <v>63</v>
      </c>
      <c r="G9" t="s">
        <v>138</v>
      </c>
      <c r="H9" s="6" t="s">
        <v>139</v>
      </c>
      <c r="I9" t="s">
        <v>66</v>
      </c>
      <c r="J9" t="s">
        <v>140</v>
      </c>
      <c r="K9">
        <v>2</v>
      </c>
      <c r="L9">
        <v>4</v>
      </c>
      <c r="M9" t="s">
        <v>141</v>
      </c>
      <c r="N9" t="s">
        <v>68</v>
      </c>
      <c r="O9" t="s">
        <v>69</v>
      </c>
      <c r="P9">
        <v>57694</v>
      </c>
      <c r="Q9" t="s">
        <v>70</v>
      </c>
      <c r="R9" t="s">
        <v>71</v>
      </c>
      <c r="T9" t="s">
        <v>142</v>
      </c>
      <c r="U9" t="s">
        <v>143</v>
      </c>
      <c r="W9" t="s">
        <v>125</v>
      </c>
      <c r="Y9" t="s">
        <v>144</v>
      </c>
      <c r="Z9">
        <v>1969</v>
      </c>
      <c r="AA9" t="s">
        <v>77</v>
      </c>
      <c r="AB9" t="s">
        <v>82</v>
      </c>
      <c r="AC9" t="s">
        <v>79</v>
      </c>
      <c r="AD9" s="6" t="s">
        <v>145</v>
      </c>
      <c r="AE9" t="s">
        <v>146</v>
      </c>
      <c r="AF9">
        <v>1972</v>
      </c>
      <c r="AG9" t="s">
        <v>77</v>
      </c>
      <c r="AH9" t="s">
        <v>147</v>
      </c>
      <c r="AI9" t="s">
        <v>128</v>
      </c>
      <c r="AJ9" s="6" t="s">
        <v>148</v>
      </c>
      <c r="AP9" s="6"/>
      <c r="AQ9" t="s">
        <v>84</v>
      </c>
      <c r="AT9" t="s">
        <v>125</v>
      </c>
      <c r="AV9">
        <v>0</v>
      </c>
      <c r="AX9" t="s">
        <v>149</v>
      </c>
      <c r="AZ9" s="6"/>
      <c r="BB9" t="s">
        <v>74</v>
      </c>
      <c r="BC9" t="s">
        <v>150</v>
      </c>
      <c r="BD9" t="s">
        <v>90</v>
      </c>
      <c r="BE9" t="s">
        <v>151</v>
      </c>
      <c r="BF9">
        <v>2</v>
      </c>
      <c r="BG9">
        <v>-7.8269000000000002</v>
      </c>
      <c r="BH9">
        <v>111.1849</v>
      </c>
      <c r="BI9" s="6" t="s">
        <v>152</v>
      </c>
      <c r="BJ9">
        <v>50</v>
      </c>
      <c r="BK9">
        <v>625</v>
      </c>
      <c r="BL9">
        <v>54</v>
      </c>
      <c r="BM9">
        <v>2</v>
      </c>
      <c r="BN9">
        <v>4</v>
      </c>
    </row>
    <row r="10" spans="1:66" x14ac:dyDescent="0.3">
      <c r="A10">
        <v>4</v>
      </c>
      <c r="B10" t="s">
        <v>153</v>
      </c>
      <c r="C10">
        <v>3833</v>
      </c>
      <c r="D10" t="s">
        <v>61</v>
      </c>
      <c r="E10" t="s">
        <v>154</v>
      </c>
      <c r="F10" t="s">
        <v>95</v>
      </c>
      <c r="G10" t="s">
        <v>155</v>
      </c>
      <c r="H10" s="6" t="s">
        <v>156</v>
      </c>
      <c r="I10" t="s">
        <v>66</v>
      </c>
      <c r="J10" t="s">
        <v>157</v>
      </c>
      <c r="K10">
        <v>3</v>
      </c>
      <c r="L10">
        <v>6</v>
      </c>
      <c r="M10" t="s">
        <v>157</v>
      </c>
      <c r="N10" t="s">
        <v>157</v>
      </c>
      <c r="O10" t="s">
        <v>69</v>
      </c>
      <c r="P10">
        <v>57694</v>
      </c>
      <c r="Q10" t="s">
        <v>70</v>
      </c>
      <c r="R10" t="s">
        <v>158</v>
      </c>
      <c r="S10">
        <v>0</v>
      </c>
      <c r="T10" t="s">
        <v>159</v>
      </c>
      <c r="U10" t="s">
        <v>160</v>
      </c>
      <c r="W10" t="s">
        <v>125</v>
      </c>
      <c r="Y10" t="s">
        <v>161</v>
      </c>
      <c r="Z10">
        <v>1967</v>
      </c>
      <c r="AA10" t="s">
        <v>162</v>
      </c>
      <c r="AB10" t="s">
        <v>78</v>
      </c>
      <c r="AC10" t="s">
        <v>79</v>
      </c>
      <c r="AD10" s="6" t="s">
        <v>163</v>
      </c>
      <c r="AE10" t="s">
        <v>164</v>
      </c>
      <c r="AF10">
        <v>1968</v>
      </c>
      <c r="AG10" t="s">
        <v>77</v>
      </c>
      <c r="AH10" t="s">
        <v>147</v>
      </c>
      <c r="AI10" t="s">
        <v>128</v>
      </c>
      <c r="AJ10" s="6" t="s">
        <v>165</v>
      </c>
      <c r="AM10" t="s">
        <v>166</v>
      </c>
      <c r="AP10" s="6"/>
      <c r="AQ10" t="s">
        <v>84</v>
      </c>
      <c r="AT10" t="s">
        <v>125</v>
      </c>
      <c r="AV10">
        <v>0</v>
      </c>
      <c r="AX10" t="s">
        <v>167</v>
      </c>
      <c r="AZ10" s="6"/>
      <c r="BB10" t="s">
        <v>74</v>
      </c>
      <c r="BC10" t="s">
        <v>150</v>
      </c>
      <c r="BD10" t="s">
        <v>90</v>
      </c>
      <c r="BE10" t="s">
        <v>168</v>
      </c>
      <c r="BF10">
        <v>2</v>
      </c>
      <c r="BG10">
        <v>-7.853237</v>
      </c>
      <c r="BH10">
        <v>111.202411</v>
      </c>
      <c r="BI10" s="6" t="s">
        <v>169</v>
      </c>
      <c r="BJ10">
        <v>40</v>
      </c>
      <c r="BK10">
        <v>160</v>
      </c>
      <c r="BL10">
        <v>54</v>
      </c>
      <c r="BM10">
        <v>2</v>
      </c>
      <c r="BN10">
        <v>5</v>
      </c>
    </row>
    <row r="11" spans="1:66" x14ac:dyDescent="0.3">
      <c r="A11">
        <v>5</v>
      </c>
      <c r="B11" t="s">
        <v>295</v>
      </c>
      <c r="C11">
        <v>3835</v>
      </c>
      <c r="D11" t="s">
        <v>61</v>
      </c>
      <c r="E11" t="s">
        <v>296</v>
      </c>
      <c r="F11" t="s">
        <v>63</v>
      </c>
      <c r="G11" t="s">
        <v>297</v>
      </c>
      <c r="H11" s="6" t="s">
        <v>298</v>
      </c>
      <c r="I11" t="s">
        <v>66</v>
      </c>
      <c r="J11" t="s">
        <v>299</v>
      </c>
      <c r="K11">
        <v>2</v>
      </c>
      <c r="L11">
        <v>5</v>
      </c>
      <c r="M11" t="s">
        <v>299</v>
      </c>
      <c r="N11" t="s">
        <v>300</v>
      </c>
      <c r="O11" t="s">
        <v>301</v>
      </c>
      <c r="P11">
        <v>57697</v>
      </c>
      <c r="Q11" t="s">
        <v>70</v>
      </c>
      <c r="R11" t="s">
        <v>210</v>
      </c>
      <c r="T11" t="s">
        <v>302</v>
      </c>
      <c r="U11" t="s">
        <v>303</v>
      </c>
      <c r="W11" t="s">
        <v>125</v>
      </c>
      <c r="Y11" t="s">
        <v>304</v>
      </c>
      <c r="Z11">
        <v>1969</v>
      </c>
      <c r="AA11" t="s">
        <v>77</v>
      </c>
      <c r="AB11" t="s">
        <v>82</v>
      </c>
      <c r="AC11" t="s">
        <v>79</v>
      </c>
      <c r="AD11" s="6" t="s">
        <v>305</v>
      </c>
      <c r="AE11" t="s">
        <v>306</v>
      </c>
      <c r="AF11">
        <v>1971</v>
      </c>
      <c r="AG11" t="s">
        <v>77</v>
      </c>
      <c r="AH11" t="s">
        <v>82</v>
      </c>
      <c r="AI11" t="s">
        <v>79</v>
      </c>
      <c r="AJ11" s="6" t="s">
        <v>307</v>
      </c>
      <c r="AM11" t="s">
        <v>166</v>
      </c>
      <c r="AP11" s="6"/>
      <c r="AQ11" t="s">
        <v>84</v>
      </c>
      <c r="AT11" t="s">
        <v>125</v>
      </c>
      <c r="AV11">
        <v>0</v>
      </c>
      <c r="AX11" t="s">
        <v>308</v>
      </c>
      <c r="AZ11" s="6"/>
      <c r="BB11" t="s">
        <v>74</v>
      </c>
      <c r="BC11" t="s">
        <v>150</v>
      </c>
      <c r="BD11" t="s">
        <v>90</v>
      </c>
      <c r="BE11" t="s">
        <v>309</v>
      </c>
      <c r="BF11">
        <v>2</v>
      </c>
      <c r="BG11">
        <v>7.4823000000000004</v>
      </c>
      <c r="BH11">
        <v>111.1317</v>
      </c>
      <c r="BI11" s="6" t="s">
        <v>310</v>
      </c>
      <c r="BJ11">
        <v>50</v>
      </c>
      <c r="BK11">
        <v>16</v>
      </c>
      <c r="BL11">
        <v>51</v>
      </c>
      <c r="BM11">
        <v>2</v>
      </c>
      <c r="BN11">
        <v>4</v>
      </c>
    </row>
    <row r="12" spans="1:66" x14ac:dyDescent="0.3">
      <c r="A12">
        <v>6</v>
      </c>
      <c r="B12" t="s">
        <v>372</v>
      </c>
      <c r="C12">
        <v>3836</v>
      </c>
      <c r="D12" t="s">
        <v>61</v>
      </c>
      <c r="E12" t="s">
        <v>373</v>
      </c>
      <c r="F12" t="s">
        <v>95</v>
      </c>
      <c r="G12" t="s">
        <v>374</v>
      </c>
      <c r="H12" s="6" t="s">
        <v>375</v>
      </c>
      <c r="I12" t="s">
        <v>66</v>
      </c>
      <c r="J12" t="s">
        <v>376</v>
      </c>
      <c r="K12">
        <v>1</v>
      </c>
      <c r="L12">
        <v>3</v>
      </c>
      <c r="M12" t="s">
        <v>376</v>
      </c>
      <c r="N12" t="s">
        <v>377</v>
      </c>
      <c r="O12" t="s">
        <v>378</v>
      </c>
      <c r="P12">
        <v>57690</v>
      </c>
      <c r="Q12" t="s">
        <v>70</v>
      </c>
      <c r="R12" t="s">
        <v>210</v>
      </c>
      <c r="T12" t="s">
        <v>379</v>
      </c>
      <c r="U12" t="s">
        <v>380</v>
      </c>
      <c r="W12" t="s">
        <v>125</v>
      </c>
      <c r="Y12" t="s">
        <v>381</v>
      </c>
      <c r="Z12">
        <v>1975</v>
      </c>
      <c r="AA12" t="s">
        <v>77</v>
      </c>
      <c r="AB12" t="s">
        <v>78</v>
      </c>
      <c r="AC12" t="s">
        <v>79</v>
      </c>
      <c r="AD12" s="6" t="s">
        <v>382</v>
      </c>
      <c r="AE12" t="s">
        <v>383</v>
      </c>
      <c r="AF12">
        <v>1982</v>
      </c>
      <c r="AG12" t="s">
        <v>196</v>
      </c>
      <c r="AH12" t="s">
        <v>78</v>
      </c>
      <c r="AI12" t="s">
        <v>79</v>
      </c>
      <c r="AJ12" s="6" t="s">
        <v>384</v>
      </c>
      <c r="AP12" s="6"/>
      <c r="AQ12" t="s">
        <v>84</v>
      </c>
      <c r="AT12" t="s">
        <v>125</v>
      </c>
      <c r="AV12">
        <v>1</v>
      </c>
      <c r="AX12" t="s">
        <v>385</v>
      </c>
      <c r="AZ12" s="6"/>
      <c r="BB12" t="s">
        <v>74</v>
      </c>
      <c r="BC12" t="s">
        <v>150</v>
      </c>
      <c r="BD12" t="s">
        <v>90</v>
      </c>
      <c r="BE12" t="s">
        <v>386</v>
      </c>
      <c r="BF12">
        <v>1</v>
      </c>
      <c r="BI12" s="6"/>
      <c r="BJ12">
        <v>54</v>
      </c>
      <c r="BK12">
        <v>170</v>
      </c>
      <c r="BL12">
        <v>54</v>
      </c>
      <c r="BM12">
        <v>1</v>
      </c>
      <c r="BN12">
        <v>2</v>
      </c>
    </row>
    <row r="13" spans="1:66" x14ac:dyDescent="0.3">
      <c r="A13">
        <v>7</v>
      </c>
      <c r="B13" t="s">
        <v>487</v>
      </c>
      <c r="C13">
        <v>3837</v>
      </c>
      <c r="D13" t="s">
        <v>61</v>
      </c>
      <c r="E13" t="s">
        <v>488</v>
      </c>
      <c r="F13" t="s">
        <v>63</v>
      </c>
      <c r="G13" t="s">
        <v>489</v>
      </c>
      <c r="H13" s="6" t="s">
        <v>490</v>
      </c>
      <c r="I13" t="s">
        <v>66</v>
      </c>
      <c r="J13" t="s">
        <v>491</v>
      </c>
      <c r="K13">
        <v>2</v>
      </c>
      <c r="L13">
        <v>2</v>
      </c>
      <c r="N13" t="s">
        <v>492</v>
      </c>
      <c r="O13" t="s">
        <v>69</v>
      </c>
      <c r="P13">
        <v>57694</v>
      </c>
      <c r="Q13" t="s">
        <v>70</v>
      </c>
      <c r="R13" t="s">
        <v>71</v>
      </c>
      <c r="T13" t="s">
        <v>493</v>
      </c>
      <c r="U13" t="s">
        <v>494</v>
      </c>
      <c r="W13" t="s">
        <v>125</v>
      </c>
      <c r="Y13" t="s">
        <v>495</v>
      </c>
      <c r="Z13">
        <v>1980</v>
      </c>
      <c r="AA13" t="s">
        <v>77</v>
      </c>
      <c r="AB13" t="s">
        <v>78</v>
      </c>
      <c r="AC13" t="s">
        <v>79</v>
      </c>
      <c r="AD13" s="6" t="s">
        <v>496</v>
      </c>
      <c r="AE13" t="s">
        <v>497</v>
      </c>
      <c r="AF13">
        <v>1981</v>
      </c>
      <c r="AG13" t="s">
        <v>162</v>
      </c>
      <c r="AH13" t="s">
        <v>105</v>
      </c>
      <c r="AI13" t="s">
        <v>79</v>
      </c>
      <c r="AJ13" s="6" t="s">
        <v>498</v>
      </c>
      <c r="AM13" t="s">
        <v>166</v>
      </c>
      <c r="AP13" s="6"/>
      <c r="AQ13" t="s">
        <v>84</v>
      </c>
      <c r="AT13" t="s">
        <v>125</v>
      </c>
      <c r="AV13">
        <v>0</v>
      </c>
      <c r="AX13" t="s">
        <v>499</v>
      </c>
      <c r="AZ13" s="6"/>
      <c r="BB13" t="s">
        <v>74</v>
      </c>
      <c r="BC13" t="s">
        <v>150</v>
      </c>
      <c r="BD13" t="s">
        <v>90</v>
      </c>
      <c r="BE13" t="s">
        <v>500</v>
      </c>
      <c r="BF13">
        <v>1</v>
      </c>
      <c r="BG13">
        <v>-7.7924337000000001</v>
      </c>
      <c r="BH13">
        <v>111.17866530000001</v>
      </c>
      <c r="BI13" s="6" t="s">
        <v>501</v>
      </c>
      <c r="BJ13">
        <v>39</v>
      </c>
      <c r="BK13">
        <v>158</v>
      </c>
      <c r="BL13">
        <v>54</v>
      </c>
      <c r="BM13">
        <v>1</v>
      </c>
      <c r="BN13">
        <v>3</v>
      </c>
    </row>
    <row r="14" spans="1:66" x14ac:dyDescent="0.3">
      <c r="A14">
        <v>8</v>
      </c>
      <c r="B14" t="s">
        <v>515</v>
      </c>
      <c r="C14">
        <v>3838</v>
      </c>
      <c r="D14" t="s">
        <v>117</v>
      </c>
      <c r="E14" t="s">
        <v>516</v>
      </c>
      <c r="F14" t="s">
        <v>95</v>
      </c>
      <c r="G14" t="s">
        <v>517</v>
      </c>
      <c r="H14" s="6" t="s">
        <v>518</v>
      </c>
      <c r="I14" t="s">
        <v>66</v>
      </c>
      <c r="J14" t="s">
        <v>519</v>
      </c>
      <c r="K14">
        <v>3</v>
      </c>
      <c r="L14">
        <v>1</v>
      </c>
      <c r="M14" t="s">
        <v>519</v>
      </c>
      <c r="N14" t="s">
        <v>122</v>
      </c>
      <c r="O14" t="s">
        <v>69</v>
      </c>
      <c r="P14">
        <v>57694</v>
      </c>
      <c r="Q14" t="s">
        <v>70</v>
      </c>
      <c r="R14" t="s">
        <v>101</v>
      </c>
      <c r="T14" t="s">
        <v>520</v>
      </c>
      <c r="U14" t="s">
        <v>521</v>
      </c>
      <c r="W14" t="s">
        <v>125</v>
      </c>
      <c r="Y14" t="s">
        <v>522</v>
      </c>
      <c r="Z14">
        <v>1973</v>
      </c>
      <c r="AA14" t="s">
        <v>196</v>
      </c>
      <c r="AB14" t="s">
        <v>78</v>
      </c>
      <c r="AC14" t="s">
        <v>79</v>
      </c>
      <c r="AD14" s="6" t="s">
        <v>523</v>
      </c>
      <c r="AE14" t="s">
        <v>524</v>
      </c>
      <c r="AF14">
        <v>1974</v>
      </c>
      <c r="AG14" t="s">
        <v>196</v>
      </c>
      <c r="AH14" t="s">
        <v>147</v>
      </c>
      <c r="AI14" t="s">
        <v>128</v>
      </c>
      <c r="AJ14" s="6" t="s">
        <v>525</v>
      </c>
      <c r="AP14" s="6"/>
      <c r="AQ14" t="s">
        <v>84</v>
      </c>
      <c r="AT14" t="s">
        <v>125</v>
      </c>
      <c r="AV14">
        <v>0</v>
      </c>
      <c r="AX14" t="s">
        <v>526</v>
      </c>
      <c r="AZ14" s="6"/>
      <c r="BB14" t="s">
        <v>74</v>
      </c>
      <c r="BC14" t="s">
        <v>150</v>
      </c>
      <c r="BD14" t="s">
        <v>90</v>
      </c>
      <c r="BE14" t="s">
        <v>91</v>
      </c>
      <c r="BF14">
        <v>2</v>
      </c>
      <c r="BG14">
        <v>-7.8755952740220003</v>
      </c>
      <c r="BH14">
        <v>111.19048564225</v>
      </c>
      <c r="BI14" s="6" t="s">
        <v>527</v>
      </c>
      <c r="BJ14">
        <v>59</v>
      </c>
      <c r="BK14">
        <v>154</v>
      </c>
      <c r="BL14">
        <v>59</v>
      </c>
      <c r="BM14">
        <v>3</v>
      </c>
      <c r="BN14">
        <v>7</v>
      </c>
    </row>
    <row r="15" spans="1:66" x14ac:dyDescent="0.3">
      <c r="A15">
        <v>9</v>
      </c>
      <c r="B15" t="s">
        <v>695</v>
      </c>
      <c r="C15">
        <v>3839</v>
      </c>
      <c r="D15" t="s">
        <v>117</v>
      </c>
      <c r="E15" t="s">
        <v>696</v>
      </c>
      <c r="F15" t="s">
        <v>63</v>
      </c>
      <c r="G15" t="s">
        <v>697</v>
      </c>
      <c r="H15" s="6" t="s">
        <v>698</v>
      </c>
      <c r="I15" t="s">
        <v>66</v>
      </c>
      <c r="J15" t="s">
        <v>699</v>
      </c>
      <c r="K15">
        <v>1</v>
      </c>
      <c r="L15">
        <v>2</v>
      </c>
      <c r="M15" t="s">
        <v>699</v>
      </c>
      <c r="N15" t="s">
        <v>700</v>
      </c>
      <c r="O15" t="s">
        <v>701</v>
      </c>
      <c r="P15">
        <v>57693</v>
      </c>
      <c r="Q15" t="s">
        <v>70</v>
      </c>
      <c r="R15" t="s">
        <v>71</v>
      </c>
      <c r="T15" t="s">
        <v>702</v>
      </c>
      <c r="U15" t="s">
        <v>703</v>
      </c>
      <c r="W15" t="s">
        <v>125</v>
      </c>
      <c r="Y15" t="s">
        <v>704</v>
      </c>
      <c r="Z15">
        <v>1982</v>
      </c>
      <c r="AA15" t="s">
        <v>166</v>
      </c>
      <c r="AB15" t="s">
        <v>78</v>
      </c>
      <c r="AC15" t="s">
        <v>79</v>
      </c>
      <c r="AD15" s="6" t="s">
        <v>705</v>
      </c>
      <c r="AE15" t="s">
        <v>706</v>
      </c>
      <c r="AF15">
        <v>1980</v>
      </c>
      <c r="AG15" t="s">
        <v>77</v>
      </c>
      <c r="AH15" t="s">
        <v>323</v>
      </c>
      <c r="AI15" t="s">
        <v>79</v>
      </c>
      <c r="AJ15" s="6" t="s">
        <v>707</v>
      </c>
      <c r="AM15" t="s">
        <v>277</v>
      </c>
      <c r="AP15" s="6"/>
      <c r="AQ15" t="s">
        <v>84</v>
      </c>
      <c r="AT15" t="s">
        <v>125</v>
      </c>
      <c r="AV15">
        <v>0</v>
      </c>
      <c r="AX15" t="s">
        <v>708</v>
      </c>
      <c r="AZ15" s="6"/>
      <c r="BB15" t="s">
        <v>74</v>
      </c>
      <c r="BC15" t="s">
        <v>150</v>
      </c>
      <c r="BD15" t="s">
        <v>90</v>
      </c>
      <c r="BE15" t="s">
        <v>709</v>
      </c>
      <c r="BF15">
        <v>1</v>
      </c>
      <c r="BG15">
        <v>-7.7790454999999996</v>
      </c>
      <c r="BH15">
        <v>111.106976116</v>
      </c>
      <c r="BI15" s="6" t="s">
        <v>710</v>
      </c>
      <c r="BJ15">
        <v>40</v>
      </c>
      <c r="BK15">
        <v>164</v>
      </c>
      <c r="BL15">
        <v>50</v>
      </c>
      <c r="BM15">
        <v>1</v>
      </c>
      <c r="BN15">
        <v>13</v>
      </c>
    </row>
    <row r="16" spans="1:66" x14ac:dyDescent="0.3">
      <c r="A16">
        <v>10</v>
      </c>
      <c r="B16" t="s">
        <v>812</v>
      </c>
      <c r="C16">
        <v>3840</v>
      </c>
      <c r="D16" t="s">
        <v>117</v>
      </c>
      <c r="E16" t="s">
        <v>813</v>
      </c>
      <c r="F16" t="s">
        <v>95</v>
      </c>
      <c r="G16" t="s">
        <v>814</v>
      </c>
      <c r="H16" s="6" t="s">
        <v>815</v>
      </c>
      <c r="I16" t="s">
        <v>66</v>
      </c>
      <c r="J16" t="s">
        <v>816</v>
      </c>
      <c r="K16">
        <v>2</v>
      </c>
      <c r="L16">
        <v>7</v>
      </c>
      <c r="M16" t="s">
        <v>121</v>
      </c>
      <c r="N16" t="s">
        <v>122</v>
      </c>
      <c r="O16" t="s">
        <v>69</v>
      </c>
      <c r="P16">
        <v>57694</v>
      </c>
      <c r="Q16" t="s">
        <v>70</v>
      </c>
      <c r="R16" t="s">
        <v>71</v>
      </c>
      <c r="T16" t="s">
        <v>817</v>
      </c>
      <c r="U16" t="s">
        <v>818</v>
      </c>
      <c r="W16" t="s">
        <v>74</v>
      </c>
      <c r="X16" t="s">
        <v>819</v>
      </c>
      <c r="Y16" t="s">
        <v>820</v>
      </c>
      <c r="Z16">
        <v>1976</v>
      </c>
      <c r="AA16" t="s">
        <v>77</v>
      </c>
      <c r="AB16" t="s">
        <v>82</v>
      </c>
      <c r="AC16" t="s">
        <v>79</v>
      </c>
      <c r="AD16" s="6" t="s">
        <v>821</v>
      </c>
      <c r="AE16" t="s">
        <v>822</v>
      </c>
      <c r="AF16">
        <v>1979</v>
      </c>
      <c r="AG16" t="s">
        <v>77</v>
      </c>
      <c r="AH16" t="s">
        <v>147</v>
      </c>
      <c r="AI16" t="s">
        <v>128</v>
      </c>
      <c r="AJ16" s="6" t="s">
        <v>823</v>
      </c>
      <c r="AM16" t="s">
        <v>166</v>
      </c>
      <c r="AP16" s="6"/>
      <c r="AQ16" t="s">
        <v>84</v>
      </c>
      <c r="AT16" t="s">
        <v>125</v>
      </c>
      <c r="AV16">
        <v>0</v>
      </c>
      <c r="AX16" t="s">
        <v>824</v>
      </c>
      <c r="AZ16" s="6"/>
      <c r="BB16" t="s">
        <v>74</v>
      </c>
      <c r="BC16" t="s">
        <v>89</v>
      </c>
      <c r="BD16" t="s">
        <v>90</v>
      </c>
      <c r="BE16" t="s">
        <v>416</v>
      </c>
      <c r="BF16">
        <v>2</v>
      </c>
      <c r="BG16">
        <v>-7.8724999999999996</v>
      </c>
      <c r="BH16">
        <v>111.16840000000001</v>
      </c>
      <c r="BI16" s="6" t="s">
        <v>825</v>
      </c>
      <c r="BJ16">
        <v>50</v>
      </c>
      <c r="BK16">
        <v>160</v>
      </c>
      <c r="BL16">
        <v>58</v>
      </c>
      <c r="BM16">
        <v>3</v>
      </c>
      <c r="BN16">
        <v>7</v>
      </c>
    </row>
    <row r="17" spans="1:66" x14ac:dyDescent="0.3">
      <c r="A17">
        <v>11</v>
      </c>
      <c r="B17" t="s">
        <v>1379</v>
      </c>
      <c r="C17">
        <v>3841</v>
      </c>
      <c r="D17" t="s">
        <v>61</v>
      </c>
      <c r="E17" t="s">
        <v>1380</v>
      </c>
      <c r="F17" t="s">
        <v>95</v>
      </c>
      <c r="G17" t="s">
        <v>1381</v>
      </c>
      <c r="H17" s="6" t="s">
        <v>1382</v>
      </c>
      <c r="I17" t="s">
        <v>66</v>
      </c>
      <c r="J17" t="s">
        <v>532</v>
      </c>
      <c r="K17">
        <v>2</v>
      </c>
      <c r="L17">
        <v>8</v>
      </c>
      <c r="M17" t="s">
        <v>532</v>
      </c>
      <c r="N17" t="s">
        <v>157</v>
      </c>
      <c r="O17" t="s">
        <v>69</v>
      </c>
      <c r="P17">
        <v>57694</v>
      </c>
      <c r="Q17" t="s">
        <v>70</v>
      </c>
      <c r="R17" t="s">
        <v>71</v>
      </c>
      <c r="T17" t="s">
        <v>1383</v>
      </c>
      <c r="U17" t="s">
        <v>1384</v>
      </c>
      <c r="W17" t="s">
        <v>74</v>
      </c>
      <c r="X17" t="s">
        <v>1385</v>
      </c>
      <c r="Y17" t="s">
        <v>1386</v>
      </c>
      <c r="Z17">
        <v>1962</v>
      </c>
      <c r="AA17" t="s">
        <v>77</v>
      </c>
      <c r="AB17" t="s">
        <v>82</v>
      </c>
      <c r="AC17" t="s">
        <v>79</v>
      </c>
      <c r="AD17" s="6" t="s">
        <v>1387</v>
      </c>
      <c r="AE17" t="s">
        <v>1388</v>
      </c>
      <c r="AF17">
        <v>1969</v>
      </c>
      <c r="AG17" t="s">
        <v>77</v>
      </c>
      <c r="AH17" t="s">
        <v>82</v>
      </c>
      <c r="AI17" t="s">
        <v>79</v>
      </c>
      <c r="AJ17" s="6" t="s">
        <v>1389</v>
      </c>
      <c r="AM17" t="s">
        <v>166</v>
      </c>
      <c r="AP17" s="6"/>
      <c r="AQ17" t="s">
        <v>84</v>
      </c>
      <c r="AT17" t="s">
        <v>74</v>
      </c>
      <c r="AU17" t="s">
        <v>1385</v>
      </c>
      <c r="AV17">
        <v>0</v>
      </c>
      <c r="AX17" t="s">
        <v>1390</v>
      </c>
      <c r="AY17" t="s">
        <v>87</v>
      </c>
      <c r="AZ17" s="6" t="s">
        <v>1391</v>
      </c>
      <c r="BA17" t="s">
        <v>1379</v>
      </c>
      <c r="BB17" t="s">
        <v>74</v>
      </c>
      <c r="BC17" t="s">
        <v>89</v>
      </c>
      <c r="BD17" t="s">
        <v>90</v>
      </c>
      <c r="BE17" t="s">
        <v>151</v>
      </c>
      <c r="BF17">
        <v>6</v>
      </c>
      <c r="BG17">
        <v>-7.8519884823380002</v>
      </c>
      <c r="BH17">
        <v>111.18498802185</v>
      </c>
      <c r="BI17" s="6" t="s">
        <v>1392</v>
      </c>
      <c r="BJ17">
        <v>45</v>
      </c>
      <c r="BK17">
        <v>155</v>
      </c>
      <c r="BL17">
        <v>54</v>
      </c>
      <c r="BM17">
        <v>6</v>
      </c>
      <c r="BN17">
        <v>5</v>
      </c>
    </row>
    <row r="18" spans="1:66" x14ac:dyDescent="0.3">
      <c r="A18">
        <v>12</v>
      </c>
      <c r="B18" t="s">
        <v>1451</v>
      </c>
      <c r="C18">
        <v>3842</v>
      </c>
      <c r="D18" t="s">
        <v>61</v>
      </c>
      <c r="E18" t="s">
        <v>1452</v>
      </c>
      <c r="F18" t="s">
        <v>63</v>
      </c>
      <c r="G18" t="s">
        <v>138</v>
      </c>
      <c r="H18" s="6" t="s">
        <v>1453</v>
      </c>
      <c r="I18" t="s">
        <v>66</v>
      </c>
      <c r="J18" t="s">
        <v>1294</v>
      </c>
      <c r="K18">
        <v>2</v>
      </c>
      <c r="L18">
        <v>1</v>
      </c>
      <c r="M18" t="s">
        <v>1294</v>
      </c>
      <c r="N18" t="s">
        <v>1294</v>
      </c>
      <c r="O18" t="s">
        <v>378</v>
      </c>
      <c r="P18">
        <v>57692</v>
      </c>
      <c r="Q18" t="s">
        <v>70</v>
      </c>
      <c r="R18" t="s">
        <v>71</v>
      </c>
      <c r="T18" t="s">
        <v>1454</v>
      </c>
      <c r="U18" t="s">
        <v>1455</v>
      </c>
      <c r="W18" t="s">
        <v>125</v>
      </c>
      <c r="Y18" t="s">
        <v>1456</v>
      </c>
      <c r="Z18">
        <v>1978</v>
      </c>
      <c r="AA18" t="s">
        <v>196</v>
      </c>
      <c r="AB18" t="s">
        <v>229</v>
      </c>
      <c r="AC18" t="s">
        <v>79</v>
      </c>
      <c r="AD18" s="6" t="s">
        <v>1457</v>
      </c>
      <c r="AE18" t="s">
        <v>1458</v>
      </c>
      <c r="AF18">
        <v>1981</v>
      </c>
      <c r="AG18" t="s">
        <v>196</v>
      </c>
      <c r="AH18" t="s">
        <v>82</v>
      </c>
      <c r="AI18" t="s">
        <v>79</v>
      </c>
      <c r="AJ18" s="6" t="s">
        <v>1459</v>
      </c>
      <c r="AP18" s="6"/>
      <c r="AQ18" t="s">
        <v>84</v>
      </c>
      <c r="AT18" t="s">
        <v>125</v>
      </c>
      <c r="AV18">
        <v>0</v>
      </c>
      <c r="AX18" t="s">
        <v>1460</v>
      </c>
      <c r="AZ18" s="6"/>
      <c r="BB18" t="s">
        <v>74</v>
      </c>
      <c r="BC18" t="s">
        <v>150</v>
      </c>
      <c r="BD18" t="s">
        <v>90</v>
      </c>
      <c r="BE18" t="s">
        <v>1300</v>
      </c>
      <c r="BF18">
        <v>1</v>
      </c>
      <c r="BG18">
        <v>-7.8898999999999999</v>
      </c>
      <c r="BH18">
        <v>111.1259</v>
      </c>
      <c r="BI18" s="6" t="s">
        <v>1461</v>
      </c>
      <c r="BJ18">
        <v>55</v>
      </c>
      <c r="BK18">
        <v>170</v>
      </c>
      <c r="BL18">
        <v>55</v>
      </c>
      <c r="BM18">
        <v>2</v>
      </c>
      <c r="BN18">
        <v>10</v>
      </c>
    </row>
    <row r="19" spans="1:66" x14ac:dyDescent="0.3">
      <c r="A19">
        <v>13</v>
      </c>
      <c r="B19" t="s">
        <v>1678</v>
      </c>
      <c r="C19">
        <v>3843</v>
      </c>
      <c r="D19" t="s">
        <v>61</v>
      </c>
      <c r="E19" t="s">
        <v>1679</v>
      </c>
      <c r="F19" t="s">
        <v>95</v>
      </c>
      <c r="G19" t="s">
        <v>1680</v>
      </c>
      <c r="H19" s="6" t="s">
        <v>1681</v>
      </c>
      <c r="I19" t="s">
        <v>66</v>
      </c>
      <c r="J19" t="s">
        <v>376</v>
      </c>
      <c r="K19">
        <v>1</v>
      </c>
      <c r="L19">
        <v>2</v>
      </c>
      <c r="M19" t="s">
        <v>376</v>
      </c>
      <c r="N19" t="s">
        <v>377</v>
      </c>
      <c r="O19" t="s">
        <v>378</v>
      </c>
      <c r="P19">
        <v>57692</v>
      </c>
      <c r="Q19" t="s">
        <v>70</v>
      </c>
      <c r="R19" t="s">
        <v>210</v>
      </c>
      <c r="T19" t="s">
        <v>1682</v>
      </c>
      <c r="U19" t="s">
        <v>1683</v>
      </c>
      <c r="W19" t="s">
        <v>125</v>
      </c>
      <c r="Y19" t="s">
        <v>1684</v>
      </c>
      <c r="Z19">
        <v>1976</v>
      </c>
      <c r="AA19" t="s">
        <v>196</v>
      </c>
      <c r="AB19" t="s">
        <v>78</v>
      </c>
      <c r="AC19" t="s">
        <v>79</v>
      </c>
      <c r="AD19" s="6" t="s">
        <v>1685</v>
      </c>
      <c r="AE19" t="s">
        <v>1686</v>
      </c>
      <c r="AF19">
        <v>1975</v>
      </c>
      <c r="AG19" t="s">
        <v>77</v>
      </c>
      <c r="AH19" t="s">
        <v>78</v>
      </c>
      <c r="AI19" t="s">
        <v>79</v>
      </c>
      <c r="AJ19" s="6" t="s">
        <v>1687</v>
      </c>
      <c r="AP19" s="6"/>
      <c r="AQ19" t="s">
        <v>84</v>
      </c>
      <c r="AT19" t="s">
        <v>125</v>
      </c>
      <c r="AV19">
        <v>1</v>
      </c>
      <c r="AX19" t="s">
        <v>1688</v>
      </c>
      <c r="AZ19" s="6"/>
      <c r="BB19" t="s">
        <v>74</v>
      </c>
      <c r="BC19" t="s">
        <v>150</v>
      </c>
      <c r="BD19" t="s">
        <v>90</v>
      </c>
      <c r="BE19" t="s">
        <v>386</v>
      </c>
      <c r="BF19">
        <v>1</v>
      </c>
      <c r="BI19" s="6" t="s">
        <v>1689</v>
      </c>
      <c r="BJ19">
        <v>35</v>
      </c>
      <c r="BK19">
        <v>144</v>
      </c>
      <c r="BL19">
        <v>54</v>
      </c>
      <c r="BM19">
        <v>2</v>
      </c>
      <c r="BN19">
        <v>10</v>
      </c>
    </row>
    <row r="20" spans="1:66" x14ac:dyDescent="0.3">
      <c r="A20">
        <v>14</v>
      </c>
      <c r="B20" t="s">
        <v>1797</v>
      </c>
      <c r="C20">
        <v>3814</v>
      </c>
      <c r="D20" t="s">
        <v>61</v>
      </c>
      <c r="E20" t="s">
        <v>1798</v>
      </c>
      <c r="F20" t="s">
        <v>95</v>
      </c>
      <c r="G20" t="s">
        <v>1799</v>
      </c>
      <c r="H20" s="6" t="s">
        <v>1800</v>
      </c>
      <c r="I20" t="s">
        <v>66</v>
      </c>
      <c r="J20" t="s">
        <v>422</v>
      </c>
      <c r="K20">
        <v>1</v>
      </c>
      <c r="L20">
        <v>6</v>
      </c>
      <c r="M20" t="s">
        <v>422</v>
      </c>
      <c r="N20" t="s">
        <v>347</v>
      </c>
      <c r="O20" t="s">
        <v>69</v>
      </c>
      <c r="P20">
        <v>57694</v>
      </c>
      <c r="Q20" t="s">
        <v>70</v>
      </c>
      <c r="R20" t="s">
        <v>101</v>
      </c>
      <c r="T20" t="s">
        <v>1801</v>
      </c>
      <c r="U20" t="s">
        <v>1802</v>
      </c>
      <c r="W20" t="s">
        <v>125</v>
      </c>
      <c r="Y20" t="s">
        <v>1803</v>
      </c>
      <c r="Z20">
        <v>1977</v>
      </c>
      <c r="AA20" t="s">
        <v>196</v>
      </c>
      <c r="AB20" t="s">
        <v>78</v>
      </c>
      <c r="AC20" t="s">
        <v>79</v>
      </c>
      <c r="AD20" s="6" t="s">
        <v>1804</v>
      </c>
      <c r="AE20" t="s">
        <v>1805</v>
      </c>
      <c r="AF20">
        <v>1979</v>
      </c>
      <c r="AG20" t="s">
        <v>162</v>
      </c>
      <c r="AH20" t="s">
        <v>147</v>
      </c>
      <c r="AI20" t="s">
        <v>128</v>
      </c>
      <c r="AJ20" s="6" t="s">
        <v>1806</v>
      </c>
      <c r="AP20" s="6"/>
      <c r="AQ20" t="s">
        <v>84</v>
      </c>
      <c r="AT20" t="s">
        <v>125</v>
      </c>
      <c r="AV20">
        <v>0</v>
      </c>
      <c r="AX20" t="s">
        <v>1807</v>
      </c>
      <c r="AZ20" s="6"/>
      <c r="BB20" t="s">
        <v>74</v>
      </c>
      <c r="BC20" t="s">
        <v>150</v>
      </c>
      <c r="BD20" t="s">
        <v>90</v>
      </c>
      <c r="BE20" t="s">
        <v>202</v>
      </c>
      <c r="BF20">
        <v>1</v>
      </c>
      <c r="BG20">
        <v>-7.8403890000000001</v>
      </c>
      <c r="BH20">
        <v>111.197619</v>
      </c>
      <c r="BI20" s="6" t="s">
        <v>1808</v>
      </c>
      <c r="BJ20">
        <v>42</v>
      </c>
      <c r="BK20">
        <v>165</v>
      </c>
      <c r="BL20">
        <v>53</v>
      </c>
      <c r="BM20">
        <v>2</v>
      </c>
      <c r="BN20">
        <v>5</v>
      </c>
    </row>
    <row r="21" spans="1:66" x14ac:dyDescent="0.3">
      <c r="A21">
        <v>15</v>
      </c>
      <c r="B21" t="s">
        <v>1877</v>
      </c>
      <c r="C21">
        <v>3844</v>
      </c>
      <c r="D21" t="s">
        <v>61</v>
      </c>
      <c r="E21" t="s">
        <v>1878</v>
      </c>
      <c r="F21" t="s">
        <v>63</v>
      </c>
      <c r="G21" t="s">
        <v>1879</v>
      </c>
      <c r="H21" s="6" t="s">
        <v>1880</v>
      </c>
      <c r="I21" t="s">
        <v>66</v>
      </c>
      <c r="J21" t="s">
        <v>1881</v>
      </c>
      <c r="K21">
        <v>1</v>
      </c>
      <c r="L21">
        <v>7</v>
      </c>
      <c r="M21" t="s">
        <v>1881</v>
      </c>
      <c r="N21" t="s">
        <v>393</v>
      </c>
      <c r="O21" t="s">
        <v>363</v>
      </c>
      <c r="P21">
        <v>57691</v>
      </c>
      <c r="Q21" t="s">
        <v>70</v>
      </c>
      <c r="R21" t="s">
        <v>101</v>
      </c>
      <c r="T21" t="s">
        <v>1882</v>
      </c>
      <c r="U21" t="s">
        <v>1883</v>
      </c>
      <c r="W21" t="s">
        <v>125</v>
      </c>
      <c r="Y21" t="s">
        <v>1884</v>
      </c>
      <c r="Z21">
        <v>1961</v>
      </c>
      <c r="AA21" t="s">
        <v>77</v>
      </c>
      <c r="AB21" t="s">
        <v>229</v>
      </c>
      <c r="AC21" t="s">
        <v>79</v>
      </c>
      <c r="AD21" s="6" t="s">
        <v>1885</v>
      </c>
      <c r="AE21" t="s">
        <v>1886</v>
      </c>
      <c r="AF21">
        <v>1969</v>
      </c>
      <c r="AG21" t="s">
        <v>77</v>
      </c>
      <c r="AH21" t="s">
        <v>147</v>
      </c>
      <c r="AI21" t="s">
        <v>128</v>
      </c>
      <c r="AJ21" s="6" t="s">
        <v>1887</v>
      </c>
      <c r="AP21" s="6"/>
      <c r="AQ21" t="s">
        <v>84</v>
      </c>
      <c r="AT21" t="s">
        <v>125</v>
      </c>
      <c r="AV21">
        <v>0</v>
      </c>
      <c r="AX21" t="s">
        <v>1888</v>
      </c>
      <c r="AZ21" s="6"/>
      <c r="BB21" t="s">
        <v>74</v>
      </c>
      <c r="BC21" t="s">
        <v>150</v>
      </c>
      <c r="BD21" t="s">
        <v>90</v>
      </c>
      <c r="BE21" t="s">
        <v>1889</v>
      </c>
      <c r="BF21">
        <v>3</v>
      </c>
      <c r="BG21">
        <v>-7.8346670999999999</v>
      </c>
      <c r="BH21">
        <v>111.162012</v>
      </c>
      <c r="BI21" s="6" t="s">
        <v>1890</v>
      </c>
      <c r="BJ21">
        <v>47</v>
      </c>
      <c r="BK21">
        <v>165</v>
      </c>
      <c r="BL21">
        <v>30</v>
      </c>
      <c r="BM21">
        <v>2</v>
      </c>
      <c r="BN21">
        <v>5</v>
      </c>
    </row>
    <row r="22" spans="1:66" x14ac:dyDescent="0.3">
      <c r="A22">
        <v>16</v>
      </c>
      <c r="B22" t="s">
        <v>1942</v>
      </c>
      <c r="C22">
        <v>3845</v>
      </c>
      <c r="D22" t="s">
        <v>117</v>
      </c>
      <c r="E22" t="s">
        <v>1943</v>
      </c>
      <c r="F22" t="s">
        <v>63</v>
      </c>
      <c r="G22" t="s">
        <v>1944</v>
      </c>
      <c r="H22" s="6" t="s">
        <v>1945</v>
      </c>
      <c r="I22" t="s">
        <v>66</v>
      </c>
      <c r="J22" t="s">
        <v>463</v>
      </c>
      <c r="K22">
        <v>2</v>
      </c>
      <c r="L22">
        <v>2</v>
      </c>
      <c r="M22" t="s">
        <v>750</v>
      </c>
      <c r="N22" t="s">
        <v>464</v>
      </c>
      <c r="O22" t="s">
        <v>69</v>
      </c>
      <c r="P22">
        <v>57694</v>
      </c>
      <c r="Q22" t="s">
        <v>70</v>
      </c>
      <c r="R22" t="s">
        <v>71</v>
      </c>
      <c r="T22" t="s">
        <v>1946</v>
      </c>
      <c r="U22" t="s">
        <v>1947</v>
      </c>
      <c r="W22" t="s">
        <v>125</v>
      </c>
      <c r="Y22" t="s">
        <v>1948</v>
      </c>
      <c r="Z22">
        <v>1971</v>
      </c>
      <c r="AA22" t="s">
        <v>965</v>
      </c>
      <c r="AB22" t="s">
        <v>1949</v>
      </c>
      <c r="AC22" t="s">
        <v>1609</v>
      </c>
      <c r="AD22" s="6" t="s">
        <v>1950</v>
      </c>
      <c r="AE22" t="s">
        <v>1951</v>
      </c>
      <c r="AF22">
        <v>1972</v>
      </c>
      <c r="AG22" t="s">
        <v>965</v>
      </c>
      <c r="AH22" t="s">
        <v>1949</v>
      </c>
      <c r="AI22" t="s">
        <v>366</v>
      </c>
      <c r="AJ22" s="6" t="s">
        <v>1952</v>
      </c>
      <c r="AM22" t="s">
        <v>166</v>
      </c>
      <c r="AP22" s="6"/>
      <c r="AQ22" t="s">
        <v>84</v>
      </c>
      <c r="AT22" t="s">
        <v>125</v>
      </c>
      <c r="AV22">
        <v>0</v>
      </c>
      <c r="AX22" t="s">
        <v>1953</v>
      </c>
      <c r="AZ22" s="6"/>
      <c r="BB22" t="s">
        <v>125</v>
      </c>
      <c r="BD22" t="s">
        <v>90</v>
      </c>
      <c r="BE22" t="s">
        <v>471</v>
      </c>
      <c r="BF22">
        <v>2</v>
      </c>
      <c r="BG22">
        <v>-7.799269047099</v>
      </c>
      <c r="BH22">
        <v>111.17237091064</v>
      </c>
      <c r="BI22" s="6" t="s">
        <v>1954</v>
      </c>
      <c r="BJ22">
        <v>38</v>
      </c>
      <c r="BK22">
        <v>15</v>
      </c>
      <c r="BL22">
        <v>56</v>
      </c>
      <c r="BM22">
        <v>2</v>
      </c>
      <c r="BN22">
        <v>2</v>
      </c>
    </row>
    <row r="23" spans="1:66" x14ac:dyDescent="0.3">
      <c r="A23">
        <v>17</v>
      </c>
      <c r="B23" t="s">
        <v>1992</v>
      </c>
      <c r="C23">
        <v>3846</v>
      </c>
      <c r="D23" t="s">
        <v>117</v>
      </c>
      <c r="E23" t="s">
        <v>1993</v>
      </c>
      <c r="F23" t="s">
        <v>1701</v>
      </c>
      <c r="G23" t="s">
        <v>1994</v>
      </c>
      <c r="H23" s="6" t="s">
        <v>1995</v>
      </c>
      <c r="I23" t="s">
        <v>66</v>
      </c>
      <c r="J23" t="s">
        <v>1996</v>
      </c>
      <c r="K23">
        <v>2</v>
      </c>
      <c r="L23">
        <v>2</v>
      </c>
      <c r="N23" t="s">
        <v>1997</v>
      </c>
      <c r="O23" t="s">
        <v>69</v>
      </c>
      <c r="P23">
        <v>57694</v>
      </c>
      <c r="Q23" t="s">
        <v>70</v>
      </c>
      <c r="R23" t="s">
        <v>71</v>
      </c>
      <c r="S23">
        <v>0</v>
      </c>
      <c r="T23" t="s">
        <v>1998</v>
      </c>
      <c r="U23" t="s">
        <v>1999</v>
      </c>
      <c r="W23" t="s">
        <v>125</v>
      </c>
      <c r="Y23" t="s">
        <v>2000</v>
      </c>
      <c r="Z23">
        <v>1959</v>
      </c>
      <c r="AA23" t="s">
        <v>77</v>
      </c>
      <c r="AB23" t="s">
        <v>105</v>
      </c>
      <c r="AC23" t="s">
        <v>79</v>
      </c>
      <c r="AD23" s="6" t="s">
        <v>2001</v>
      </c>
      <c r="AE23" t="s">
        <v>2002</v>
      </c>
      <c r="AF23">
        <v>0</v>
      </c>
      <c r="AG23" t="s">
        <v>77</v>
      </c>
      <c r="AH23" t="s">
        <v>127</v>
      </c>
      <c r="AI23" t="s">
        <v>128</v>
      </c>
      <c r="AJ23" s="6"/>
      <c r="AM23" t="s">
        <v>277</v>
      </c>
      <c r="AP23" s="6"/>
      <c r="AQ23" t="s">
        <v>84</v>
      </c>
      <c r="AT23" t="s">
        <v>125</v>
      </c>
      <c r="AV23">
        <v>0</v>
      </c>
      <c r="AX23" t="s">
        <v>2003</v>
      </c>
      <c r="AZ23" s="6"/>
      <c r="BB23" t="s">
        <v>74</v>
      </c>
      <c r="BC23" t="s">
        <v>89</v>
      </c>
      <c r="BD23" t="s">
        <v>90</v>
      </c>
      <c r="BE23" t="s">
        <v>485</v>
      </c>
      <c r="BF23">
        <v>1</v>
      </c>
      <c r="BG23">
        <v>-7.8036000000000003</v>
      </c>
      <c r="BH23">
        <v>111.1619</v>
      </c>
      <c r="BI23" s="6" t="s">
        <v>2004</v>
      </c>
      <c r="BJ23">
        <v>42</v>
      </c>
      <c r="BK23">
        <v>154</v>
      </c>
      <c r="BL23">
        <v>40</v>
      </c>
      <c r="BM23">
        <v>2</v>
      </c>
      <c r="BN23">
        <v>3</v>
      </c>
    </row>
    <row r="24" spans="1:66" x14ac:dyDescent="0.3">
      <c r="A24">
        <v>18</v>
      </c>
      <c r="B24" t="s">
        <v>2205</v>
      </c>
      <c r="C24">
        <v>3847</v>
      </c>
      <c r="D24" t="s">
        <v>61</v>
      </c>
      <c r="E24" t="s">
        <v>2206</v>
      </c>
      <c r="F24" t="s">
        <v>2207</v>
      </c>
      <c r="G24" t="s">
        <v>2208</v>
      </c>
      <c r="H24" s="6" t="s">
        <v>2209</v>
      </c>
      <c r="I24" t="s">
        <v>66</v>
      </c>
      <c r="J24" t="s">
        <v>2210</v>
      </c>
      <c r="K24">
        <v>1</v>
      </c>
      <c r="L24">
        <v>1</v>
      </c>
      <c r="M24" t="s">
        <v>2210</v>
      </c>
      <c r="N24" t="s">
        <v>2211</v>
      </c>
      <c r="O24" t="s">
        <v>363</v>
      </c>
      <c r="Q24" t="s">
        <v>70</v>
      </c>
      <c r="R24" t="s">
        <v>71</v>
      </c>
      <c r="T24" t="s">
        <v>2212</v>
      </c>
      <c r="U24" t="s">
        <v>2213</v>
      </c>
      <c r="W24" t="s">
        <v>125</v>
      </c>
      <c r="Y24" t="s">
        <v>2214</v>
      </c>
      <c r="Z24">
        <v>1979</v>
      </c>
      <c r="AA24" t="s">
        <v>162</v>
      </c>
      <c r="AB24" t="s">
        <v>105</v>
      </c>
      <c r="AC24" t="s">
        <v>79</v>
      </c>
      <c r="AD24" s="6"/>
      <c r="AE24" t="s">
        <v>2215</v>
      </c>
      <c r="AF24">
        <v>1984</v>
      </c>
      <c r="AG24" t="s">
        <v>162</v>
      </c>
      <c r="AH24" t="s">
        <v>105</v>
      </c>
      <c r="AI24" t="s">
        <v>79</v>
      </c>
      <c r="AJ24" s="6"/>
      <c r="AP24" s="6"/>
      <c r="AQ24" t="s">
        <v>84</v>
      </c>
      <c r="AT24" t="s">
        <v>125</v>
      </c>
      <c r="AV24">
        <v>0</v>
      </c>
      <c r="AX24" t="s">
        <v>2216</v>
      </c>
      <c r="AZ24" s="6"/>
      <c r="BB24" t="s">
        <v>74</v>
      </c>
      <c r="BC24" t="s">
        <v>150</v>
      </c>
      <c r="BD24" t="s">
        <v>90</v>
      </c>
      <c r="BE24" t="s">
        <v>2217</v>
      </c>
      <c r="BF24">
        <v>1</v>
      </c>
      <c r="BG24">
        <v>-6.1734979000000001</v>
      </c>
      <c r="BH24">
        <v>106.5940624</v>
      </c>
      <c r="BI24" s="6" t="s">
        <v>2218</v>
      </c>
      <c r="BJ24">
        <v>43</v>
      </c>
      <c r="BK24">
        <v>166</v>
      </c>
      <c r="BL24">
        <v>24</v>
      </c>
      <c r="BM24">
        <v>2</v>
      </c>
      <c r="BN24">
        <v>6</v>
      </c>
    </row>
    <row r="25" spans="1:66" x14ac:dyDescent="0.3">
      <c r="A25">
        <v>19</v>
      </c>
      <c r="B25" t="s">
        <v>2270</v>
      </c>
      <c r="C25">
        <v>3815</v>
      </c>
      <c r="D25" t="s">
        <v>117</v>
      </c>
      <c r="E25" t="s">
        <v>2271</v>
      </c>
      <c r="F25" t="s">
        <v>63</v>
      </c>
      <c r="G25" t="s">
        <v>2272</v>
      </c>
      <c r="H25" s="6" t="s">
        <v>2273</v>
      </c>
      <c r="I25" t="s">
        <v>66</v>
      </c>
      <c r="J25" t="s">
        <v>2274</v>
      </c>
      <c r="K25">
        <v>1</v>
      </c>
      <c r="L25">
        <v>1</v>
      </c>
      <c r="M25" t="s">
        <v>2275</v>
      </c>
      <c r="N25" t="s">
        <v>240</v>
      </c>
      <c r="O25" t="s">
        <v>69</v>
      </c>
      <c r="P25">
        <v>57694</v>
      </c>
      <c r="Q25" t="s">
        <v>70</v>
      </c>
      <c r="R25" t="s">
        <v>101</v>
      </c>
      <c r="T25" t="s">
        <v>2276</v>
      </c>
      <c r="U25" t="s">
        <v>2277</v>
      </c>
      <c r="W25" t="s">
        <v>74</v>
      </c>
      <c r="X25" t="s">
        <v>2278</v>
      </c>
      <c r="Y25" t="s">
        <v>2279</v>
      </c>
      <c r="Z25">
        <v>1960</v>
      </c>
      <c r="AA25" t="s">
        <v>77</v>
      </c>
      <c r="AB25" t="s">
        <v>82</v>
      </c>
      <c r="AC25" t="s">
        <v>79</v>
      </c>
      <c r="AD25" s="6" t="s">
        <v>2280</v>
      </c>
      <c r="AE25" t="s">
        <v>2281</v>
      </c>
      <c r="AF25">
        <v>1966</v>
      </c>
      <c r="AG25" t="s">
        <v>77</v>
      </c>
      <c r="AH25" t="s">
        <v>147</v>
      </c>
      <c r="AI25" t="s">
        <v>128</v>
      </c>
      <c r="AJ25" s="6" t="s">
        <v>2282</v>
      </c>
      <c r="AM25" t="s">
        <v>166</v>
      </c>
      <c r="AP25" s="6"/>
      <c r="AQ25" t="s">
        <v>84</v>
      </c>
      <c r="AT25" t="s">
        <v>125</v>
      </c>
      <c r="AV25">
        <v>0</v>
      </c>
      <c r="AX25" t="s">
        <v>2283</v>
      </c>
      <c r="AZ25" s="6"/>
      <c r="BB25" t="s">
        <v>74</v>
      </c>
      <c r="BC25" t="s">
        <v>89</v>
      </c>
      <c r="BD25" t="s">
        <v>90</v>
      </c>
      <c r="BE25" t="s">
        <v>202</v>
      </c>
      <c r="BF25">
        <v>3</v>
      </c>
      <c r="BG25">
        <v>-7.8268339999999998</v>
      </c>
      <c r="BH25">
        <v>111.18479600000001</v>
      </c>
      <c r="BI25" s="6" t="s">
        <v>2284</v>
      </c>
      <c r="BJ25">
        <v>45</v>
      </c>
      <c r="BK25">
        <v>156</v>
      </c>
      <c r="BL25">
        <v>19</v>
      </c>
      <c r="BM25">
        <v>2</v>
      </c>
      <c r="BN25">
        <v>2</v>
      </c>
    </row>
    <row r="26" spans="1:66" x14ac:dyDescent="0.3">
      <c r="A26">
        <v>20</v>
      </c>
      <c r="B26" t="s">
        <v>2296</v>
      </c>
      <c r="C26">
        <v>3816</v>
      </c>
      <c r="D26" t="s">
        <v>117</v>
      </c>
      <c r="E26" t="s">
        <v>2297</v>
      </c>
      <c r="F26" t="s">
        <v>63</v>
      </c>
      <c r="G26" t="s">
        <v>2298</v>
      </c>
      <c r="H26" s="6" t="s">
        <v>2299</v>
      </c>
      <c r="I26" t="s">
        <v>66</v>
      </c>
      <c r="J26" t="s">
        <v>936</v>
      </c>
      <c r="K26">
        <v>2</v>
      </c>
      <c r="L26">
        <v>3</v>
      </c>
      <c r="M26" t="s">
        <v>936</v>
      </c>
      <c r="N26" t="s">
        <v>936</v>
      </c>
      <c r="O26" t="s">
        <v>176</v>
      </c>
      <c r="P26">
        <v>57695</v>
      </c>
      <c r="Q26" t="s">
        <v>70</v>
      </c>
      <c r="R26" t="s">
        <v>71</v>
      </c>
      <c r="S26">
        <v>0</v>
      </c>
      <c r="T26" t="s">
        <v>2300</v>
      </c>
      <c r="U26" t="s">
        <v>2301</v>
      </c>
      <c r="W26" t="s">
        <v>125</v>
      </c>
      <c r="Y26" t="s">
        <v>2302</v>
      </c>
      <c r="Z26">
        <v>1973</v>
      </c>
      <c r="AA26" t="s">
        <v>162</v>
      </c>
      <c r="AB26" t="s">
        <v>78</v>
      </c>
      <c r="AC26" t="s">
        <v>79</v>
      </c>
      <c r="AD26" s="6"/>
      <c r="AE26" t="s">
        <v>2303</v>
      </c>
      <c r="AF26">
        <v>1975</v>
      </c>
      <c r="AG26" t="s">
        <v>77</v>
      </c>
      <c r="AH26" t="s">
        <v>323</v>
      </c>
      <c r="AI26" t="s">
        <v>79</v>
      </c>
      <c r="AJ26" s="6" t="s">
        <v>2304</v>
      </c>
      <c r="AP26" s="6"/>
      <c r="AQ26" t="s">
        <v>84</v>
      </c>
      <c r="AT26" t="s">
        <v>125</v>
      </c>
      <c r="AV26">
        <v>0</v>
      </c>
      <c r="AX26" t="s">
        <v>2305</v>
      </c>
      <c r="AZ26" s="6"/>
      <c r="BB26" t="s">
        <v>74</v>
      </c>
      <c r="BC26" t="s">
        <v>150</v>
      </c>
      <c r="BD26" t="s">
        <v>90</v>
      </c>
      <c r="BE26" t="s">
        <v>202</v>
      </c>
      <c r="BF26">
        <v>1</v>
      </c>
      <c r="BG26">
        <v>-7.8284710000000004</v>
      </c>
      <c r="BH26">
        <v>111.229136</v>
      </c>
      <c r="BI26" s="6" t="s">
        <v>2306</v>
      </c>
      <c r="BJ26">
        <v>42</v>
      </c>
      <c r="BK26">
        <v>155</v>
      </c>
      <c r="BL26">
        <v>51</v>
      </c>
      <c r="BM26">
        <v>1</v>
      </c>
      <c r="BN26">
        <v>4</v>
      </c>
    </row>
    <row r="27" spans="1:66" x14ac:dyDescent="0.3">
      <c r="A27">
        <v>21</v>
      </c>
      <c r="B27" t="s">
        <v>2440</v>
      </c>
      <c r="C27">
        <v>3817</v>
      </c>
      <c r="D27" t="s">
        <v>117</v>
      </c>
      <c r="E27" t="s">
        <v>2441</v>
      </c>
      <c r="F27" t="s">
        <v>63</v>
      </c>
      <c r="G27" t="s">
        <v>2442</v>
      </c>
      <c r="H27" s="6" t="s">
        <v>2443</v>
      </c>
      <c r="I27" t="s">
        <v>66</v>
      </c>
      <c r="J27" t="s">
        <v>270</v>
      </c>
      <c r="K27">
        <v>2</v>
      </c>
      <c r="L27">
        <v>6</v>
      </c>
      <c r="M27" t="s">
        <v>270</v>
      </c>
      <c r="N27" t="s">
        <v>240</v>
      </c>
      <c r="O27" t="s">
        <v>69</v>
      </c>
      <c r="P27">
        <v>57694</v>
      </c>
      <c r="Q27" t="s">
        <v>70</v>
      </c>
      <c r="R27" t="s">
        <v>101</v>
      </c>
      <c r="T27" t="s">
        <v>2444</v>
      </c>
      <c r="U27" t="s">
        <v>2445</v>
      </c>
      <c r="W27" t="s">
        <v>125</v>
      </c>
      <c r="Y27" t="s">
        <v>2446</v>
      </c>
      <c r="Z27">
        <v>1953</v>
      </c>
      <c r="AA27" t="s">
        <v>77</v>
      </c>
      <c r="AB27" t="s">
        <v>82</v>
      </c>
      <c r="AC27" t="s">
        <v>79</v>
      </c>
      <c r="AD27" s="6" t="s">
        <v>2447</v>
      </c>
      <c r="AE27" t="s">
        <v>1782</v>
      </c>
      <c r="AF27">
        <v>1964</v>
      </c>
      <c r="AG27" t="s">
        <v>77</v>
      </c>
      <c r="AH27" t="s">
        <v>653</v>
      </c>
      <c r="AI27" t="s">
        <v>79</v>
      </c>
      <c r="AJ27" s="6" t="s">
        <v>2448</v>
      </c>
      <c r="AM27" t="s">
        <v>166</v>
      </c>
      <c r="AP27" s="6"/>
      <c r="AQ27" t="s">
        <v>84</v>
      </c>
      <c r="AT27" t="s">
        <v>125</v>
      </c>
      <c r="AV27">
        <v>0</v>
      </c>
      <c r="AX27" t="s">
        <v>2449</v>
      </c>
      <c r="AZ27" s="6"/>
      <c r="BB27" t="s">
        <v>74</v>
      </c>
      <c r="BC27" t="s">
        <v>150</v>
      </c>
      <c r="BD27" t="s">
        <v>90</v>
      </c>
      <c r="BE27" t="s">
        <v>2450</v>
      </c>
      <c r="BF27">
        <v>2</v>
      </c>
      <c r="BG27">
        <v>-7.839162342821</v>
      </c>
      <c r="BH27">
        <v>111.17928088322</v>
      </c>
      <c r="BI27" s="6" t="s">
        <v>2451</v>
      </c>
      <c r="BJ27">
        <v>45</v>
      </c>
      <c r="BK27">
        <v>145</v>
      </c>
      <c r="BL27">
        <v>48</v>
      </c>
      <c r="BM27">
        <v>3</v>
      </c>
      <c r="BN27">
        <v>3</v>
      </c>
    </row>
    <row r="28" spans="1:66" x14ac:dyDescent="0.3">
      <c r="A28">
        <v>22</v>
      </c>
      <c r="B28" t="s">
        <v>2470</v>
      </c>
      <c r="C28">
        <v>3848</v>
      </c>
      <c r="D28" t="s">
        <v>61</v>
      </c>
      <c r="E28" t="s">
        <v>2471</v>
      </c>
      <c r="F28" t="s">
        <v>63</v>
      </c>
      <c r="G28" t="s">
        <v>2472</v>
      </c>
      <c r="H28" s="6" t="s">
        <v>2473</v>
      </c>
      <c r="I28" t="s">
        <v>66</v>
      </c>
      <c r="J28" t="s">
        <v>270</v>
      </c>
      <c r="K28">
        <v>1</v>
      </c>
      <c r="L28">
        <v>1</v>
      </c>
      <c r="M28" t="s">
        <v>270</v>
      </c>
      <c r="N28" t="s">
        <v>300</v>
      </c>
      <c r="O28" t="s">
        <v>301</v>
      </c>
      <c r="P28">
        <v>57697</v>
      </c>
      <c r="Q28" t="s">
        <v>70</v>
      </c>
      <c r="R28" t="s">
        <v>210</v>
      </c>
      <c r="T28" t="s">
        <v>2474</v>
      </c>
      <c r="U28" t="s">
        <v>2475</v>
      </c>
      <c r="W28" t="s">
        <v>125</v>
      </c>
      <c r="Y28" t="s">
        <v>2476</v>
      </c>
      <c r="Z28">
        <v>1976</v>
      </c>
      <c r="AA28" t="s">
        <v>77</v>
      </c>
      <c r="AB28" t="s">
        <v>82</v>
      </c>
      <c r="AC28" t="s">
        <v>79</v>
      </c>
      <c r="AD28" s="6" t="s">
        <v>2477</v>
      </c>
      <c r="AE28" t="s">
        <v>1672</v>
      </c>
      <c r="AF28">
        <v>1981</v>
      </c>
      <c r="AG28" t="s">
        <v>77</v>
      </c>
      <c r="AH28" t="s">
        <v>82</v>
      </c>
      <c r="AI28" t="s">
        <v>79</v>
      </c>
      <c r="AJ28" s="6" t="s">
        <v>2478</v>
      </c>
      <c r="AM28" t="s">
        <v>166</v>
      </c>
      <c r="AP28" s="6"/>
      <c r="AQ28" t="s">
        <v>84</v>
      </c>
      <c r="AT28" t="s">
        <v>125</v>
      </c>
      <c r="AV28">
        <v>0</v>
      </c>
      <c r="AX28" t="s">
        <v>2479</v>
      </c>
      <c r="AZ28" s="6"/>
      <c r="BB28" t="s">
        <v>74</v>
      </c>
      <c r="BC28" t="s">
        <v>150</v>
      </c>
      <c r="BD28" t="s">
        <v>90</v>
      </c>
      <c r="BE28" t="s">
        <v>309</v>
      </c>
      <c r="BF28">
        <v>2</v>
      </c>
      <c r="BG28">
        <v>7.4755000000000003</v>
      </c>
      <c r="BH28">
        <v>111.1331</v>
      </c>
      <c r="BI28" s="6" t="s">
        <v>2480</v>
      </c>
      <c r="BJ28">
        <v>60</v>
      </c>
      <c r="BK28">
        <v>158</v>
      </c>
      <c r="BL28">
        <v>56</v>
      </c>
      <c r="BM28">
        <v>1</v>
      </c>
      <c r="BN28">
        <v>8</v>
      </c>
    </row>
    <row r="29" spans="1:66" x14ac:dyDescent="0.3">
      <c r="A29">
        <v>23</v>
      </c>
      <c r="B29" t="s">
        <v>2708</v>
      </c>
      <c r="C29">
        <v>3850</v>
      </c>
      <c r="D29" t="s">
        <v>117</v>
      </c>
      <c r="E29" t="s">
        <v>2709</v>
      </c>
      <c r="F29" t="s">
        <v>95</v>
      </c>
      <c r="G29" t="s">
        <v>2710</v>
      </c>
      <c r="H29" s="6" t="s">
        <v>2711</v>
      </c>
      <c r="I29" t="s">
        <v>66</v>
      </c>
      <c r="J29" t="s">
        <v>2712</v>
      </c>
      <c r="K29">
        <v>1</v>
      </c>
      <c r="L29">
        <v>1</v>
      </c>
      <c r="M29" t="s">
        <v>2712</v>
      </c>
      <c r="N29" t="s">
        <v>2712</v>
      </c>
      <c r="O29" t="s">
        <v>378</v>
      </c>
      <c r="P29">
        <v>57691</v>
      </c>
      <c r="Q29" t="s">
        <v>70</v>
      </c>
      <c r="R29" t="s">
        <v>210</v>
      </c>
      <c r="T29" t="s">
        <v>2713</v>
      </c>
      <c r="U29" t="s">
        <v>2714</v>
      </c>
      <c r="W29" t="s">
        <v>125</v>
      </c>
      <c r="Y29" t="s">
        <v>2715</v>
      </c>
      <c r="Z29">
        <v>1978</v>
      </c>
      <c r="AA29" t="s">
        <v>77</v>
      </c>
      <c r="AB29" t="s">
        <v>105</v>
      </c>
      <c r="AC29" t="s">
        <v>79</v>
      </c>
      <c r="AD29" s="6" t="s">
        <v>2716</v>
      </c>
      <c r="AE29" t="s">
        <v>2717</v>
      </c>
      <c r="AF29">
        <v>1982</v>
      </c>
      <c r="AG29" t="s">
        <v>77</v>
      </c>
      <c r="AH29" t="s">
        <v>105</v>
      </c>
      <c r="AI29" t="s">
        <v>79</v>
      </c>
      <c r="AJ29" s="6" t="s">
        <v>2718</v>
      </c>
      <c r="AP29" s="6"/>
      <c r="AQ29" t="s">
        <v>84</v>
      </c>
      <c r="AT29" t="s">
        <v>74</v>
      </c>
      <c r="AV29">
        <v>1</v>
      </c>
      <c r="AX29" t="s">
        <v>2719</v>
      </c>
      <c r="AZ29" s="6"/>
      <c r="BB29" t="s">
        <v>74</v>
      </c>
      <c r="BD29" t="s">
        <v>90</v>
      </c>
      <c r="BE29" t="s">
        <v>386</v>
      </c>
      <c r="BF29">
        <v>1</v>
      </c>
      <c r="BI29" s="6" t="s">
        <v>2720</v>
      </c>
      <c r="BJ29">
        <v>50</v>
      </c>
      <c r="BK29">
        <v>160</v>
      </c>
      <c r="BL29">
        <v>54</v>
      </c>
      <c r="BM29">
        <v>2</v>
      </c>
      <c r="BN29">
        <v>12</v>
      </c>
    </row>
    <row r="30" spans="1:66" x14ac:dyDescent="0.3">
      <c r="A30">
        <v>24</v>
      </c>
      <c r="B30" t="s">
        <v>2968</v>
      </c>
      <c r="C30">
        <v>3851</v>
      </c>
      <c r="D30" t="s">
        <v>61</v>
      </c>
      <c r="E30" t="s">
        <v>2969</v>
      </c>
      <c r="F30" t="s">
        <v>63</v>
      </c>
      <c r="G30" t="s">
        <v>2187</v>
      </c>
      <c r="H30" s="6" t="s">
        <v>2970</v>
      </c>
      <c r="I30" t="s">
        <v>66</v>
      </c>
      <c r="J30" t="s">
        <v>2971</v>
      </c>
      <c r="K30">
        <v>2</v>
      </c>
      <c r="L30">
        <v>6</v>
      </c>
      <c r="M30" t="s">
        <v>2971</v>
      </c>
      <c r="N30" t="s">
        <v>2972</v>
      </c>
      <c r="O30" t="s">
        <v>2973</v>
      </c>
      <c r="P30">
        <v>57698</v>
      </c>
      <c r="Q30" t="s">
        <v>70</v>
      </c>
      <c r="R30" t="s">
        <v>210</v>
      </c>
      <c r="T30" t="s">
        <v>2974</v>
      </c>
      <c r="U30" t="s">
        <v>2975</v>
      </c>
      <c r="W30" t="s">
        <v>125</v>
      </c>
      <c r="Y30" t="s">
        <v>2976</v>
      </c>
      <c r="Z30">
        <v>1973</v>
      </c>
      <c r="AA30" t="s">
        <v>77</v>
      </c>
      <c r="AB30" t="s">
        <v>82</v>
      </c>
      <c r="AC30" t="s">
        <v>79</v>
      </c>
      <c r="AD30" s="6" t="s">
        <v>2977</v>
      </c>
      <c r="AE30" t="s">
        <v>2978</v>
      </c>
      <c r="AF30">
        <v>1979</v>
      </c>
      <c r="AG30" t="s">
        <v>77</v>
      </c>
      <c r="AH30" t="s">
        <v>82</v>
      </c>
      <c r="AI30" t="s">
        <v>79</v>
      </c>
      <c r="AJ30" s="6" t="s">
        <v>2979</v>
      </c>
      <c r="AP30" s="6"/>
      <c r="AQ30" t="s">
        <v>84</v>
      </c>
      <c r="AT30" t="s">
        <v>125</v>
      </c>
      <c r="AV30">
        <v>0</v>
      </c>
      <c r="AX30" t="s">
        <v>2980</v>
      </c>
      <c r="AZ30" s="6"/>
      <c r="BB30" t="s">
        <v>74</v>
      </c>
      <c r="BC30" t="s">
        <v>150</v>
      </c>
      <c r="BD30" t="s">
        <v>90</v>
      </c>
      <c r="BE30" t="s">
        <v>2981</v>
      </c>
      <c r="BF30">
        <v>2</v>
      </c>
      <c r="BG30">
        <v>-7.7870849</v>
      </c>
      <c r="BH30">
        <v>111.2524027</v>
      </c>
      <c r="BI30" s="6" t="s">
        <v>2982</v>
      </c>
      <c r="BJ30">
        <v>45</v>
      </c>
      <c r="BK30">
        <v>170</v>
      </c>
      <c r="BL30">
        <v>30</v>
      </c>
      <c r="BM30">
        <v>1</v>
      </c>
      <c r="BN30">
        <v>3</v>
      </c>
    </row>
    <row r="31" spans="1:66" x14ac:dyDescent="0.3">
      <c r="A31">
        <v>25</v>
      </c>
      <c r="B31" t="s">
        <v>2983</v>
      </c>
      <c r="C31">
        <v>3852</v>
      </c>
      <c r="D31" t="s">
        <v>61</v>
      </c>
      <c r="E31" t="s">
        <v>2984</v>
      </c>
      <c r="F31" t="s">
        <v>95</v>
      </c>
      <c r="G31" t="s">
        <v>2985</v>
      </c>
      <c r="H31" s="6" t="s">
        <v>2986</v>
      </c>
      <c r="I31" t="s">
        <v>66</v>
      </c>
      <c r="J31" t="s">
        <v>392</v>
      </c>
      <c r="K31">
        <v>1</v>
      </c>
      <c r="L31">
        <v>4</v>
      </c>
      <c r="N31" t="s">
        <v>157</v>
      </c>
      <c r="O31" t="s">
        <v>69</v>
      </c>
      <c r="P31">
        <v>57694</v>
      </c>
      <c r="Q31" t="s">
        <v>70</v>
      </c>
      <c r="R31" t="s">
        <v>158</v>
      </c>
      <c r="T31" t="s">
        <v>2987</v>
      </c>
      <c r="U31" t="s">
        <v>2988</v>
      </c>
      <c r="W31" t="s">
        <v>125</v>
      </c>
      <c r="Y31" t="s">
        <v>2989</v>
      </c>
      <c r="Z31">
        <v>1965</v>
      </c>
      <c r="AA31" t="s">
        <v>77</v>
      </c>
      <c r="AB31" t="s">
        <v>82</v>
      </c>
      <c r="AC31" t="s">
        <v>79</v>
      </c>
      <c r="AD31" s="6" t="s">
        <v>2990</v>
      </c>
      <c r="AE31" t="s">
        <v>2580</v>
      </c>
      <c r="AF31">
        <v>1967</v>
      </c>
      <c r="AG31" t="s">
        <v>196</v>
      </c>
      <c r="AH31" t="s">
        <v>82</v>
      </c>
      <c r="AI31" t="s">
        <v>79</v>
      </c>
      <c r="AJ31" s="6" t="s">
        <v>2991</v>
      </c>
      <c r="AM31" t="s">
        <v>166</v>
      </c>
      <c r="AP31" s="6"/>
      <c r="AQ31" t="s">
        <v>84</v>
      </c>
      <c r="AT31" t="s">
        <v>125</v>
      </c>
      <c r="AV31">
        <v>0</v>
      </c>
      <c r="AX31" t="s">
        <v>2992</v>
      </c>
      <c r="AZ31" s="6"/>
      <c r="BB31" t="s">
        <v>74</v>
      </c>
      <c r="BC31" t="s">
        <v>150</v>
      </c>
      <c r="BD31" t="s">
        <v>90</v>
      </c>
      <c r="BE31" t="s">
        <v>168</v>
      </c>
      <c r="BF31">
        <v>2</v>
      </c>
      <c r="BG31">
        <v>-7.8562659999999997</v>
      </c>
      <c r="BH31">
        <v>111.19807900000001</v>
      </c>
      <c r="BI31" s="6" t="s">
        <v>2993</v>
      </c>
      <c r="BJ31">
        <v>57</v>
      </c>
      <c r="BK31">
        <v>172</v>
      </c>
      <c r="BL31">
        <v>54</v>
      </c>
      <c r="BM31">
        <v>2</v>
      </c>
      <c r="BN31">
        <v>5</v>
      </c>
    </row>
    <row r="32" spans="1:66" x14ac:dyDescent="0.3">
      <c r="A32">
        <v>26</v>
      </c>
      <c r="B32" t="s">
        <v>3023</v>
      </c>
      <c r="C32">
        <v>3822</v>
      </c>
      <c r="D32" t="s">
        <v>61</v>
      </c>
      <c r="E32" t="s">
        <v>3024</v>
      </c>
      <c r="F32" t="s">
        <v>95</v>
      </c>
      <c r="G32" t="s">
        <v>3025</v>
      </c>
      <c r="H32" s="6" t="s">
        <v>3026</v>
      </c>
      <c r="I32" t="s">
        <v>66</v>
      </c>
      <c r="J32" t="s">
        <v>1098</v>
      </c>
      <c r="K32">
        <v>1</v>
      </c>
      <c r="L32">
        <v>5</v>
      </c>
      <c r="M32" t="s">
        <v>1098</v>
      </c>
      <c r="N32" t="s">
        <v>988</v>
      </c>
      <c r="O32" t="s">
        <v>69</v>
      </c>
      <c r="P32">
        <v>57694</v>
      </c>
      <c r="Q32" t="s">
        <v>70</v>
      </c>
      <c r="R32" t="s">
        <v>71</v>
      </c>
      <c r="T32" t="s">
        <v>3027</v>
      </c>
      <c r="U32" t="s">
        <v>3028</v>
      </c>
      <c r="W32" t="s">
        <v>74</v>
      </c>
      <c r="X32" t="s">
        <v>3029</v>
      </c>
      <c r="Y32" t="s">
        <v>3030</v>
      </c>
      <c r="Z32">
        <v>1964</v>
      </c>
      <c r="AA32" t="s">
        <v>166</v>
      </c>
      <c r="AB32" t="s">
        <v>82</v>
      </c>
      <c r="AC32" t="s">
        <v>79</v>
      </c>
      <c r="AD32" s="6" t="s">
        <v>3031</v>
      </c>
      <c r="AE32" t="s">
        <v>3032</v>
      </c>
      <c r="AF32">
        <v>1969</v>
      </c>
      <c r="AG32" t="s">
        <v>77</v>
      </c>
      <c r="AH32" t="s">
        <v>323</v>
      </c>
      <c r="AI32" t="s">
        <v>79</v>
      </c>
      <c r="AJ32" s="6" t="s">
        <v>3033</v>
      </c>
      <c r="AP32" s="6"/>
      <c r="AQ32" t="s">
        <v>84</v>
      </c>
      <c r="AT32" t="s">
        <v>74</v>
      </c>
      <c r="AU32" t="s">
        <v>3029</v>
      </c>
      <c r="AV32">
        <v>0</v>
      </c>
      <c r="AX32" t="s">
        <v>3034</v>
      </c>
      <c r="AY32" t="s">
        <v>87</v>
      </c>
      <c r="AZ32" s="6" t="s">
        <v>3035</v>
      </c>
      <c r="BA32" t="s">
        <v>3023</v>
      </c>
      <c r="BB32" t="s">
        <v>74</v>
      </c>
      <c r="BD32" t="s">
        <v>90</v>
      </c>
      <c r="BE32" t="s">
        <v>2511</v>
      </c>
      <c r="BF32">
        <v>3</v>
      </c>
      <c r="BG32">
        <v>-7.8255925441349996</v>
      </c>
      <c r="BH32">
        <v>111.18318632128999</v>
      </c>
      <c r="BI32" s="6" t="s">
        <v>3036</v>
      </c>
      <c r="BJ32">
        <v>46</v>
      </c>
      <c r="BK32">
        <v>170</v>
      </c>
      <c r="BL32">
        <v>60</v>
      </c>
      <c r="BM32">
        <v>2</v>
      </c>
      <c r="BN32">
        <v>1</v>
      </c>
    </row>
    <row r="33" spans="1:66" x14ac:dyDescent="0.3">
      <c r="A33">
        <v>27</v>
      </c>
      <c r="B33" t="s">
        <v>3037</v>
      </c>
      <c r="C33">
        <v>3854</v>
      </c>
      <c r="D33" t="s">
        <v>61</v>
      </c>
      <c r="E33" t="s">
        <v>3038</v>
      </c>
      <c r="F33" t="s">
        <v>95</v>
      </c>
      <c r="G33" t="s">
        <v>3039</v>
      </c>
      <c r="H33" s="6" t="s">
        <v>3040</v>
      </c>
      <c r="I33" t="s">
        <v>66</v>
      </c>
      <c r="J33" t="s">
        <v>1869</v>
      </c>
      <c r="K33">
        <v>1</v>
      </c>
      <c r="L33">
        <v>6</v>
      </c>
      <c r="M33" t="s">
        <v>1869</v>
      </c>
      <c r="N33" t="s">
        <v>241</v>
      </c>
      <c r="O33" t="s">
        <v>69</v>
      </c>
      <c r="P33">
        <v>57694</v>
      </c>
      <c r="Q33" t="s">
        <v>70</v>
      </c>
      <c r="R33" t="s">
        <v>210</v>
      </c>
      <c r="T33" t="s">
        <v>3041</v>
      </c>
      <c r="U33" t="s">
        <v>3042</v>
      </c>
      <c r="W33" t="s">
        <v>125</v>
      </c>
      <c r="Y33" t="s">
        <v>3043</v>
      </c>
      <c r="Z33">
        <v>0</v>
      </c>
      <c r="AB33" t="s">
        <v>147</v>
      </c>
      <c r="AC33" t="s">
        <v>128</v>
      </c>
      <c r="AD33" s="6"/>
      <c r="AE33" t="s">
        <v>3044</v>
      </c>
      <c r="AF33">
        <v>1979</v>
      </c>
      <c r="AG33" t="s">
        <v>196</v>
      </c>
      <c r="AH33" t="s">
        <v>147</v>
      </c>
      <c r="AI33" t="s">
        <v>128</v>
      </c>
      <c r="AJ33" s="6" t="s">
        <v>3045</v>
      </c>
      <c r="AP33" s="6"/>
      <c r="AQ33" t="s">
        <v>84</v>
      </c>
      <c r="AT33" t="s">
        <v>74</v>
      </c>
      <c r="AV33">
        <v>1</v>
      </c>
      <c r="AX33" t="s">
        <v>3046</v>
      </c>
      <c r="AZ33" s="6"/>
      <c r="BB33" t="s">
        <v>74</v>
      </c>
      <c r="BD33" t="s">
        <v>90</v>
      </c>
      <c r="BE33" t="s">
        <v>182</v>
      </c>
      <c r="BF33">
        <v>1</v>
      </c>
      <c r="BI33" s="6" t="s">
        <v>3047</v>
      </c>
      <c r="BJ33">
        <v>40</v>
      </c>
      <c r="BK33">
        <v>156</v>
      </c>
      <c r="BL33">
        <v>52</v>
      </c>
      <c r="BM33">
        <v>2</v>
      </c>
      <c r="BN33">
        <v>2</v>
      </c>
    </row>
    <row r="34" spans="1:66" x14ac:dyDescent="0.3">
      <c r="A34">
        <v>28</v>
      </c>
      <c r="B34" t="s">
        <v>3144</v>
      </c>
      <c r="C34">
        <v>3823</v>
      </c>
      <c r="D34" t="s">
        <v>117</v>
      </c>
      <c r="E34" t="s">
        <v>3145</v>
      </c>
      <c r="F34" t="s">
        <v>63</v>
      </c>
      <c r="G34" t="s">
        <v>3146</v>
      </c>
      <c r="H34" s="6" t="s">
        <v>3147</v>
      </c>
      <c r="I34" t="s">
        <v>66</v>
      </c>
      <c r="J34" t="s">
        <v>240</v>
      </c>
      <c r="K34">
        <v>2</v>
      </c>
      <c r="L34">
        <v>5</v>
      </c>
      <c r="M34" t="s">
        <v>240</v>
      </c>
      <c r="N34" t="s">
        <v>240</v>
      </c>
      <c r="O34" t="s">
        <v>69</v>
      </c>
      <c r="P34">
        <v>57694</v>
      </c>
      <c r="Q34" t="s">
        <v>70</v>
      </c>
      <c r="R34" t="s">
        <v>71</v>
      </c>
      <c r="T34" t="s">
        <v>3148</v>
      </c>
      <c r="U34" t="s">
        <v>3149</v>
      </c>
      <c r="W34" t="s">
        <v>74</v>
      </c>
      <c r="X34" t="s">
        <v>3150</v>
      </c>
      <c r="Y34" t="s">
        <v>3151</v>
      </c>
      <c r="Z34">
        <v>1969</v>
      </c>
      <c r="AA34" t="s">
        <v>196</v>
      </c>
      <c r="AB34" t="s">
        <v>229</v>
      </c>
      <c r="AC34" t="s">
        <v>79</v>
      </c>
      <c r="AD34" s="6" t="s">
        <v>3152</v>
      </c>
      <c r="AE34" t="s">
        <v>3153</v>
      </c>
      <c r="AF34">
        <v>1983</v>
      </c>
      <c r="AG34" t="s">
        <v>162</v>
      </c>
      <c r="AH34" t="s">
        <v>323</v>
      </c>
      <c r="AI34" t="s">
        <v>79</v>
      </c>
      <c r="AJ34" s="6" t="s">
        <v>3154</v>
      </c>
      <c r="AK34" t="s">
        <v>2492</v>
      </c>
      <c r="AM34" t="s">
        <v>277</v>
      </c>
      <c r="AP34" s="6"/>
      <c r="AQ34" t="s">
        <v>84</v>
      </c>
      <c r="AT34" t="s">
        <v>125</v>
      </c>
      <c r="AV34">
        <v>1</v>
      </c>
      <c r="AW34" t="s">
        <v>3155</v>
      </c>
      <c r="AX34" t="s">
        <v>3156</v>
      </c>
      <c r="AZ34" s="6"/>
      <c r="BB34" t="s">
        <v>74</v>
      </c>
      <c r="BC34" t="s">
        <v>89</v>
      </c>
      <c r="BD34" t="s">
        <v>90</v>
      </c>
      <c r="BE34" t="s">
        <v>151</v>
      </c>
      <c r="BF34">
        <v>1</v>
      </c>
      <c r="BG34">
        <v>-7.8292008994940003</v>
      </c>
      <c r="BH34">
        <v>111.18232727051</v>
      </c>
      <c r="BI34" s="6" t="s">
        <v>3157</v>
      </c>
      <c r="BJ34">
        <v>36</v>
      </c>
      <c r="BK34">
        <v>155</v>
      </c>
      <c r="BL34">
        <v>54</v>
      </c>
      <c r="BM34">
        <v>2</v>
      </c>
      <c r="BN34">
        <v>2</v>
      </c>
    </row>
    <row r="35" spans="1:66" x14ac:dyDescent="0.3">
      <c r="A35">
        <v>29</v>
      </c>
      <c r="B35" t="s">
        <v>3266</v>
      </c>
      <c r="C35">
        <v>3824</v>
      </c>
      <c r="D35" t="s">
        <v>61</v>
      </c>
      <c r="E35" t="s">
        <v>3267</v>
      </c>
      <c r="F35" t="s">
        <v>63</v>
      </c>
      <c r="G35" t="s">
        <v>3071</v>
      </c>
      <c r="H35" s="6" t="s">
        <v>3268</v>
      </c>
      <c r="I35" t="s">
        <v>66</v>
      </c>
      <c r="J35" t="s">
        <v>347</v>
      </c>
      <c r="K35">
        <v>2</v>
      </c>
      <c r="L35">
        <v>4</v>
      </c>
      <c r="M35" t="s">
        <v>347</v>
      </c>
      <c r="N35" t="s">
        <v>347</v>
      </c>
      <c r="O35" t="s">
        <v>69</v>
      </c>
      <c r="P35">
        <v>57694</v>
      </c>
      <c r="Q35" t="s">
        <v>70</v>
      </c>
      <c r="R35" t="s">
        <v>71</v>
      </c>
      <c r="S35">
        <v>0</v>
      </c>
      <c r="T35" t="s">
        <v>3269</v>
      </c>
      <c r="U35" t="s">
        <v>3270</v>
      </c>
      <c r="W35" t="s">
        <v>125</v>
      </c>
      <c r="Y35" t="s">
        <v>3271</v>
      </c>
      <c r="Z35">
        <v>1970</v>
      </c>
      <c r="AA35" t="s">
        <v>77</v>
      </c>
      <c r="AB35" t="s">
        <v>78</v>
      </c>
      <c r="AC35" t="s">
        <v>79</v>
      </c>
      <c r="AD35" s="6" t="s">
        <v>3272</v>
      </c>
      <c r="AE35" t="s">
        <v>3273</v>
      </c>
      <c r="AF35">
        <v>1972</v>
      </c>
      <c r="AG35" t="s">
        <v>77</v>
      </c>
      <c r="AH35" t="s">
        <v>82</v>
      </c>
      <c r="AI35" t="s">
        <v>79</v>
      </c>
      <c r="AJ35" s="6" t="s">
        <v>3274</v>
      </c>
      <c r="AM35" t="s">
        <v>166</v>
      </c>
      <c r="AP35" s="6"/>
      <c r="AQ35" t="s">
        <v>84</v>
      </c>
      <c r="AT35" t="s">
        <v>125</v>
      </c>
      <c r="AV35">
        <v>0</v>
      </c>
      <c r="AX35" t="s">
        <v>3275</v>
      </c>
      <c r="AZ35" s="6"/>
      <c r="BB35" t="s">
        <v>74</v>
      </c>
      <c r="BC35" t="s">
        <v>150</v>
      </c>
      <c r="BD35" t="s">
        <v>90</v>
      </c>
      <c r="BE35" t="s">
        <v>234</v>
      </c>
      <c r="BF35">
        <v>1</v>
      </c>
      <c r="BG35">
        <v>-7.8426486999999998</v>
      </c>
      <c r="BH35">
        <v>111.1952702</v>
      </c>
      <c r="BI35" s="6" t="s">
        <v>3276</v>
      </c>
      <c r="BJ35">
        <v>45</v>
      </c>
      <c r="BK35">
        <v>167</v>
      </c>
      <c r="BL35">
        <v>50</v>
      </c>
      <c r="BM35">
        <v>3</v>
      </c>
      <c r="BN35">
        <v>2</v>
      </c>
    </row>
    <row r="36" spans="1:66" x14ac:dyDescent="0.3">
      <c r="A36">
        <v>30</v>
      </c>
      <c r="B36" t="s">
        <v>3368</v>
      </c>
      <c r="C36">
        <v>3825</v>
      </c>
      <c r="D36" t="s">
        <v>61</v>
      </c>
      <c r="E36" t="s">
        <v>3369</v>
      </c>
      <c r="F36" t="s">
        <v>95</v>
      </c>
      <c r="G36" t="s">
        <v>3370</v>
      </c>
      <c r="H36" s="6" t="s">
        <v>3371</v>
      </c>
      <c r="I36" t="s">
        <v>66</v>
      </c>
      <c r="J36" t="s">
        <v>392</v>
      </c>
      <c r="K36">
        <v>1</v>
      </c>
      <c r="L36">
        <v>4</v>
      </c>
      <c r="M36" t="s">
        <v>392</v>
      </c>
      <c r="N36" t="s">
        <v>157</v>
      </c>
      <c r="O36" t="s">
        <v>69</v>
      </c>
      <c r="P36">
        <v>57694</v>
      </c>
      <c r="Q36" t="s">
        <v>70</v>
      </c>
      <c r="R36" t="s">
        <v>158</v>
      </c>
      <c r="S36">
        <v>0</v>
      </c>
      <c r="T36" t="s">
        <v>3372</v>
      </c>
      <c r="U36" t="s">
        <v>3373</v>
      </c>
      <c r="W36" t="s">
        <v>125</v>
      </c>
      <c r="Y36" t="s">
        <v>3374</v>
      </c>
      <c r="Z36">
        <v>1959</v>
      </c>
      <c r="AA36" t="s">
        <v>77</v>
      </c>
      <c r="AB36" t="s">
        <v>82</v>
      </c>
      <c r="AC36" t="s">
        <v>79</v>
      </c>
      <c r="AD36" s="6" t="s">
        <v>3375</v>
      </c>
      <c r="AE36" t="s">
        <v>3376</v>
      </c>
      <c r="AF36">
        <v>1965</v>
      </c>
      <c r="AG36" t="s">
        <v>77</v>
      </c>
      <c r="AH36" t="s">
        <v>82</v>
      </c>
      <c r="AI36" t="s">
        <v>79</v>
      </c>
      <c r="AJ36" s="6" t="s">
        <v>3377</v>
      </c>
      <c r="AM36" t="s">
        <v>166</v>
      </c>
      <c r="AP36" s="6"/>
      <c r="AQ36" t="s">
        <v>84</v>
      </c>
      <c r="AT36" t="s">
        <v>125</v>
      </c>
      <c r="AV36">
        <v>0</v>
      </c>
      <c r="AX36" t="s">
        <v>3378</v>
      </c>
      <c r="AZ36" s="6"/>
      <c r="BB36" t="s">
        <v>74</v>
      </c>
      <c r="BC36" t="s">
        <v>150</v>
      </c>
      <c r="BD36" t="s">
        <v>90</v>
      </c>
      <c r="BE36" t="s">
        <v>202</v>
      </c>
      <c r="BF36">
        <v>2</v>
      </c>
      <c r="BG36">
        <v>-7.8538829999999997</v>
      </c>
      <c r="BH36">
        <v>111.198589</v>
      </c>
      <c r="BI36" s="6" t="s">
        <v>3379</v>
      </c>
      <c r="BJ36">
        <v>38</v>
      </c>
      <c r="BK36">
        <v>155</v>
      </c>
      <c r="BL36">
        <v>54</v>
      </c>
      <c r="BM36">
        <v>2</v>
      </c>
      <c r="BN36">
        <v>5</v>
      </c>
    </row>
    <row r="37" spans="1:66" x14ac:dyDescent="0.3">
      <c r="A37">
        <v>31</v>
      </c>
      <c r="B37" t="s">
        <v>3545</v>
      </c>
      <c r="C37">
        <v>3826</v>
      </c>
      <c r="D37" t="s">
        <v>117</v>
      </c>
      <c r="E37" s="37" t="s">
        <v>3546</v>
      </c>
      <c r="F37" t="s">
        <v>63</v>
      </c>
      <c r="G37" t="s">
        <v>3487</v>
      </c>
      <c r="H37" s="6" t="s">
        <v>3547</v>
      </c>
      <c r="I37" t="s">
        <v>66</v>
      </c>
      <c r="J37" t="s">
        <v>270</v>
      </c>
      <c r="K37">
        <v>1</v>
      </c>
      <c r="L37">
        <v>6</v>
      </c>
      <c r="M37" t="s">
        <v>270</v>
      </c>
      <c r="N37" t="s">
        <v>240</v>
      </c>
      <c r="O37" t="s">
        <v>69</v>
      </c>
      <c r="P37">
        <v>57694</v>
      </c>
      <c r="Q37" t="s">
        <v>70</v>
      </c>
      <c r="R37" t="s">
        <v>71</v>
      </c>
      <c r="T37" t="s">
        <v>3548</v>
      </c>
      <c r="U37" t="s">
        <v>3549</v>
      </c>
      <c r="W37" t="s">
        <v>74</v>
      </c>
      <c r="Y37" t="s">
        <v>3550</v>
      </c>
      <c r="Z37">
        <v>1965</v>
      </c>
      <c r="AA37" t="s">
        <v>77</v>
      </c>
      <c r="AB37" t="s">
        <v>82</v>
      </c>
      <c r="AC37" t="s">
        <v>79</v>
      </c>
      <c r="AD37" s="6" t="s">
        <v>3551</v>
      </c>
      <c r="AE37" t="s">
        <v>3552</v>
      </c>
      <c r="AF37">
        <v>1972</v>
      </c>
      <c r="AG37" t="s">
        <v>77</v>
      </c>
      <c r="AH37" t="s">
        <v>653</v>
      </c>
      <c r="AI37" t="s">
        <v>79</v>
      </c>
      <c r="AJ37" s="6" t="s">
        <v>3553</v>
      </c>
      <c r="AK37" t="s">
        <v>2492</v>
      </c>
      <c r="AM37" t="s">
        <v>277</v>
      </c>
      <c r="AP37" s="6"/>
      <c r="AQ37" t="s">
        <v>84</v>
      </c>
      <c r="AT37" t="s">
        <v>125</v>
      </c>
      <c r="AV37">
        <v>1</v>
      </c>
      <c r="AX37" t="s">
        <v>3554</v>
      </c>
      <c r="AZ37" s="6"/>
      <c r="BB37" t="s">
        <v>74</v>
      </c>
      <c r="BC37" t="s">
        <v>150</v>
      </c>
      <c r="BD37" t="s">
        <v>90</v>
      </c>
      <c r="BE37" t="s">
        <v>151</v>
      </c>
      <c r="BF37">
        <v>3</v>
      </c>
      <c r="BG37">
        <v>-7.8333673791129996</v>
      </c>
      <c r="BH37">
        <v>111.18035316467</v>
      </c>
      <c r="BI37" s="6" t="s">
        <v>3555</v>
      </c>
      <c r="BJ37">
        <v>39</v>
      </c>
      <c r="BK37">
        <v>156</v>
      </c>
      <c r="BL37">
        <v>55</v>
      </c>
      <c r="BM37">
        <v>2</v>
      </c>
      <c r="BN37">
        <v>2</v>
      </c>
    </row>
    <row r="38" spans="1:66" x14ac:dyDescent="0.3">
      <c r="A38">
        <v>32</v>
      </c>
      <c r="B38" t="s">
        <v>3662</v>
      </c>
      <c r="C38">
        <v>3827</v>
      </c>
      <c r="D38" t="s">
        <v>61</v>
      </c>
      <c r="E38" t="s">
        <v>3663</v>
      </c>
      <c r="F38" t="s">
        <v>95</v>
      </c>
      <c r="G38" t="s">
        <v>3664</v>
      </c>
      <c r="H38" s="6" t="s">
        <v>3665</v>
      </c>
      <c r="I38" t="s">
        <v>66</v>
      </c>
      <c r="J38" t="s">
        <v>3666</v>
      </c>
      <c r="K38">
        <v>1</v>
      </c>
      <c r="L38">
        <v>4</v>
      </c>
      <c r="M38" t="s">
        <v>3666</v>
      </c>
      <c r="N38" t="s">
        <v>3667</v>
      </c>
      <c r="O38" t="s">
        <v>3668</v>
      </c>
      <c r="Q38" t="s">
        <v>177</v>
      </c>
      <c r="R38" t="s">
        <v>101</v>
      </c>
      <c r="T38" t="s">
        <v>3669</v>
      </c>
      <c r="U38" t="s">
        <v>3670</v>
      </c>
      <c r="W38" t="s">
        <v>125</v>
      </c>
      <c r="Y38" t="s">
        <v>3671</v>
      </c>
      <c r="Z38">
        <v>1976</v>
      </c>
      <c r="AA38" t="s">
        <v>162</v>
      </c>
      <c r="AB38" t="s">
        <v>105</v>
      </c>
      <c r="AC38" t="s">
        <v>79</v>
      </c>
      <c r="AD38" s="6" t="s">
        <v>3672</v>
      </c>
      <c r="AE38" t="s">
        <v>3673</v>
      </c>
      <c r="AF38">
        <v>1982</v>
      </c>
      <c r="AG38" t="s">
        <v>196</v>
      </c>
      <c r="AH38" t="s">
        <v>147</v>
      </c>
      <c r="AI38" t="s">
        <v>128</v>
      </c>
      <c r="AJ38" s="6" t="s">
        <v>3674</v>
      </c>
      <c r="AK38" t="s">
        <v>3675</v>
      </c>
      <c r="AM38" t="s">
        <v>77</v>
      </c>
      <c r="AN38" t="s">
        <v>229</v>
      </c>
      <c r="AO38" t="s">
        <v>79</v>
      </c>
      <c r="AP38" s="6"/>
      <c r="AQ38" t="s">
        <v>84</v>
      </c>
      <c r="AT38" t="s">
        <v>125</v>
      </c>
      <c r="AV38">
        <v>1</v>
      </c>
      <c r="AX38" t="s">
        <v>3676</v>
      </c>
      <c r="AZ38" s="6"/>
      <c r="BB38" t="s">
        <v>74</v>
      </c>
      <c r="BC38" t="s">
        <v>150</v>
      </c>
      <c r="BD38" t="s">
        <v>90</v>
      </c>
      <c r="BE38" t="s">
        <v>234</v>
      </c>
      <c r="BF38">
        <v>1</v>
      </c>
      <c r="BG38">
        <v>-7.8101820000000002</v>
      </c>
      <c r="BH38">
        <v>111.20914999999999</v>
      </c>
      <c r="BI38" s="6" t="s">
        <v>3677</v>
      </c>
      <c r="BJ38">
        <v>50</v>
      </c>
      <c r="BK38">
        <v>175</v>
      </c>
      <c r="BL38">
        <v>61</v>
      </c>
      <c r="BM38">
        <v>2</v>
      </c>
      <c r="BN38">
        <v>1</v>
      </c>
    </row>
    <row r="39" spans="1:66" x14ac:dyDescent="0.3">
      <c r="A39">
        <v>33</v>
      </c>
      <c r="B39" t="s">
        <v>3705</v>
      </c>
      <c r="C39">
        <v>3828</v>
      </c>
      <c r="D39" t="s">
        <v>61</v>
      </c>
      <c r="E39" t="s">
        <v>3706</v>
      </c>
      <c r="F39" t="s">
        <v>63</v>
      </c>
      <c r="G39" t="s">
        <v>1395</v>
      </c>
      <c r="H39" s="6" t="s">
        <v>3707</v>
      </c>
      <c r="I39" t="s">
        <v>66</v>
      </c>
      <c r="J39" t="s">
        <v>463</v>
      </c>
      <c r="K39">
        <v>1</v>
      </c>
      <c r="L39">
        <v>1</v>
      </c>
      <c r="N39" t="s">
        <v>464</v>
      </c>
      <c r="O39" t="s">
        <v>69</v>
      </c>
      <c r="P39">
        <v>57694</v>
      </c>
      <c r="Q39" t="s">
        <v>70</v>
      </c>
      <c r="R39" t="s">
        <v>71</v>
      </c>
      <c r="T39" t="s">
        <v>3708</v>
      </c>
      <c r="U39" t="s">
        <v>3709</v>
      </c>
      <c r="W39" t="s">
        <v>125</v>
      </c>
      <c r="Y39" t="s">
        <v>3710</v>
      </c>
      <c r="Z39">
        <v>1972</v>
      </c>
      <c r="AA39" t="s">
        <v>77</v>
      </c>
      <c r="AB39" t="s">
        <v>323</v>
      </c>
      <c r="AC39" t="s">
        <v>79</v>
      </c>
      <c r="AD39" s="6" t="s">
        <v>3711</v>
      </c>
      <c r="AE39" t="s">
        <v>3712</v>
      </c>
      <c r="AF39">
        <v>1984</v>
      </c>
      <c r="AG39" t="s">
        <v>196</v>
      </c>
      <c r="AH39" t="s">
        <v>147</v>
      </c>
      <c r="AI39" t="s">
        <v>128</v>
      </c>
      <c r="AJ39" s="6" t="s">
        <v>3713</v>
      </c>
      <c r="AM39" t="s">
        <v>277</v>
      </c>
      <c r="AP39" s="6"/>
      <c r="AQ39" t="s">
        <v>84</v>
      </c>
      <c r="AT39" t="s">
        <v>125</v>
      </c>
      <c r="AV39">
        <v>0</v>
      </c>
      <c r="AX39" t="s">
        <v>3714</v>
      </c>
      <c r="AZ39" s="6"/>
      <c r="BB39" t="s">
        <v>74</v>
      </c>
      <c r="BC39" t="s">
        <v>150</v>
      </c>
      <c r="BD39" t="s">
        <v>90</v>
      </c>
      <c r="BE39" t="s">
        <v>151</v>
      </c>
      <c r="BF39">
        <v>1</v>
      </c>
      <c r="BG39">
        <v>-7.8112590523909997</v>
      </c>
      <c r="BH39">
        <v>111.17511749267</v>
      </c>
      <c r="BI39" s="6" t="s">
        <v>3715</v>
      </c>
      <c r="BJ39">
        <v>70</v>
      </c>
      <c r="BK39">
        <v>171</v>
      </c>
      <c r="BL39">
        <v>55</v>
      </c>
      <c r="BM39">
        <v>2</v>
      </c>
      <c r="BN39">
        <v>2</v>
      </c>
    </row>
    <row r="40" spans="1:66" x14ac:dyDescent="0.3">
      <c r="A40">
        <v>34</v>
      </c>
      <c r="B40" t="s">
        <v>3780</v>
      </c>
      <c r="C40">
        <v>3829</v>
      </c>
      <c r="D40" t="s">
        <v>61</v>
      </c>
      <c r="E40" t="s">
        <v>3781</v>
      </c>
      <c r="F40" t="s">
        <v>1701</v>
      </c>
      <c r="G40" t="s">
        <v>3782</v>
      </c>
      <c r="H40" s="6" t="s">
        <v>3783</v>
      </c>
      <c r="I40" t="s">
        <v>66</v>
      </c>
      <c r="J40" t="s">
        <v>3784</v>
      </c>
      <c r="K40">
        <v>2</v>
      </c>
      <c r="L40">
        <v>8</v>
      </c>
      <c r="M40" t="s">
        <v>2690</v>
      </c>
      <c r="N40" t="s">
        <v>784</v>
      </c>
      <c r="O40" t="s">
        <v>69</v>
      </c>
      <c r="P40">
        <v>57694</v>
      </c>
      <c r="Q40" t="s">
        <v>70</v>
      </c>
      <c r="R40" t="s">
        <v>71</v>
      </c>
      <c r="T40" t="s">
        <v>3785</v>
      </c>
      <c r="U40" t="s">
        <v>3786</v>
      </c>
      <c r="W40" t="s">
        <v>125</v>
      </c>
      <c r="Y40" t="s">
        <v>3787</v>
      </c>
      <c r="Z40">
        <v>1967</v>
      </c>
      <c r="AA40" t="s">
        <v>196</v>
      </c>
      <c r="AB40" t="s">
        <v>78</v>
      </c>
      <c r="AC40" t="s">
        <v>79</v>
      </c>
      <c r="AD40" s="6" t="s">
        <v>3788</v>
      </c>
      <c r="AE40" t="s">
        <v>640</v>
      </c>
      <c r="AF40">
        <v>1978</v>
      </c>
      <c r="AG40" t="s">
        <v>196</v>
      </c>
      <c r="AH40" t="s">
        <v>147</v>
      </c>
      <c r="AI40" t="s">
        <v>128</v>
      </c>
      <c r="AJ40" s="6" t="s">
        <v>3789</v>
      </c>
      <c r="AP40" s="6"/>
      <c r="AQ40" t="s">
        <v>84</v>
      </c>
      <c r="AT40" t="s">
        <v>125</v>
      </c>
      <c r="AV40">
        <v>0</v>
      </c>
      <c r="AX40" t="s">
        <v>3790</v>
      </c>
      <c r="AZ40" s="6"/>
      <c r="BB40" t="s">
        <v>74</v>
      </c>
      <c r="BC40" t="s">
        <v>150</v>
      </c>
      <c r="BD40" t="s">
        <v>90</v>
      </c>
      <c r="BE40" t="s">
        <v>2511</v>
      </c>
      <c r="BF40">
        <v>2</v>
      </c>
      <c r="BG40">
        <v>-7.8247902071880002</v>
      </c>
      <c r="BH40">
        <v>111.18224292761001</v>
      </c>
      <c r="BI40" s="6" t="s">
        <v>3791</v>
      </c>
      <c r="BJ40">
        <v>45</v>
      </c>
      <c r="BK40">
        <v>172</v>
      </c>
      <c r="BL40">
        <v>56</v>
      </c>
      <c r="BM40">
        <v>2</v>
      </c>
      <c r="BN40">
        <v>2</v>
      </c>
    </row>
    <row r="41" spans="1:66" x14ac:dyDescent="0.3">
      <c r="H41" s="6"/>
      <c r="AD41" s="6"/>
      <c r="AJ41" s="6"/>
      <c r="AP41" s="6"/>
      <c r="AZ41" s="6"/>
      <c r="BI41" s="6"/>
    </row>
    <row r="42" spans="1:66" x14ac:dyDescent="0.3">
      <c r="D42" t="s">
        <v>5031</v>
      </c>
      <c r="E42" t="s">
        <v>5029</v>
      </c>
      <c r="F42" t="s">
        <v>5030</v>
      </c>
    </row>
    <row r="43" spans="1:66" x14ac:dyDescent="0.3">
      <c r="B43" t="s">
        <v>4992</v>
      </c>
      <c r="C43">
        <v>12</v>
      </c>
      <c r="F43">
        <f>C43+D43-E43</f>
        <v>12</v>
      </c>
    </row>
    <row r="44" spans="1:66" x14ac:dyDescent="0.3">
      <c r="B44" t="s">
        <v>4993</v>
      </c>
      <c r="C44">
        <v>22</v>
      </c>
      <c r="F44">
        <f t="shared" ref="F44" si="0">C44+D44-E44</f>
        <v>22</v>
      </c>
    </row>
    <row r="45" spans="1:66" x14ac:dyDescent="0.3">
      <c r="C45">
        <f>SUM(C43:C44)</f>
        <v>34</v>
      </c>
      <c r="F45">
        <f>SUM(F43:F44)</f>
        <v>34</v>
      </c>
    </row>
  </sheetData>
  <autoFilter ref="A6:BN40" xr:uid="{99A9C507-A7EA-4BDD-AB42-DAA77CED6DD2}"/>
  <mergeCells count="51">
    <mergeCell ref="F5:F6"/>
    <mergeCell ref="A5:A6"/>
    <mergeCell ref="B5:B6"/>
    <mergeCell ref="C5:C6"/>
    <mergeCell ref="D5:D6"/>
    <mergeCell ref="E5:E6"/>
    <mergeCell ref="R5:R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AS5:AS6"/>
    <mergeCell ref="S5:S6"/>
    <mergeCell ref="T5:T6"/>
    <mergeCell ref="U5:U6"/>
    <mergeCell ref="V5:V6"/>
    <mergeCell ref="W5:W6"/>
    <mergeCell ref="X5:X6"/>
    <mergeCell ref="Y5:AD5"/>
    <mergeCell ref="AE5:AJ5"/>
    <mergeCell ref="AK5:AP5"/>
    <mergeCell ref="AQ5:AQ6"/>
    <mergeCell ref="AR5:AR6"/>
    <mergeCell ref="BE5:BE6"/>
    <mergeCell ref="AT5:AT6"/>
    <mergeCell ref="AU5:AU6"/>
    <mergeCell ref="AV5:AV6"/>
    <mergeCell ref="AW5:AW6"/>
    <mergeCell ref="AX5:AX6"/>
    <mergeCell ref="AY5:AY6"/>
    <mergeCell ref="AZ5:AZ6"/>
    <mergeCell ref="BA5:BA6"/>
    <mergeCell ref="BB5:BB6"/>
    <mergeCell ref="BC5:BC6"/>
    <mergeCell ref="BD5:BD6"/>
    <mergeCell ref="BL5:BL6"/>
    <mergeCell ref="BM5:BM6"/>
    <mergeCell ref="BN5:BN6"/>
    <mergeCell ref="BF5:BF6"/>
    <mergeCell ref="BG5:BG6"/>
    <mergeCell ref="BH5:BH6"/>
    <mergeCell ref="BI5:BI6"/>
    <mergeCell ref="BJ5:BJ6"/>
    <mergeCell ref="BK5:BK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00A8E-2492-4F46-970A-3603370A891E}">
  <sheetPr codeName="Sheet12"/>
  <dimension ref="A1:BN48"/>
  <sheetViews>
    <sheetView topLeftCell="Y3" zoomScale="55" zoomScaleNormal="55" workbookViewId="0">
      <selection activeCell="AF29" sqref="AF29"/>
    </sheetView>
  </sheetViews>
  <sheetFormatPr defaultColWidth="9" defaultRowHeight="14.4" x14ac:dyDescent="0.3"/>
  <cols>
    <col min="1" max="1" width="6" customWidth="1"/>
    <col min="2" max="2" width="32.44140625" customWidth="1"/>
    <col min="3" max="3" width="17.44140625" customWidth="1"/>
    <col min="4" max="4" width="5.109375" customWidth="1"/>
    <col min="5" max="5" width="11" customWidth="1"/>
    <col min="6" max="6" width="17.5546875" customWidth="1"/>
    <col min="7" max="7" width="14.109375" customWidth="1"/>
    <col min="8" max="8" width="17.44140625" customWidth="1"/>
    <col min="9" max="9" width="11" customWidth="1"/>
    <col min="10" max="10" width="45.5546875" customWidth="1"/>
    <col min="11" max="11" width="3.44140625" customWidth="1"/>
    <col min="12" max="12" width="4.44140625" customWidth="1"/>
    <col min="13" max="13" width="20" customWidth="1"/>
    <col min="14" max="14" width="18.109375" customWidth="1"/>
    <col min="15" max="15" width="14.5546875" customWidth="1"/>
    <col min="16" max="16" width="10" customWidth="1"/>
    <col min="17" max="17" width="18.109375" customWidth="1"/>
    <col min="18" max="18" width="22.109375" customWidth="1"/>
    <col min="19" max="19" width="13.44140625" customWidth="1"/>
    <col min="20" max="20" width="15.44140625" customWidth="1"/>
    <col min="21" max="21" width="25.88671875" customWidth="1"/>
    <col min="22" max="22" width="20.44140625" customWidth="1"/>
    <col min="23" max="23" width="14.5546875" customWidth="1"/>
    <col min="24" max="24" width="15.44140625" customWidth="1"/>
    <col min="25" max="25" width="28.109375" customWidth="1"/>
    <col min="26" max="26" width="12.44140625" customWidth="1"/>
    <col min="27" max="27" width="20.109375" customWidth="1"/>
    <col min="28" max="28" width="18" customWidth="1"/>
    <col min="29" max="29" width="24.5546875" customWidth="1"/>
    <col min="30" max="30" width="25.44140625" customWidth="1"/>
    <col min="31" max="31" width="28.109375" customWidth="1"/>
    <col min="32" max="32" width="12.44140625" customWidth="1"/>
    <col min="33" max="33" width="20.109375" customWidth="1"/>
    <col min="34" max="34" width="18.44140625" customWidth="1"/>
    <col min="35" max="35" width="24.5546875" customWidth="1"/>
    <col min="36" max="36" width="25.44140625" customWidth="1"/>
    <col min="37" max="37" width="28.109375" customWidth="1"/>
    <col min="38" max="38" width="12.44140625" customWidth="1"/>
    <col min="39" max="39" width="20.109375" customWidth="1"/>
    <col min="40" max="41" width="18.44140625" customWidth="1"/>
    <col min="42" max="42" width="22.44140625" customWidth="1"/>
    <col min="43" max="43" width="18.44140625" customWidth="1"/>
    <col min="44" max="44" width="17.44140625" customWidth="1"/>
    <col min="45" max="45" width="16.88671875" customWidth="1"/>
    <col min="46" max="46" width="11" customWidth="1"/>
    <col min="47" max="48" width="16.5546875" customWidth="1"/>
    <col min="49" max="49" width="15.5546875" customWidth="1"/>
    <col min="50" max="50" width="18.109375" customWidth="1"/>
    <col min="51" max="51" width="12" customWidth="1"/>
    <col min="52" max="52" width="20.88671875" customWidth="1"/>
    <col min="53" max="53" width="19.44140625" customWidth="1"/>
    <col min="54" max="54" width="16.109375" customWidth="1"/>
    <col min="55" max="55" width="18.109375" customWidth="1"/>
    <col min="56" max="56" width="26.88671875" customWidth="1"/>
    <col min="57" max="57" width="35.88671875" customWidth="1"/>
    <col min="58" max="66" width="15" customWidth="1"/>
  </cols>
  <sheetData>
    <row r="1" spans="1:66" ht="18.899999999999999" customHeight="1" x14ac:dyDescent="0.35">
      <c r="A1" s="1" t="s">
        <v>0</v>
      </c>
      <c r="H1" s="6"/>
      <c r="AD1" s="6"/>
      <c r="AJ1" s="6"/>
      <c r="AP1" s="6"/>
      <c r="AZ1" s="6"/>
      <c r="BI1" s="6"/>
    </row>
    <row r="2" spans="1:66" ht="18.899999999999999" customHeight="1" x14ac:dyDescent="0.35">
      <c r="A2" s="1" t="s">
        <v>1</v>
      </c>
      <c r="H2" s="6"/>
      <c r="AD2" s="6"/>
      <c r="AJ2" s="6"/>
      <c r="AP2" s="6"/>
      <c r="AZ2" s="6"/>
      <c r="BI2" s="6"/>
    </row>
    <row r="3" spans="1:66" ht="15.9" customHeight="1" x14ac:dyDescent="0.3">
      <c r="A3" s="2" t="s">
        <v>2</v>
      </c>
      <c r="C3" s="2"/>
      <c r="D3" s="2"/>
      <c r="E3" s="3"/>
      <c r="F3" s="2"/>
      <c r="G3" s="2"/>
      <c r="H3" s="7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7"/>
      <c r="AE3" s="2"/>
      <c r="AF3" s="2"/>
      <c r="AG3" s="2"/>
      <c r="AH3" s="2"/>
      <c r="AI3" s="2"/>
      <c r="AJ3" s="7"/>
      <c r="AK3" s="2"/>
      <c r="AL3" s="2"/>
      <c r="AM3" s="2"/>
      <c r="AN3" s="2"/>
      <c r="AO3" s="2"/>
      <c r="AP3" s="7"/>
      <c r="AQ3" s="2"/>
      <c r="AZ3" s="6"/>
      <c r="BI3" s="6"/>
    </row>
    <row r="4" spans="1:66" x14ac:dyDescent="0.3">
      <c r="A4" s="4" t="s">
        <v>3</v>
      </c>
      <c r="C4" t="s">
        <v>4</v>
      </c>
      <c r="H4" s="6"/>
      <c r="AD4" s="6"/>
      <c r="AJ4" s="6"/>
      <c r="AP4" s="6"/>
      <c r="AZ4" s="6"/>
      <c r="BI4" s="6"/>
    </row>
    <row r="5" spans="1:66" ht="15.9" customHeight="1" x14ac:dyDescent="0.3">
      <c r="A5" s="48" t="s">
        <v>5</v>
      </c>
      <c r="B5" s="49" t="s">
        <v>6</v>
      </c>
      <c r="C5" s="43" t="s">
        <v>7</v>
      </c>
      <c r="D5" s="43" t="s">
        <v>8</v>
      </c>
      <c r="E5" s="43" t="s">
        <v>9</v>
      </c>
      <c r="F5" s="43" t="s">
        <v>10</v>
      </c>
      <c r="G5" s="43" t="s">
        <v>11</v>
      </c>
      <c r="H5" s="51" t="s">
        <v>12</v>
      </c>
      <c r="I5" s="43" t="s">
        <v>13</v>
      </c>
      <c r="J5" s="43" t="s">
        <v>14</v>
      </c>
      <c r="K5" s="43" t="s">
        <v>15</v>
      </c>
      <c r="L5" s="43" t="s">
        <v>16</v>
      </c>
      <c r="M5" s="43" t="s">
        <v>17</v>
      </c>
      <c r="N5" s="43" t="s">
        <v>18</v>
      </c>
      <c r="O5" s="43" t="s">
        <v>19</v>
      </c>
      <c r="P5" s="43" t="s">
        <v>20</v>
      </c>
      <c r="Q5" s="43" t="s">
        <v>21</v>
      </c>
      <c r="R5" s="43" t="s">
        <v>22</v>
      </c>
      <c r="S5" s="43" t="s">
        <v>23</v>
      </c>
      <c r="T5" s="43" t="s">
        <v>24</v>
      </c>
      <c r="U5" s="43" t="s">
        <v>25</v>
      </c>
      <c r="V5" s="43" t="s">
        <v>26</v>
      </c>
      <c r="W5" s="43" t="s">
        <v>27</v>
      </c>
      <c r="X5" s="43" t="s">
        <v>28</v>
      </c>
      <c r="Y5" s="45" t="s">
        <v>29</v>
      </c>
      <c r="Z5" s="46"/>
      <c r="AA5" s="46"/>
      <c r="AB5" s="46"/>
      <c r="AC5" s="46"/>
      <c r="AD5" s="47"/>
      <c r="AE5" s="45" t="s">
        <v>30</v>
      </c>
      <c r="AF5" s="46"/>
      <c r="AG5" s="46"/>
      <c r="AH5" s="46"/>
      <c r="AI5" s="46"/>
      <c r="AJ5" s="47"/>
      <c r="AK5" s="45" t="s">
        <v>31</v>
      </c>
      <c r="AL5" s="46"/>
      <c r="AM5" s="46"/>
      <c r="AN5" s="46"/>
      <c r="AO5" s="46"/>
      <c r="AP5" s="46"/>
      <c r="AQ5" s="43" t="s">
        <v>32</v>
      </c>
      <c r="AR5" s="39" t="s">
        <v>33</v>
      </c>
      <c r="AS5" s="39" t="s">
        <v>34</v>
      </c>
      <c r="AT5" s="41" t="s">
        <v>35</v>
      </c>
      <c r="AU5" s="39" t="s">
        <v>36</v>
      </c>
      <c r="AV5" s="41" t="s">
        <v>37</v>
      </c>
      <c r="AW5" s="39" t="s">
        <v>38</v>
      </c>
      <c r="AX5" s="39" t="s">
        <v>39</v>
      </c>
      <c r="AY5" s="39" t="s">
        <v>40</v>
      </c>
      <c r="AZ5" s="40" t="s">
        <v>41</v>
      </c>
      <c r="BA5" s="39" t="s">
        <v>42</v>
      </c>
      <c r="BB5" s="39" t="s">
        <v>43</v>
      </c>
      <c r="BC5" s="39" t="s">
        <v>44</v>
      </c>
      <c r="BD5" s="39" t="s">
        <v>45</v>
      </c>
      <c r="BE5" s="39" t="s">
        <v>46</v>
      </c>
      <c r="BF5" s="39" t="s">
        <v>47</v>
      </c>
      <c r="BG5" s="39" t="s">
        <v>48</v>
      </c>
      <c r="BH5" s="39" t="s">
        <v>49</v>
      </c>
      <c r="BI5" s="40" t="s">
        <v>50</v>
      </c>
      <c r="BJ5" s="39" t="s">
        <v>51</v>
      </c>
      <c r="BK5" s="39" t="s">
        <v>52</v>
      </c>
      <c r="BL5" s="39" t="s">
        <v>53</v>
      </c>
      <c r="BM5" s="39" t="s">
        <v>54</v>
      </c>
      <c r="BN5" s="39" t="s">
        <v>55</v>
      </c>
    </row>
    <row r="6" spans="1:66" ht="15.9" customHeight="1" x14ac:dyDescent="0.3">
      <c r="A6" s="48"/>
      <c r="B6" s="50"/>
      <c r="C6" s="44"/>
      <c r="D6" s="44"/>
      <c r="E6" s="44"/>
      <c r="F6" s="44"/>
      <c r="G6" s="44"/>
      <c r="H6" s="52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5" t="s">
        <v>6</v>
      </c>
      <c r="Z6" s="5" t="s">
        <v>56</v>
      </c>
      <c r="AA6" s="5" t="s">
        <v>57</v>
      </c>
      <c r="AB6" s="5" t="s">
        <v>58</v>
      </c>
      <c r="AC6" s="5" t="s">
        <v>59</v>
      </c>
      <c r="AD6" s="8" t="s">
        <v>12</v>
      </c>
      <c r="AE6" s="5" t="s">
        <v>6</v>
      </c>
      <c r="AF6" s="5" t="s">
        <v>56</v>
      </c>
      <c r="AG6" s="5" t="s">
        <v>57</v>
      </c>
      <c r="AH6" s="5" t="s">
        <v>58</v>
      </c>
      <c r="AI6" s="5" t="s">
        <v>59</v>
      </c>
      <c r="AJ6" s="8" t="s">
        <v>12</v>
      </c>
      <c r="AK6" s="5" t="s">
        <v>6</v>
      </c>
      <c r="AL6" s="5" t="s">
        <v>56</v>
      </c>
      <c r="AM6" s="5" t="s">
        <v>57</v>
      </c>
      <c r="AN6" s="5" t="s">
        <v>58</v>
      </c>
      <c r="AO6" s="5" t="s">
        <v>59</v>
      </c>
      <c r="AP6" s="8" t="s">
        <v>12</v>
      </c>
      <c r="AQ6" s="44"/>
      <c r="AR6" s="39"/>
      <c r="AS6" s="39"/>
      <c r="AT6" s="42"/>
      <c r="AU6" s="39"/>
      <c r="AV6" s="42"/>
      <c r="AW6" s="39"/>
      <c r="AX6" s="39"/>
      <c r="AY6" s="39"/>
      <c r="AZ6" s="40"/>
      <c r="BA6" s="39"/>
      <c r="BB6" s="39"/>
      <c r="BC6" s="39"/>
      <c r="BD6" s="39"/>
      <c r="BE6" s="39"/>
      <c r="BF6" s="39"/>
      <c r="BG6" s="39"/>
      <c r="BH6" s="39"/>
      <c r="BI6" s="40"/>
      <c r="BJ6" s="39"/>
      <c r="BK6" s="39"/>
      <c r="BL6" s="39"/>
      <c r="BM6" s="39"/>
      <c r="BN6" s="39"/>
    </row>
    <row r="7" spans="1:66" x14ac:dyDescent="0.3">
      <c r="A7">
        <v>1</v>
      </c>
      <c r="B7" t="s">
        <v>236</v>
      </c>
      <c r="C7">
        <v>3858</v>
      </c>
      <c r="D7" t="s">
        <v>117</v>
      </c>
      <c r="E7" t="s">
        <v>237</v>
      </c>
      <c r="F7" t="s">
        <v>63</v>
      </c>
      <c r="G7" t="s">
        <v>238</v>
      </c>
      <c r="H7" s="6" t="s">
        <v>239</v>
      </c>
      <c r="I7" t="s">
        <v>66</v>
      </c>
      <c r="J7" t="s">
        <v>240</v>
      </c>
      <c r="K7">
        <v>1</v>
      </c>
      <c r="L7">
        <v>5</v>
      </c>
      <c r="M7" t="s">
        <v>241</v>
      </c>
      <c r="N7" t="s">
        <v>240</v>
      </c>
      <c r="O7" t="s">
        <v>69</v>
      </c>
      <c r="P7">
        <v>57694</v>
      </c>
      <c r="Q7" t="s">
        <v>70</v>
      </c>
      <c r="R7" t="s">
        <v>101</v>
      </c>
      <c r="T7" t="s">
        <v>242</v>
      </c>
      <c r="U7" t="s">
        <v>243</v>
      </c>
      <c r="W7" t="s">
        <v>125</v>
      </c>
      <c r="Y7" t="s">
        <v>244</v>
      </c>
      <c r="Z7">
        <v>1967</v>
      </c>
      <c r="AA7" t="s">
        <v>162</v>
      </c>
      <c r="AB7" t="s">
        <v>229</v>
      </c>
      <c r="AC7" t="s">
        <v>79</v>
      </c>
      <c r="AD7" s="6" t="s">
        <v>245</v>
      </c>
      <c r="AE7" t="s">
        <v>246</v>
      </c>
      <c r="AF7">
        <v>1969</v>
      </c>
      <c r="AG7" t="s">
        <v>77</v>
      </c>
      <c r="AH7" t="s">
        <v>82</v>
      </c>
      <c r="AI7" t="s">
        <v>79</v>
      </c>
      <c r="AJ7" s="6" t="s">
        <v>247</v>
      </c>
      <c r="AM7" t="s">
        <v>166</v>
      </c>
      <c r="AP7" s="6"/>
      <c r="AQ7" t="s">
        <v>248</v>
      </c>
      <c r="AT7" t="s">
        <v>125</v>
      </c>
      <c r="AV7">
        <v>0</v>
      </c>
      <c r="AX7" t="s">
        <v>249</v>
      </c>
      <c r="AZ7" s="6"/>
      <c r="BB7" t="s">
        <v>74</v>
      </c>
      <c r="BC7" t="s">
        <v>150</v>
      </c>
      <c r="BD7" t="s">
        <v>90</v>
      </c>
      <c r="BE7" t="s">
        <v>91</v>
      </c>
      <c r="BF7">
        <v>2</v>
      </c>
      <c r="BG7">
        <v>-7.8307028537830004</v>
      </c>
      <c r="BH7">
        <v>111.17534200103</v>
      </c>
      <c r="BI7" s="6" t="s">
        <v>250</v>
      </c>
      <c r="BJ7">
        <v>42</v>
      </c>
      <c r="BK7">
        <v>154</v>
      </c>
      <c r="BL7">
        <v>54</v>
      </c>
      <c r="BM7">
        <v>1</v>
      </c>
      <c r="BN7">
        <v>2</v>
      </c>
    </row>
    <row r="8" spans="1:66" x14ac:dyDescent="0.3">
      <c r="A8">
        <v>2</v>
      </c>
      <c r="B8" t="s">
        <v>502</v>
      </c>
      <c r="C8">
        <v>3859</v>
      </c>
      <c r="D8" t="s">
        <v>61</v>
      </c>
      <c r="E8" t="s">
        <v>503</v>
      </c>
      <c r="F8" t="s">
        <v>63</v>
      </c>
      <c r="G8" t="s">
        <v>504</v>
      </c>
      <c r="H8" s="6" t="s">
        <v>505</v>
      </c>
      <c r="I8" t="s">
        <v>66</v>
      </c>
      <c r="J8" t="s">
        <v>422</v>
      </c>
      <c r="K8">
        <v>1</v>
      </c>
      <c r="L8">
        <v>6</v>
      </c>
      <c r="M8" t="s">
        <v>422</v>
      </c>
      <c r="N8" t="s">
        <v>347</v>
      </c>
      <c r="O8" t="s">
        <v>69</v>
      </c>
      <c r="P8">
        <v>57694</v>
      </c>
      <c r="Q8" t="s">
        <v>70</v>
      </c>
      <c r="R8" t="s">
        <v>71</v>
      </c>
      <c r="T8" t="s">
        <v>506</v>
      </c>
      <c r="U8" t="s">
        <v>507</v>
      </c>
      <c r="W8" t="s">
        <v>125</v>
      </c>
      <c r="Y8" t="s">
        <v>508</v>
      </c>
      <c r="Z8">
        <v>1977</v>
      </c>
      <c r="AA8" t="s">
        <v>196</v>
      </c>
      <c r="AB8" t="s">
        <v>78</v>
      </c>
      <c r="AC8" t="s">
        <v>79</v>
      </c>
      <c r="AD8" s="6" t="s">
        <v>509</v>
      </c>
      <c r="AE8" t="s">
        <v>510</v>
      </c>
      <c r="AF8">
        <v>1978</v>
      </c>
      <c r="AG8" t="s">
        <v>196</v>
      </c>
      <c r="AH8" t="s">
        <v>147</v>
      </c>
      <c r="AI8" t="s">
        <v>128</v>
      </c>
      <c r="AJ8" s="6" t="s">
        <v>511</v>
      </c>
      <c r="AP8" s="6"/>
      <c r="AQ8" t="s">
        <v>248</v>
      </c>
      <c r="AT8" t="s">
        <v>125</v>
      </c>
      <c r="AV8">
        <v>0</v>
      </c>
      <c r="AX8" t="s">
        <v>512</v>
      </c>
      <c r="AZ8" s="6"/>
      <c r="BB8" t="s">
        <v>74</v>
      </c>
      <c r="BC8" t="s">
        <v>150</v>
      </c>
      <c r="BD8" t="s">
        <v>90</v>
      </c>
      <c r="BE8" t="s">
        <v>513</v>
      </c>
      <c r="BF8">
        <v>1</v>
      </c>
      <c r="BG8">
        <v>-7.8264058029630004</v>
      </c>
      <c r="BH8">
        <v>111.18284374242999</v>
      </c>
      <c r="BI8" s="6" t="s">
        <v>514</v>
      </c>
      <c r="BJ8">
        <v>50</v>
      </c>
      <c r="BK8">
        <v>170</v>
      </c>
      <c r="BL8">
        <v>30</v>
      </c>
      <c r="BM8">
        <v>2</v>
      </c>
      <c r="BN8">
        <v>1</v>
      </c>
    </row>
    <row r="9" spans="1:66" x14ac:dyDescent="0.3">
      <c r="A9">
        <v>3</v>
      </c>
      <c r="B9" t="s">
        <v>614</v>
      </c>
      <c r="C9">
        <v>3860</v>
      </c>
      <c r="D9" t="s">
        <v>117</v>
      </c>
      <c r="E9" t="s">
        <v>615</v>
      </c>
      <c r="F9" t="s">
        <v>63</v>
      </c>
      <c r="G9" t="s">
        <v>616</v>
      </c>
      <c r="H9" s="6" t="s">
        <v>617</v>
      </c>
      <c r="I9" t="s">
        <v>66</v>
      </c>
      <c r="J9" t="s">
        <v>618</v>
      </c>
      <c r="K9">
        <v>4</v>
      </c>
      <c r="L9">
        <v>2</v>
      </c>
      <c r="M9" t="s">
        <v>618</v>
      </c>
      <c r="N9" t="s">
        <v>619</v>
      </c>
      <c r="O9" t="s">
        <v>363</v>
      </c>
      <c r="P9">
        <v>57691</v>
      </c>
      <c r="Q9" t="s">
        <v>70</v>
      </c>
      <c r="R9" t="s">
        <v>71</v>
      </c>
      <c r="T9" t="s">
        <v>620</v>
      </c>
      <c r="U9" t="s">
        <v>621</v>
      </c>
      <c r="W9" t="s">
        <v>74</v>
      </c>
      <c r="X9" t="s">
        <v>622</v>
      </c>
      <c r="Y9" t="s">
        <v>623</v>
      </c>
      <c r="Z9">
        <v>1976</v>
      </c>
      <c r="AA9" t="s">
        <v>77</v>
      </c>
      <c r="AB9" t="s">
        <v>105</v>
      </c>
      <c r="AC9" t="s">
        <v>79</v>
      </c>
      <c r="AD9" s="6" t="s">
        <v>624</v>
      </c>
      <c r="AE9" t="s">
        <v>625</v>
      </c>
      <c r="AF9">
        <v>1984</v>
      </c>
      <c r="AG9" t="s">
        <v>77</v>
      </c>
      <c r="AH9" t="s">
        <v>147</v>
      </c>
      <c r="AI9" t="s">
        <v>128</v>
      </c>
      <c r="AJ9" s="6" t="s">
        <v>626</v>
      </c>
      <c r="AM9" t="s">
        <v>166</v>
      </c>
      <c r="AP9" s="6"/>
      <c r="AQ9" t="s">
        <v>248</v>
      </c>
      <c r="AT9" t="s">
        <v>125</v>
      </c>
      <c r="AV9">
        <v>0</v>
      </c>
      <c r="AX9" t="s">
        <v>627</v>
      </c>
      <c r="AZ9" s="6"/>
      <c r="BB9" t="s">
        <v>74</v>
      </c>
      <c r="BC9" t="s">
        <v>89</v>
      </c>
      <c r="BD9" t="s">
        <v>90</v>
      </c>
      <c r="BE9" t="s">
        <v>91</v>
      </c>
      <c r="BF9">
        <v>1</v>
      </c>
      <c r="BG9">
        <v>-7.8515103776100004</v>
      </c>
      <c r="BH9">
        <v>111.17390796699</v>
      </c>
      <c r="BI9" s="6" t="s">
        <v>628</v>
      </c>
      <c r="BJ9">
        <v>35</v>
      </c>
      <c r="BK9">
        <v>151</v>
      </c>
      <c r="BL9">
        <v>55</v>
      </c>
      <c r="BM9">
        <v>1</v>
      </c>
      <c r="BN9">
        <v>3</v>
      </c>
    </row>
    <row r="10" spans="1:66" x14ac:dyDescent="0.3">
      <c r="A10">
        <v>4</v>
      </c>
      <c r="B10" t="s">
        <v>629</v>
      </c>
      <c r="C10">
        <v>3861</v>
      </c>
      <c r="D10" t="s">
        <v>61</v>
      </c>
      <c r="E10" t="s">
        <v>630</v>
      </c>
      <c r="F10" t="s">
        <v>63</v>
      </c>
      <c r="G10" t="s">
        <v>631</v>
      </c>
      <c r="H10" s="6" t="s">
        <v>632</v>
      </c>
      <c r="I10" t="s">
        <v>66</v>
      </c>
      <c r="J10" t="s">
        <v>633</v>
      </c>
      <c r="K10">
        <v>2</v>
      </c>
      <c r="L10">
        <v>7</v>
      </c>
      <c r="M10" t="s">
        <v>634</v>
      </c>
      <c r="N10" t="s">
        <v>635</v>
      </c>
      <c r="O10" t="s">
        <v>69</v>
      </c>
      <c r="P10">
        <v>57694</v>
      </c>
      <c r="Q10" t="s">
        <v>70</v>
      </c>
      <c r="R10" t="s">
        <v>210</v>
      </c>
      <c r="T10" t="s">
        <v>636</v>
      </c>
      <c r="U10" t="s">
        <v>637</v>
      </c>
      <c r="W10" t="s">
        <v>125</v>
      </c>
      <c r="Y10" t="s">
        <v>638</v>
      </c>
      <c r="Z10">
        <v>1972</v>
      </c>
      <c r="AA10" t="s">
        <v>77</v>
      </c>
      <c r="AB10" t="s">
        <v>82</v>
      </c>
      <c r="AC10" t="s">
        <v>79</v>
      </c>
      <c r="AD10" s="6" t="s">
        <v>639</v>
      </c>
      <c r="AE10" t="s">
        <v>640</v>
      </c>
      <c r="AF10">
        <v>1975</v>
      </c>
      <c r="AG10" t="s">
        <v>196</v>
      </c>
      <c r="AH10" t="s">
        <v>147</v>
      </c>
      <c r="AI10" t="s">
        <v>128</v>
      </c>
      <c r="AJ10" s="6" t="s">
        <v>641</v>
      </c>
      <c r="AP10" s="6"/>
      <c r="AQ10" t="s">
        <v>248</v>
      </c>
      <c r="AT10" t="s">
        <v>125</v>
      </c>
      <c r="AV10">
        <v>0</v>
      </c>
      <c r="AX10" t="s">
        <v>642</v>
      </c>
      <c r="AZ10" s="6"/>
      <c r="BB10" t="s">
        <v>74</v>
      </c>
      <c r="BC10" t="s">
        <v>150</v>
      </c>
      <c r="BD10" t="s">
        <v>90</v>
      </c>
      <c r="BE10" t="s">
        <v>416</v>
      </c>
      <c r="BF10">
        <v>2</v>
      </c>
      <c r="BG10">
        <v>-7.8816614829990002</v>
      </c>
      <c r="BH10">
        <v>111.17374420166</v>
      </c>
      <c r="BI10" s="6" t="s">
        <v>643</v>
      </c>
      <c r="BJ10">
        <v>50</v>
      </c>
      <c r="BK10">
        <v>166</v>
      </c>
      <c r="BL10">
        <v>53</v>
      </c>
      <c r="BM10">
        <v>2</v>
      </c>
      <c r="BN10">
        <v>7</v>
      </c>
    </row>
    <row r="11" spans="1:66" x14ac:dyDescent="0.3">
      <c r="A11">
        <v>5</v>
      </c>
      <c r="B11" t="s">
        <v>799</v>
      </c>
      <c r="C11">
        <v>3862</v>
      </c>
      <c r="D11" t="s">
        <v>117</v>
      </c>
      <c r="E11" t="s">
        <v>800</v>
      </c>
      <c r="F11" t="s">
        <v>95</v>
      </c>
      <c r="G11" t="s">
        <v>801</v>
      </c>
      <c r="H11" s="6" t="s">
        <v>802</v>
      </c>
      <c r="I11" t="s">
        <v>66</v>
      </c>
      <c r="J11" t="s">
        <v>803</v>
      </c>
      <c r="K11">
        <v>1</v>
      </c>
      <c r="L11">
        <v>1</v>
      </c>
      <c r="M11" t="s">
        <v>803</v>
      </c>
      <c r="N11" t="s">
        <v>225</v>
      </c>
      <c r="O11" t="s">
        <v>69</v>
      </c>
      <c r="P11">
        <v>57694</v>
      </c>
      <c r="Q11" t="s">
        <v>70</v>
      </c>
      <c r="R11" t="s">
        <v>101</v>
      </c>
      <c r="T11" t="s">
        <v>804</v>
      </c>
      <c r="U11" t="s">
        <v>805</v>
      </c>
      <c r="W11" t="s">
        <v>125</v>
      </c>
      <c r="Y11" t="s">
        <v>806</v>
      </c>
      <c r="Z11">
        <v>1981</v>
      </c>
      <c r="AA11" t="s">
        <v>196</v>
      </c>
      <c r="AB11" t="s">
        <v>229</v>
      </c>
      <c r="AC11" t="s">
        <v>79</v>
      </c>
      <c r="AD11" s="6" t="s">
        <v>807</v>
      </c>
      <c r="AE11" t="s">
        <v>808</v>
      </c>
      <c r="AF11">
        <v>1982</v>
      </c>
      <c r="AG11" t="s">
        <v>162</v>
      </c>
      <c r="AH11" t="s">
        <v>229</v>
      </c>
      <c r="AI11" t="s">
        <v>79</v>
      </c>
      <c r="AJ11" s="6" t="s">
        <v>809</v>
      </c>
      <c r="AM11" t="s">
        <v>166</v>
      </c>
      <c r="AP11" s="6"/>
      <c r="AQ11" t="s">
        <v>248</v>
      </c>
      <c r="AT11" t="s">
        <v>125</v>
      </c>
      <c r="AV11">
        <v>0</v>
      </c>
      <c r="AX11" t="s">
        <v>810</v>
      </c>
      <c r="AZ11" s="6"/>
      <c r="BB11" t="s">
        <v>74</v>
      </c>
      <c r="BC11" t="s">
        <v>150</v>
      </c>
      <c r="BD11" t="s">
        <v>90</v>
      </c>
      <c r="BE11" t="s">
        <v>114</v>
      </c>
      <c r="BF11">
        <v>1</v>
      </c>
      <c r="BG11">
        <v>-7.8233733000000001</v>
      </c>
      <c r="BH11">
        <v>111.1971954</v>
      </c>
      <c r="BI11" s="6" t="s">
        <v>811</v>
      </c>
      <c r="BJ11">
        <v>45</v>
      </c>
      <c r="BK11">
        <v>162</v>
      </c>
      <c r="BL11">
        <v>35</v>
      </c>
      <c r="BM11">
        <v>2</v>
      </c>
      <c r="BN11">
        <v>1</v>
      </c>
    </row>
    <row r="12" spans="1:66" x14ac:dyDescent="0.3">
      <c r="A12">
        <v>6</v>
      </c>
      <c r="B12" t="s">
        <v>1077</v>
      </c>
      <c r="C12">
        <v>3863</v>
      </c>
      <c r="D12" t="s">
        <v>61</v>
      </c>
      <c r="E12" t="s">
        <v>1078</v>
      </c>
      <c r="F12" t="s">
        <v>63</v>
      </c>
      <c r="G12" t="s">
        <v>1079</v>
      </c>
      <c r="H12" s="6" t="s">
        <v>1080</v>
      </c>
      <c r="I12" t="s">
        <v>66</v>
      </c>
      <c r="J12" t="s">
        <v>1081</v>
      </c>
      <c r="K12">
        <v>2</v>
      </c>
      <c r="L12">
        <v>3</v>
      </c>
      <c r="M12" t="s">
        <v>1082</v>
      </c>
      <c r="N12" t="s">
        <v>1083</v>
      </c>
      <c r="O12" t="s">
        <v>69</v>
      </c>
      <c r="P12">
        <v>57694</v>
      </c>
      <c r="Q12" t="s">
        <v>70</v>
      </c>
      <c r="R12" t="s">
        <v>210</v>
      </c>
      <c r="T12" t="s">
        <v>1084</v>
      </c>
      <c r="U12" t="s">
        <v>1085</v>
      </c>
      <c r="W12" t="s">
        <v>74</v>
      </c>
      <c r="X12" t="s">
        <v>1086</v>
      </c>
      <c r="Y12" t="s">
        <v>1087</v>
      </c>
      <c r="Z12">
        <v>0</v>
      </c>
      <c r="AA12" t="s">
        <v>166</v>
      </c>
      <c r="AB12" t="s">
        <v>147</v>
      </c>
      <c r="AC12" t="s">
        <v>128</v>
      </c>
      <c r="AD12" s="6"/>
      <c r="AE12" t="s">
        <v>1087</v>
      </c>
      <c r="AF12">
        <v>1983</v>
      </c>
      <c r="AG12" t="s">
        <v>196</v>
      </c>
      <c r="AH12" t="s">
        <v>82</v>
      </c>
      <c r="AI12" t="s">
        <v>79</v>
      </c>
      <c r="AJ12" s="6" t="s">
        <v>1088</v>
      </c>
      <c r="AP12" s="6"/>
      <c r="AQ12" t="s">
        <v>248</v>
      </c>
      <c r="AT12" t="s">
        <v>74</v>
      </c>
      <c r="AU12" t="s">
        <v>1089</v>
      </c>
      <c r="AV12">
        <v>0</v>
      </c>
      <c r="AW12" t="s">
        <v>1090</v>
      </c>
      <c r="AX12" t="s">
        <v>1091</v>
      </c>
      <c r="AY12" t="s">
        <v>87</v>
      </c>
      <c r="AZ12" s="6" t="s">
        <v>1092</v>
      </c>
      <c r="BA12" t="s">
        <v>1077</v>
      </c>
      <c r="BB12" t="s">
        <v>74</v>
      </c>
      <c r="BD12" t="s">
        <v>90</v>
      </c>
      <c r="BE12" t="s">
        <v>416</v>
      </c>
      <c r="BF12">
        <v>1</v>
      </c>
      <c r="BG12">
        <v>-7.8827667399720003</v>
      </c>
      <c r="BH12">
        <v>111.17477416992</v>
      </c>
      <c r="BI12" s="6" t="s">
        <v>1093</v>
      </c>
      <c r="BJ12">
        <v>50</v>
      </c>
      <c r="BK12">
        <v>162</v>
      </c>
      <c r="BL12">
        <v>56</v>
      </c>
      <c r="BM12">
        <v>1</v>
      </c>
      <c r="BN12">
        <v>7</v>
      </c>
    </row>
    <row r="13" spans="1:66" x14ac:dyDescent="0.3">
      <c r="A13">
        <v>8</v>
      </c>
      <c r="B13" t="s">
        <v>1174</v>
      </c>
      <c r="C13">
        <v>3865</v>
      </c>
      <c r="D13" t="s">
        <v>61</v>
      </c>
      <c r="E13" t="s">
        <v>1175</v>
      </c>
      <c r="F13" t="s">
        <v>63</v>
      </c>
      <c r="G13" t="s">
        <v>1176</v>
      </c>
      <c r="H13" s="6" t="s">
        <v>1177</v>
      </c>
      <c r="I13" t="s">
        <v>66</v>
      </c>
      <c r="J13" t="s">
        <v>1081</v>
      </c>
      <c r="K13">
        <v>2</v>
      </c>
      <c r="L13">
        <v>3</v>
      </c>
      <c r="M13" t="s">
        <v>1082</v>
      </c>
      <c r="N13" t="s">
        <v>1083</v>
      </c>
      <c r="O13" t="s">
        <v>69</v>
      </c>
      <c r="P13">
        <v>57694</v>
      </c>
      <c r="Q13" t="s">
        <v>70</v>
      </c>
      <c r="R13" t="s">
        <v>71</v>
      </c>
      <c r="T13" t="s">
        <v>1178</v>
      </c>
      <c r="U13" t="s">
        <v>1179</v>
      </c>
      <c r="W13" t="s">
        <v>74</v>
      </c>
      <c r="X13" t="s">
        <v>1180</v>
      </c>
      <c r="Y13" t="s">
        <v>1181</v>
      </c>
      <c r="Z13">
        <v>1975</v>
      </c>
      <c r="AA13" t="s">
        <v>77</v>
      </c>
      <c r="AB13" t="s">
        <v>229</v>
      </c>
      <c r="AC13" t="s">
        <v>79</v>
      </c>
      <c r="AD13" s="6" t="s">
        <v>1182</v>
      </c>
      <c r="AE13" t="s">
        <v>1183</v>
      </c>
      <c r="AF13">
        <v>1985</v>
      </c>
      <c r="AG13" t="s">
        <v>77</v>
      </c>
      <c r="AH13" t="s">
        <v>147</v>
      </c>
      <c r="AI13" t="s">
        <v>128</v>
      </c>
      <c r="AJ13" s="6" t="s">
        <v>1184</v>
      </c>
      <c r="AP13" s="6"/>
      <c r="AQ13" t="s">
        <v>248</v>
      </c>
      <c r="AT13" t="s">
        <v>74</v>
      </c>
      <c r="AU13" t="s">
        <v>1185</v>
      </c>
      <c r="AV13">
        <v>0</v>
      </c>
      <c r="AW13" t="s">
        <v>1186</v>
      </c>
      <c r="AX13" t="s">
        <v>1187</v>
      </c>
      <c r="AY13" t="s">
        <v>87</v>
      </c>
      <c r="AZ13" s="6" t="s">
        <v>1188</v>
      </c>
      <c r="BA13" t="s">
        <v>1174</v>
      </c>
      <c r="BB13" t="s">
        <v>74</v>
      </c>
      <c r="BD13" t="s">
        <v>90</v>
      </c>
      <c r="BE13" t="s">
        <v>416</v>
      </c>
      <c r="BF13">
        <v>1</v>
      </c>
      <c r="BG13">
        <v>-7.8825967006299997</v>
      </c>
      <c r="BH13">
        <v>111.17520332335999</v>
      </c>
      <c r="BI13" s="6" t="s">
        <v>1189</v>
      </c>
      <c r="BJ13">
        <v>50</v>
      </c>
      <c r="BK13">
        <v>160</v>
      </c>
      <c r="BL13">
        <v>56</v>
      </c>
      <c r="BM13">
        <v>1</v>
      </c>
      <c r="BN13">
        <v>7</v>
      </c>
    </row>
    <row r="14" spans="1:66" x14ac:dyDescent="0.3">
      <c r="A14">
        <v>9</v>
      </c>
      <c r="B14" t="s">
        <v>1247</v>
      </c>
      <c r="C14">
        <v>3866</v>
      </c>
      <c r="D14" t="s">
        <v>117</v>
      </c>
      <c r="E14" t="s">
        <v>1248</v>
      </c>
      <c r="F14" t="s">
        <v>1249</v>
      </c>
      <c r="G14" t="s">
        <v>1250</v>
      </c>
      <c r="H14" s="6" t="s">
        <v>1251</v>
      </c>
      <c r="I14" t="s">
        <v>66</v>
      </c>
      <c r="J14" t="s">
        <v>1252</v>
      </c>
      <c r="K14">
        <v>2</v>
      </c>
      <c r="L14">
        <v>8</v>
      </c>
      <c r="M14" t="s">
        <v>1253</v>
      </c>
      <c r="N14" t="s">
        <v>1253</v>
      </c>
      <c r="O14" t="s">
        <v>1254</v>
      </c>
      <c r="P14">
        <v>11609</v>
      </c>
      <c r="Q14" t="s">
        <v>70</v>
      </c>
      <c r="R14" t="s">
        <v>158</v>
      </c>
      <c r="T14" t="s">
        <v>1255</v>
      </c>
      <c r="U14" t="s">
        <v>1256</v>
      </c>
      <c r="W14" t="s">
        <v>125</v>
      </c>
      <c r="Y14" t="s">
        <v>1257</v>
      </c>
      <c r="Z14">
        <v>1963</v>
      </c>
      <c r="AA14" t="s">
        <v>162</v>
      </c>
      <c r="AB14" t="s">
        <v>127</v>
      </c>
      <c r="AC14" t="s">
        <v>128</v>
      </c>
      <c r="AD14" s="6"/>
      <c r="AE14" t="s">
        <v>1258</v>
      </c>
      <c r="AF14">
        <v>1963</v>
      </c>
      <c r="AG14" t="s">
        <v>162</v>
      </c>
      <c r="AH14" t="s">
        <v>147</v>
      </c>
      <c r="AI14" t="s">
        <v>128</v>
      </c>
      <c r="AJ14" s="6" t="s">
        <v>1259</v>
      </c>
      <c r="AM14" t="s">
        <v>166</v>
      </c>
      <c r="AP14" s="6"/>
      <c r="AQ14" t="s">
        <v>248</v>
      </c>
      <c r="AT14" t="s">
        <v>125</v>
      </c>
      <c r="AV14">
        <v>0</v>
      </c>
      <c r="AX14" t="s">
        <v>1260</v>
      </c>
      <c r="AZ14" s="6"/>
      <c r="BB14" t="s">
        <v>74</v>
      </c>
      <c r="BC14" t="s">
        <v>150</v>
      </c>
      <c r="BD14" t="s">
        <v>90</v>
      </c>
      <c r="BE14" t="s">
        <v>513</v>
      </c>
      <c r="BF14">
        <v>1</v>
      </c>
      <c r="BG14">
        <v>-7.8256350598119999</v>
      </c>
      <c r="BH14">
        <v>111.18297174456001</v>
      </c>
      <c r="BI14" s="6" t="s">
        <v>1261</v>
      </c>
      <c r="BJ14">
        <v>50</v>
      </c>
      <c r="BK14">
        <v>154</v>
      </c>
      <c r="BL14">
        <v>55</v>
      </c>
      <c r="BM14">
        <v>5</v>
      </c>
      <c r="BN14">
        <v>1</v>
      </c>
    </row>
    <row r="15" spans="1:66" x14ac:dyDescent="0.3">
      <c r="A15">
        <v>10</v>
      </c>
      <c r="B15" t="s">
        <v>1393</v>
      </c>
      <c r="C15">
        <v>3867</v>
      </c>
      <c r="D15" t="s">
        <v>61</v>
      </c>
      <c r="E15" t="s">
        <v>1394</v>
      </c>
      <c r="F15" t="s">
        <v>63</v>
      </c>
      <c r="G15" t="s">
        <v>1395</v>
      </c>
      <c r="H15" s="6" t="s">
        <v>1396</v>
      </c>
      <c r="I15" t="s">
        <v>66</v>
      </c>
      <c r="J15" t="s">
        <v>407</v>
      </c>
      <c r="K15">
        <v>1</v>
      </c>
      <c r="L15">
        <v>7</v>
      </c>
      <c r="M15" t="s">
        <v>407</v>
      </c>
      <c r="N15" t="s">
        <v>1397</v>
      </c>
      <c r="O15" t="s">
        <v>69</v>
      </c>
      <c r="P15">
        <v>57694</v>
      </c>
      <c r="Q15" t="s">
        <v>70</v>
      </c>
      <c r="R15" t="s">
        <v>71</v>
      </c>
      <c r="S15">
        <v>0</v>
      </c>
      <c r="T15" t="s">
        <v>1398</v>
      </c>
      <c r="U15" t="s">
        <v>1399</v>
      </c>
      <c r="W15" t="s">
        <v>125</v>
      </c>
      <c r="Y15" t="s">
        <v>1400</v>
      </c>
      <c r="Z15">
        <v>1975</v>
      </c>
      <c r="AA15" t="s">
        <v>77</v>
      </c>
      <c r="AB15" t="s">
        <v>82</v>
      </c>
      <c r="AC15" t="s">
        <v>79</v>
      </c>
      <c r="AD15" s="6" t="s">
        <v>1401</v>
      </c>
      <c r="AE15" t="s">
        <v>1402</v>
      </c>
      <c r="AF15">
        <v>1982</v>
      </c>
      <c r="AG15" t="s">
        <v>77</v>
      </c>
      <c r="AH15" t="s">
        <v>147</v>
      </c>
      <c r="AI15" t="s">
        <v>128</v>
      </c>
      <c r="AJ15" s="6" t="s">
        <v>1403</v>
      </c>
      <c r="AP15" s="6"/>
      <c r="AQ15" t="s">
        <v>248</v>
      </c>
      <c r="AT15" t="s">
        <v>125</v>
      </c>
      <c r="AV15">
        <v>0</v>
      </c>
      <c r="AX15" t="s">
        <v>1404</v>
      </c>
      <c r="AZ15" s="6"/>
      <c r="BB15" t="s">
        <v>74</v>
      </c>
      <c r="BC15" t="s">
        <v>150</v>
      </c>
      <c r="BD15" t="s">
        <v>90</v>
      </c>
      <c r="BE15" t="s">
        <v>471</v>
      </c>
      <c r="BF15">
        <v>1</v>
      </c>
      <c r="BG15">
        <v>-7.7804755106309997</v>
      </c>
      <c r="BH15">
        <v>111.16653442383</v>
      </c>
      <c r="BI15" s="6" t="s">
        <v>1405</v>
      </c>
      <c r="BJ15">
        <v>45</v>
      </c>
      <c r="BK15">
        <v>163</v>
      </c>
      <c r="BL15">
        <v>52</v>
      </c>
      <c r="BM15">
        <v>1</v>
      </c>
      <c r="BN15">
        <v>5</v>
      </c>
    </row>
    <row r="16" spans="1:66" x14ac:dyDescent="0.3">
      <c r="A16">
        <v>11</v>
      </c>
      <c r="B16" t="s">
        <v>1625</v>
      </c>
      <c r="C16">
        <v>3935</v>
      </c>
      <c r="D16" t="s">
        <v>61</v>
      </c>
      <c r="E16" t="s">
        <v>1626</v>
      </c>
      <c r="F16" t="s">
        <v>63</v>
      </c>
      <c r="G16" t="s">
        <v>1627</v>
      </c>
      <c r="H16" s="6" t="s">
        <v>1628</v>
      </c>
      <c r="I16" t="s">
        <v>66</v>
      </c>
      <c r="J16" t="s">
        <v>1329</v>
      </c>
      <c r="K16">
        <v>2</v>
      </c>
      <c r="L16">
        <v>2</v>
      </c>
      <c r="M16" t="s">
        <v>1329</v>
      </c>
      <c r="N16" t="s">
        <v>408</v>
      </c>
      <c r="O16" t="s">
        <v>69</v>
      </c>
      <c r="P16">
        <v>57694</v>
      </c>
      <c r="Q16" t="s">
        <v>70</v>
      </c>
      <c r="R16" t="s">
        <v>71</v>
      </c>
      <c r="T16" t="s">
        <v>1629</v>
      </c>
      <c r="U16" t="s">
        <v>1630</v>
      </c>
      <c r="W16" t="s">
        <v>125</v>
      </c>
      <c r="Y16" t="s">
        <v>1631</v>
      </c>
      <c r="Z16">
        <v>1977</v>
      </c>
      <c r="AA16" t="s">
        <v>162</v>
      </c>
      <c r="AB16" t="s">
        <v>78</v>
      </c>
      <c r="AC16" t="s">
        <v>79</v>
      </c>
      <c r="AD16" s="6" t="s">
        <v>1632</v>
      </c>
      <c r="AE16" t="s">
        <v>1633</v>
      </c>
      <c r="AF16">
        <v>1977</v>
      </c>
      <c r="AG16" t="s">
        <v>162</v>
      </c>
      <c r="AH16" t="s">
        <v>78</v>
      </c>
      <c r="AI16" t="s">
        <v>79</v>
      </c>
      <c r="AJ16" s="6" t="s">
        <v>1634</v>
      </c>
      <c r="AM16" t="s">
        <v>277</v>
      </c>
      <c r="AP16" s="6"/>
      <c r="AQ16" t="s">
        <v>248</v>
      </c>
      <c r="AT16" t="s">
        <v>125</v>
      </c>
      <c r="AV16">
        <v>0</v>
      </c>
      <c r="AX16" t="s">
        <v>1635</v>
      </c>
      <c r="AZ16" s="6"/>
      <c r="BB16" t="s">
        <v>74</v>
      </c>
      <c r="BC16" t="s">
        <v>150</v>
      </c>
      <c r="BD16" t="s">
        <v>90</v>
      </c>
      <c r="BE16" t="s">
        <v>1219</v>
      </c>
      <c r="BF16">
        <v>1</v>
      </c>
      <c r="BG16">
        <v>-7.8827667399720003</v>
      </c>
      <c r="BH16">
        <v>111.17425918579001</v>
      </c>
      <c r="BI16" s="6" t="s">
        <v>1636</v>
      </c>
      <c r="BJ16">
        <v>36</v>
      </c>
      <c r="BK16">
        <v>157</v>
      </c>
      <c r="BL16">
        <v>54</v>
      </c>
      <c r="BM16">
        <v>3</v>
      </c>
      <c r="BN16">
        <v>6</v>
      </c>
    </row>
    <row r="17" spans="1:66" x14ac:dyDescent="0.3">
      <c r="A17">
        <v>12</v>
      </c>
      <c r="B17" t="s">
        <v>1751</v>
      </c>
      <c r="C17">
        <v>3869</v>
      </c>
      <c r="D17" t="s">
        <v>61</v>
      </c>
      <c r="E17" t="s">
        <v>1752</v>
      </c>
      <c r="F17" t="s">
        <v>63</v>
      </c>
      <c r="G17" t="s">
        <v>1753</v>
      </c>
      <c r="H17" s="6" t="s">
        <v>1754</v>
      </c>
      <c r="I17" t="s">
        <v>66</v>
      </c>
      <c r="J17" t="s">
        <v>408</v>
      </c>
      <c r="K17">
        <v>3</v>
      </c>
      <c r="L17">
        <v>4</v>
      </c>
      <c r="M17" t="s">
        <v>408</v>
      </c>
      <c r="N17" t="s">
        <v>408</v>
      </c>
      <c r="O17" t="s">
        <v>69</v>
      </c>
      <c r="P17">
        <v>57694</v>
      </c>
      <c r="Q17" t="s">
        <v>70</v>
      </c>
      <c r="R17" t="s">
        <v>71</v>
      </c>
      <c r="T17" t="s">
        <v>1755</v>
      </c>
      <c r="U17" t="s">
        <v>1756</v>
      </c>
      <c r="W17" t="s">
        <v>74</v>
      </c>
      <c r="X17" t="s">
        <v>1757</v>
      </c>
      <c r="Y17" t="s">
        <v>1758</v>
      </c>
      <c r="Z17">
        <v>1978</v>
      </c>
      <c r="AA17" t="s">
        <v>77</v>
      </c>
      <c r="AB17" t="s">
        <v>82</v>
      </c>
      <c r="AC17" t="s">
        <v>79</v>
      </c>
      <c r="AD17" s="6" t="s">
        <v>1759</v>
      </c>
      <c r="AE17" t="s">
        <v>1760</v>
      </c>
      <c r="AF17">
        <v>1987</v>
      </c>
      <c r="AG17" t="s">
        <v>77</v>
      </c>
      <c r="AH17" t="s">
        <v>82</v>
      </c>
      <c r="AI17" t="s">
        <v>79</v>
      </c>
      <c r="AJ17" s="6" t="s">
        <v>1761</v>
      </c>
      <c r="AP17" s="6"/>
      <c r="AQ17" t="s">
        <v>248</v>
      </c>
      <c r="AT17" t="s">
        <v>74</v>
      </c>
      <c r="AU17" t="s">
        <v>1757</v>
      </c>
      <c r="AV17">
        <v>0</v>
      </c>
      <c r="AX17" t="s">
        <v>1762</v>
      </c>
      <c r="AY17" t="s">
        <v>87</v>
      </c>
      <c r="AZ17" s="6" t="s">
        <v>1763</v>
      </c>
      <c r="BA17" t="s">
        <v>1751</v>
      </c>
      <c r="BB17" t="s">
        <v>74</v>
      </c>
      <c r="BD17" t="s">
        <v>90</v>
      </c>
      <c r="BE17" t="s">
        <v>151</v>
      </c>
      <c r="BF17">
        <v>1</v>
      </c>
      <c r="BG17">
        <v>-7.8746897940869998</v>
      </c>
      <c r="BH17">
        <v>111.17786407471</v>
      </c>
      <c r="BI17" s="6" t="s">
        <v>1764</v>
      </c>
      <c r="BJ17">
        <v>64</v>
      </c>
      <c r="BK17">
        <v>165</v>
      </c>
      <c r="BL17">
        <v>59</v>
      </c>
      <c r="BM17">
        <v>1</v>
      </c>
      <c r="BN17">
        <v>8</v>
      </c>
    </row>
    <row r="18" spans="1:66" x14ac:dyDescent="0.3">
      <c r="A18">
        <v>13</v>
      </c>
      <c r="B18" t="s">
        <v>1916</v>
      </c>
      <c r="C18">
        <v>3870</v>
      </c>
      <c r="D18" t="s">
        <v>61</v>
      </c>
      <c r="E18" t="s">
        <v>1917</v>
      </c>
      <c r="F18" t="s">
        <v>63</v>
      </c>
      <c r="G18" t="s">
        <v>1918</v>
      </c>
      <c r="H18" s="6" t="s">
        <v>1919</v>
      </c>
      <c r="I18" t="s">
        <v>66</v>
      </c>
      <c r="J18" t="s">
        <v>346</v>
      </c>
      <c r="K18">
        <v>3</v>
      </c>
      <c r="L18">
        <v>7</v>
      </c>
      <c r="M18" t="s">
        <v>346</v>
      </c>
      <c r="N18" t="s">
        <v>347</v>
      </c>
      <c r="O18" t="s">
        <v>69</v>
      </c>
      <c r="P18">
        <v>57694</v>
      </c>
      <c r="Q18" t="s">
        <v>70</v>
      </c>
      <c r="R18" t="s">
        <v>71</v>
      </c>
      <c r="T18" t="s">
        <v>1920</v>
      </c>
      <c r="U18" t="s">
        <v>1921</v>
      </c>
      <c r="W18" t="s">
        <v>125</v>
      </c>
      <c r="Y18" t="s">
        <v>1922</v>
      </c>
      <c r="Z18">
        <v>1967</v>
      </c>
      <c r="AA18" t="s">
        <v>196</v>
      </c>
      <c r="AB18" t="s">
        <v>82</v>
      </c>
      <c r="AC18" t="s">
        <v>79</v>
      </c>
      <c r="AD18" s="6" t="s">
        <v>1923</v>
      </c>
      <c r="AE18" t="s">
        <v>1924</v>
      </c>
      <c r="AF18">
        <v>1967</v>
      </c>
      <c r="AG18" t="s">
        <v>196</v>
      </c>
      <c r="AH18" t="s">
        <v>82</v>
      </c>
      <c r="AI18" t="s">
        <v>79</v>
      </c>
      <c r="AJ18" s="6" t="s">
        <v>1925</v>
      </c>
      <c r="AM18" t="s">
        <v>277</v>
      </c>
      <c r="AP18" s="6"/>
      <c r="AQ18" t="s">
        <v>248</v>
      </c>
      <c r="AT18" t="s">
        <v>125</v>
      </c>
      <c r="AV18">
        <v>0</v>
      </c>
      <c r="AX18" t="s">
        <v>1926</v>
      </c>
      <c r="AZ18" s="6"/>
      <c r="BB18" t="s">
        <v>74</v>
      </c>
      <c r="BC18" t="s">
        <v>150</v>
      </c>
      <c r="BD18" t="s">
        <v>90</v>
      </c>
      <c r="BE18" t="s">
        <v>151</v>
      </c>
      <c r="BF18">
        <v>2</v>
      </c>
      <c r="BG18">
        <v>-7.8354080886180002</v>
      </c>
      <c r="BH18">
        <v>111.18601799011</v>
      </c>
      <c r="BI18" s="6" t="s">
        <v>1927</v>
      </c>
      <c r="BJ18">
        <v>70</v>
      </c>
      <c r="BK18">
        <v>165</v>
      </c>
      <c r="BL18">
        <v>53</v>
      </c>
      <c r="BM18">
        <v>2</v>
      </c>
      <c r="BN18">
        <v>4</v>
      </c>
    </row>
    <row r="19" spans="1:66" x14ac:dyDescent="0.3">
      <c r="A19">
        <v>14</v>
      </c>
      <c r="B19" t="s">
        <v>2059</v>
      </c>
      <c r="C19">
        <v>3871</v>
      </c>
      <c r="D19" t="s">
        <v>117</v>
      </c>
      <c r="E19" t="s">
        <v>2060</v>
      </c>
      <c r="F19" t="s">
        <v>95</v>
      </c>
      <c r="G19" t="s">
        <v>2061</v>
      </c>
      <c r="H19" s="6" t="s">
        <v>2062</v>
      </c>
      <c r="I19" t="s">
        <v>66</v>
      </c>
      <c r="J19" t="s">
        <v>287</v>
      </c>
      <c r="K19">
        <v>1</v>
      </c>
      <c r="L19">
        <v>2</v>
      </c>
      <c r="M19" t="s">
        <v>2063</v>
      </c>
      <c r="N19" t="s">
        <v>122</v>
      </c>
      <c r="O19" t="s">
        <v>69</v>
      </c>
      <c r="P19">
        <v>57694</v>
      </c>
      <c r="Q19" t="s">
        <v>70</v>
      </c>
      <c r="R19" t="s">
        <v>71</v>
      </c>
      <c r="T19" t="s">
        <v>2064</v>
      </c>
      <c r="U19" t="s">
        <v>2065</v>
      </c>
      <c r="W19" t="s">
        <v>125</v>
      </c>
      <c r="Y19" t="s">
        <v>2066</v>
      </c>
      <c r="Z19">
        <v>1968</v>
      </c>
      <c r="AA19" t="s">
        <v>162</v>
      </c>
      <c r="AB19" t="s">
        <v>78</v>
      </c>
      <c r="AC19" t="s">
        <v>79</v>
      </c>
      <c r="AD19" s="6" t="s">
        <v>2067</v>
      </c>
      <c r="AE19" t="s">
        <v>2068</v>
      </c>
      <c r="AF19">
        <v>1974</v>
      </c>
      <c r="AG19" t="s">
        <v>196</v>
      </c>
      <c r="AH19" t="s">
        <v>323</v>
      </c>
      <c r="AI19" t="s">
        <v>79</v>
      </c>
      <c r="AJ19" s="6" t="s">
        <v>2069</v>
      </c>
      <c r="AP19" s="6"/>
      <c r="AQ19" t="s">
        <v>248</v>
      </c>
      <c r="AT19" t="s">
        <v>125</v>
      </c>
      <c r="AV19">
        <v>0</v>
      </c>
      <c r="AX19" t="s">
        <v>2070</v>
      </c>
      <c r="AZ19" s="6"/>
      <c r="BB19" t="s">
        <v>74</v>
      </c>
      <c r="BC19" t="s">
        <v>150</v>
      </c>
      <c r="BD19" t="s">
        <v>90</v>
      </c>
      <c r="BE19" t="s">
        <v>151</v>
      </c>
      <c r="BF19">
        <v>2</v>
      </c>
      <c r="BG19">
        <v>-7.8595557242579996</v>
      </c>
      <c r="BH19">
        <v>111.16953849792</v>
      </c>
      <c r="BI19" s="6" t="s">
        <v>2071</v>
      </c>
      <c r="BJ19">
        <v>44</v>
      </c>
      <c r="BK19">
        <v>156</v>
      </c>
      <c r="BL19">
        <v>35</v>
      </c>
      <c r="BM19">
        <v>3</v>
      </c>
      <c r="BN19">
        <v>5</v>
      </c>
    </row>
    <row r="20" spans="1:66" x14ac:dyDescent="0.3">
      <c r="A20">
        <v>15</v>
      </c>
      <c r="B20" t="s">
        <v>2129</v>
      </c>
      <c r="C20">
        <v>3872</v>
      </c>
      <c r="D20" t="s">
        <v>61</v>
      </c>
      <c r="E20" t="s">
        <v>2130</v>
      </c>
      <c r="F20" t="s">
        <v>63</v>
      </c>
      <c r="G20" t="s">
        <v>2131</v>
      </c>
      <c r="H20" s="6" t="s">
        <v>2132</v>
      </c>
      <c r="I20" t="s">
        <v>66</v>
      </c>
      <c r="J20" t="s">
        <v>1266</v>
      </c>
      <c r="K20">
        <v>1</v>
      </c>
      <c r="L20">
        <v>5</v>
      </c>
      <c r="M20" t="s">
        <v>1267</v>
      </c>
      <c r="N20" t="s">
        <v>256</v>
      </c>
      <c r="O20" t="s">
        <v>69</v>
      </c>
      <c r="P20">
        <v>57694</v>
      </c>
      <c r="Q20" t="s">
        <v>70</v>
      </c>
      <c r="R20" t="s">
        <v>71</v>
      </c>
      <c r="T20" t="s">
        <v>2133</v>
      </c>
      <c r="U20" t="s">
        <v>2134</v>
      </c>
      <c r="W20" t="s">
        <v>74</v>
      </c>
      <c r="X20" t="s">
        <v>2135</v>
      </c>
      <c r="Y20" t="s">
        <v>2136</v>
      </c>
      <c r="Z20">
        <v>1974</v>
      </c>
      <c r="AA20" t="s">
        <v>77</v>
      </c>
      <c r="AB20" t="s">
        <v>82</v>
      </c>
      <c r="AC20" t="s">
        <v>79</v>
      </c>
      <c r="AD20" s="6" t="s">
        <v>2137</v>
      </c>
      <c r="AE20" t="s">
        <v>2138</v>
      </c>
      <c r="AF20">
        <v>1973</v>
      </c>
      <c r="AG20" t="s">
        <v>77</v>
      </c>
      <c r="AH20" t="s">
        <v>147</v>
      </c>
      <c r="AI20" t="s">
        <v>128</v>
      </c>
      <c r="AJ20" s="6" t="s">
        <v>2139</v>
      </c>
      <c r="AP20" s="6"/>
      <c r="AQ20" t="s">
        <v>248</v>
      </c>
      <c r="AT20" t="s">
        <v>125</v>
      </c>
      <c r="AV20">
        <v>0</v>
      </c>
      <c r="AW20" t="s">
        <v>2140</v>
      </c>
      <c r="AX20" t="s">
        <v>2141</v>
      </c>
      <c r="AZ20" s="6"/>
      <c r="BB20" t="s">
        <v>74</v>
      </c>
      <c r="BC20" t="s">
        <v>89</v>
      </c>
      <c r="BD20" t="s">
        <v>90</v>
      </c>
      <c r="BE20" t="s">
        <v>416</v>
      </c>
      <c r="BF20">
        <v>1</v>
      </c>
      <c r="BG20">
        <v>-7.8507981171269998</v>
      </c>
      <c r="BH20">
        <v>111.16945266723999</v>
      </c>
      <c r="BI20" s="6" t="s">
        <v>2142</v>
      </c>
      <c r="BJ20">
        <v>38</v>
      </c>
      <c r="BK20">
        <v>154</v>
      </c>
      <c r="BL20">
        <v>50</v>
      </c>
      <c r="BM20">
        <v>2</v>
      </c>
      <c r="BN20">
        <v>4</v>
      </c>
    </row>
    <row r="21" spans="1:66" x14ac:dyDescent="0.3">
      <c r="A21">
        <v>16</v>
      </c>
      <c r="B21" t="s">
        <v>2162</v>
      </c>
      <c r="C21">
        <v>3873</v>
      </c>
      <c r="D21" t="s">
        <v>61</v>
      </c>
      <c r="E21" t="s">
        <v>2163</v>
      </c>
      <c r="F21" t="s">
        <v>63</v>
      </c>
      <c r="G21" t="s">
        <v>2164</v>
      </c>
      <c r="H21" s="6" t="s">
        <v>2165</v>
      </c>
      <c r="I21" t="s">
        <v>66</v>
      </c>
      <c r="J21" t="s">
        <v>407</v>
      </c>
      <c r="K21">
        <v>1</v>
      </c>
      <c r="L21">
        <v>7</v>
      </c>
      <c r="M21" t="s">
        <v>407</v>
      </c>
      <c r="N21" t="s">
        <v>1397</v>
      </c>
      <c r="O21" t="s">
        <v>69</v>
      </c>
      <c r="P21">
        <v>57694</v>
      </c>
      <c r="Q21" t="s">
        <v>70</v>
      </c>
      <c r="R21" t="s">
        <v>71</v>
      </c>
      <c r="S21">
        <v>0</v>
      </c>
      <c r="T21" t="s">
        <v>2166</v>
      </c>
      <c r="U21" t="s">
        <v>2167</v>
      </c>
      <c r="W21" t="s">
        <v>125</v>
      </c>
      <c r="Y21" t="s">
        <v>2168</v>
      </c>
      <c r="Z21">
        <v>1971</v>
      </c>
      <c r="AA21" t="s">
        <v>77</v>
      </c>
      <c r="AB21" t="s">
        <v>323</v>
      </c>
      <c r="AC21" t="s">
        <v>79</v>
      </c>
      <c r="AD21" s="6" t="s">
        <v>2169</v>
      </c>
      <c r="AE21" t="s">
        <v>2170</v>
      </c>
      <c r="AF21">
        <v>1982</v>
      </c>
      <c r="AG21" t="s">
        <v>77</v>
      </c>
      <c r="AH21" t="s">
        <v>78</v>
      </c>
      <c r="AI21" t="s">
        <v>79</v>
      </c>
      <c r="AJ21" s="6" t="s">
        <v>2171</v>
      </c>
      <c r="AP21" s="6"/>
      <c r="AQ21" t="s">
        <v>248</v>
      </c>
      <c r="AT21" t="s">
        <v>125</v>
      </c>
      <c r="AV21">
        <v>0</v>
      </c>
      <c r="AX21" t="s">
        <v>2172</v>
      </c>
      <c r="AZ21" s="6"/>
      <c r="BB21" t="s">
        <v>74</v>
      </c>
      <c r="BC21" t="s">
        <v>150</v>
      </c>
      <c r="BD21" t="s">
        <v>90</v>
      </c>
      <c r="BE21" t="s">
        <v>471</v>
      </c>
      <c r="BF21">
        <v>2</v>
      </c>
      <c r="BG21">
        <v>-7.7778392457979999</v>
      </c>
      <c r="BH21">
        <v>111.16859436035</v>
      </c>
      <c r="BI21" s="6" t="s">
        <v>2173</v>
      </c>
      <c r="BJ21">
        <v>48</v>
      </c>
      <c r="BK21">
        <v>160</v>
      </c>
      <c r="BL21">
        <v>52</v>
      </c>
      <c r="BM21">
        <v>1</v>
      </c>
      <c r="BN21">
        <v>5</v>
      </c>
    </row>
    <row r="22" spans="1:66" x14ac:dyDescent="0.3">
      <c r="A22">
        <v>17</v>
      </c>
      <c r="B22" t="s">
        <v>2229</v>
      </c>
      <c r="C22">
        <v>3933</v>
      </c>
      <c r="D22" t="s">
        <v>117</v>
      </c>
      <c r="E22" t="s">
        <v>2230</v>
      </c>
      <c r="F22" t="s">
        <v>2231</v>
      </c>
      <c r="G22" t="s">
        <v>2232</v>
      </c>
      <c r="H22" s="6" t="s">
        <v>2233</v>
      </c>
      <c r="I22" t="s">
        <v>66</v>
      </c>
      <c r="J22" t="s">
        <v>2234</v>
      </c>
      <c r="K22">
        <v>1</v>
      </c>
      <c r="L22">
        <v>5</v>
      </c>
      <c r="M22" t="s">
        <v>2234</v>
      </c>
      <c r="N22" t="s">
        <v>2235</v>
      </c>
      <c r="O22" t="s">
        <v>2236</v>
      </c>
      <c r="P22">
        <v>56365</v>
      </c>
      <c r="Q22" t="s">
        <v>70</v>
      </c>
      <c r="R22" t="s">
        <v>71</v>
      </c>
      <c r="T22" t="s">
        <v>2237</v>
      </c>
      <c r="U22" t="s">
        <v>2238</v>
      </c>
      <c r="W22" t="s">
        <v>125</v>
      </c>
      <c r="Y22" t="s">
        <v>2239</v>
      </c>
      <c r="Z22">
        <v>1973</v>
      </c>
      <c r="AA22" t="s">
        <v>77</v>
      </c>
      <c r="AB22" t="s">
        <v>229</v>
      </c>
      <c r="AC22" t="s">
        <v>79</v>
      </c>
      <c r="AD22" s="6" t="s">
        <v>2240</v>
      </c>
      <c r="AE22" t="s">
        <v>2241</v>
      </c>
      <c r="AF22">
        <v>1980</v>
      </c>
      <c r="AG22" t="s">
        <v>77</v>
      </c>
      <c r="AH22" t="s">
        <v>82</v>
      </c>
      <c r="AI22" t="s">
        <v>79</v>
      </c>
      <c r="AJ22" s="6" t="s">
        <v>2242</v>
      </c>
      <c r="AP22" s="6"/>
      <c r="AQ22" t="s">
        <v>248</v>
      </c>
      <c r="AT22" t="s">
        <v>125</v>
      </c>
      <c r="AV22">
        <v>0</v>
      </c>
      <c r="AX22" t="s">
        <v>2243</v>
      </c>
      <c r="AZ22" s="6"/>
      <c r="BB22" t="s">
        <v>74</v>
      </c>
      <c r="BC22" t="s">
        <v>150</v>
      </c>
      <c r="BD22" t="s">
        <v>90</v>
      </c>
      <c r="BE22" t="s">
        <v>2244</v>
      </c>
      <c r="BF22">
        <v>2</v>
      </c>
      <c r="BG22">
        <v>-7.5379009999999997</v>
      </c>
      <c r="BH22">
        <v>109.83193</v>
      </c>
      <c r="BI22" s="6" t="s">
        <v>2245</v>
      </c>
      <c r="BJ22">
        <v>50</v>
      </c>
      <c r="BK22">
        <v>160</v>
      </c>
      <c r="BL22">
        <v>35</v>
      </c>
      <c r="BM22">
        <v>2</v>
      </c>
      <c r="BN22">
        <v>1</v>
      </c>
    </row>
    <row r="23" spans="1:66" x14ac:dyDescent="0.3">
      <c r="A23">
        <v>18</v>
      </c>
      <c r="B23" t="s">
        <v>2246</v>
      </c>
      <c r="C23">
        <v>3875</v>
      </c>
      <c r="D23" t="s">
        <v>61</v>
      </c>
      <c r="E23" t="s">
        <v>2247</v>
      </c>
      <c r="F23" t="s">
        <v>1967</v>
      </c>
      <c r="G23" t="s">
        <v>2248</v>
      </c>
      <c r="H23" s="6" t="s">
        <v>2249</v>
      </c>
      <c r="I23" t="s">
        <v>66</v>
      </c>
      <c r="J23" t="s">
        <v>2250</v>
      </c>
      <c r="K23">
        <v>2</v>
      </c>
      <c r="L23">
        <v>5</v>
      </c>
      <c r="M23" t="s">
        <v>2250</v>
      </c>
      <c r="N23" t="s">
        <v>241</v>
      </c>
      <c r="O23" t="s">
        <v>69</v>
      </c>
      <c r="P23">
        <v>57694</v>
      </c>
      <c r="Q23" t="s">
        <v>70</v>
      </c>
      <c r="R23" t="s">
        <v>210</v>
      </c>
      <c r="T23" t="s">
        <v>2251</v>
      </c>
      <c r="U23" t="s">
        <v>2252</v>
      </c>
      <c r="W23" t="s">
        <v>125</v>
      </c>
      <c r="Y23" t="s">
        <v>2253</v>
      </c>
      <c r="Z23">
        <v>0</v>
      </c>
      <c r="AB23" t="s">
        <v>127</v>
      </c>
      <c r="AC23" t="s">
        <v>128</v>
      </c>
      <c r="AD23" s="6"/>
      <c r="AE23" t="s">
        <v>2254</v>
      </c>
      <c r="AF23">
        <v>1966</v>
      </c>
      <c r="AG23" t="s">
        <v>77</v>
      </c>
      <c r="AH23" t="s">
        <v>105</v>
      </c>
      <c r="AI23" t="s">
        <v>79</v>
      </c>
      <c r="AJ23" s="6" t="s">
        <v>2255</v>
      </c>
      <c r="AP23" s="6"/>
      <c r="AQ23" t="s">
        <v>248</v>
      </c>
      <c r="AT23" t="s">
        <v>125</v>
      </c>
      <c r="AV23">
        <v>1</v>
      </c>
      <c r="AX23" t="s">
        <v>2256</v>
      </c>
      <c r="AZ23" s="6"/>
      <c r="BB23" t="s">
        <v>74</v>
      </c>
      <c r="BC23" t="s">
        <v>150</v>
      </c>
      <c r="BD23" t="s">
        <v>90</v>
      </c>
      <c r="BE23" t="s">
        <v>2257</v>
      </c>
      <c r="BF23">
        <v>1</v>
      </c>
      <c r="BI23" s="6" t="s">
        <v>2258</v>
      </c>
      <c r="BJ23">
        <v>50</v>
      </c>
      <c r="BK23">
        <v>173</v>
      </c>
      <c r="BL23">
        <v>35</v>
      </c>
      <c r="BM23">
        <v>2</v>
      </c>
      <c r="BN23">
        <v>2</v>
      </c>
    </row>
    <row r="24" spans="1:66" x14ac:dyDescent="0.3">
      <c r="A24">
        <v>19</v>
      </c>
      <c r="B24" t="s">
        <v>2481</v>
      </c>
      <c r="C24">
        <v>3876</v>
      </c>
      <c r="D24" t="s">
        <v>61</v>
      </c>
      <c r="E24" t="s">
        <v>2482</v>
      </c>
      <c r="F24" t="s">
        <v>63</v>
      </c>
      <c r="G24" t="s">
        <v>2483</v>
      </c>
      <c r="H24" s="6" t="s">
        <v>2484</v>
      </c>
      <c r="I24" t="s">
        <v>66</v>
      </c>
      <c r="J24" t="s">
        <v>240</v>
      </c>
      <c r="K24">
        <v>2</v>
      </c>
      <c r="L24">
        <v>5</v>
      </c>
      <c r="M24" t="s">
        <v>240</v>
      </c>
      <c r="N24" t="s">
        <v>240</v>
      </c>
      <c r="O24" t="s">
        <v>69</v>
      </c>
      <c r="P24">
        <v>57694</v>
      </c>
      <c r="Q24" t="s">
        <v>70</v>
      </c>
      <c r="R24" t="s">
        <v>71</v>
      </c>
      <c r="T24" t="s">
        <v>2485</v>
      </c>
      <c r="U24" t="s">
        <v>2486</v>
      </c>
      <c r="W24" t="s">
        <v>74</v>
      </c>
      <c r="X24" t="s">
        <v>2487</v>
      </c>
      <c r="Y24" t="s">
        <v>2488</v>
      </c>
      <c r="Z24">
        <v>1969</v>
      </c>
      <c r="AA24" t="s">
        <v>77</v>
      </c>
      <c r="AB24" t="s">
        <v>229</v>
      </c>
      <c r="AC24" t="s">
        <v>79</v>
      </c>
      <c r="AD24" s="6" t="s">
        <v>2489</v>
      </c>
      <c r="AE24" t="s">
        <v>2490</v>
      </c>
      <c r="AF24">
        <v>1965</v>
      </c>
      <c r="AG24" t="s">
        <v>77</v>
      </c>
      <c r="AH24" t="s">
        <v>82</v>
      </c>
      <c r="AI24" t="s">
        <v>79</v>
      </c>
      <c r="AJ24" s="6" t="s">
        <v>2491</v>
      </c>
      <c r="AK24" t="s">
        <v>2492</v>
      </c>
      <c r="AM24" t="s">
        <v>277</v>
      </c>
      <c r="AP24" s="6"/>
      <c r="AQ24" t="s">
        <v>248</v>
      </c>
      <c r="AT24" t="s">
        <v>74</v>
      </c>
      <c r="AV24">
        <v>1</v>
      </c>
      <c r="AX24" t="s">
        <v>2493</v>
      </c>
      <c r="AY24" t="s">
        <v>87</v>
      </c>
      <c r="AZ24" s="6" t="s">
        <v>2494</v>
      </c>
      <c r="BA24" t="s">
        <v>2495</v>
      </c>
      <c r="BB24" t="s">
        <v>74</v>
      </c>
      <c r="BD24" t="s">
        <v>90</v>
      </c>
      <c r="BE24" t="s">
        <v>151</v>
      </c>
      <c r="BF24">
        <v>1</v>
      </c>
      <c r="BG24">
        <v>-7.8269000000000002</v>
      </c>
      <c r="BH24">
        <v>111.1849</v>
      </c>
      <c r="BI24" s="6" t="s">
        <v>2496</v>
      </c>
      <c r="BJ24">
        <v>35</v>
      </c>
      <c r="BK24">
        <v>165</v>
      </c>
      <c r="BL24">
        <v>32</v>
      </c>
      <c r="BM24">
        <v>3</v>
      </c>
      <c r="BN24">
        <v>2</v>
      </c>
    </row>
    <row r="25" spans="1:66" x14ac:dyDescent="0.3">
      <c r="A25">
        <v>20</v>
      </c>
      <c r="B25" t="s">
        <v>2497</v>
      </c>
      <c r="C25">
        <v>3936</v>
      </c>
      <c r="D25" t="s">
        <v>61</v>
      </c>
      <c r="E25" t="s">
        <v>2498</v>
      </c>
      <c r="F25" t="s">
        <v>2499</v>
      </c>
      <c r="G25" t="s">
        <v>2500</v>
      </c>
      <c r="H25" s="6" t="s">
        <v>2501</v>
      </c>
      <c r="I25" t="s">
        <v>66</v>
      </c>
      <c r="J25" t="s">
        <v>2502</v>
      </c>
      <c r="K25">
        <v>3</v>
      </c>
      <c r="L25">
        <v>5</v>
      </c>
      <c r="N25" t="s">
        <v>377</v>
      </c>
      <c r="O25" t="s">
        <v>378</v>
      </c>
      <c r="P25">
        <v>57692</v>
      </c>
      <c r="Q25" t="s">
        <v>70</v>
      </c>
      <c r="R25" t="s">
        <v>71</v>
      </c>
      <c r="T25" t="s">
        <v>2503</v>
      </c>
      <c r="U25" t="s">
        <v>2504</v>
      </c>
      <c r="W25" t="s">
        <v>125</v>
      </c>
      <c r="Y25" t="s">
        <v>2505</v>
      </c>
      <c r="Z25">
        <v>0</v>
      </c>
      <c r="AA25" t="s">
        <v>196</v>
      </c>
      <c r="AB25" t="s">
        <v>147</v>
      </c>
      <c r="AC25" t="s">
        <v>128</v>
      </c>
      <c r="AD25" s="6"/>
      <c r="AE25" t="s">
        <v>2506</v>
      </c>
      <c r="AF25">
        <v>1981</v>
      </c>
      <c r="AG25" t="s">
        <v>162</v>
      </c>
      <c r="AH25" t="s">
        <v>82</v>
      </c>
      <c r="AI25" t="s">
        <v>79</v>
      </c>
      <c r="AJ25" s="6" t="s">
        <v>2507</v>
      </c>
      <c r="AM25" t="s">
        <v>166</v>
      </c>
      <c r="AP25" s="6"/>
      <c r="AQ25" t="s">
        <v>248</v>
      </c>
      <c r="AT25" t="s">
        <v>74</v>
      </c>
      <c r="AU25" t="s">
        <v>2508</v>
      </c>
      <c r="AV25">
        <v>0</v>
      </c>
      <c r="AW25" t="s">
        <v>2509</v>
      </c>
      <c r="AX25" t="s">
        <v>2510</v>
      </c>
      <c r="AZ25" s="6"/>
      <c r="BB25" t="s">
        <v>74</v>
      </c>
      <c r="BD25" t="s">
        <v>90</v>
      </c>
      <c r="BE25" t="s">
        <v>2511</v>
      </c>
      <c r="BF25">
        <v>1</v>
      </c>
      <c r="BG25">
        <v>-7.8256350598119999</v>
      </c>
      <c r="BH25">
        <v>111.18267133715</v>
      </c>
      <c r="BI25" s="6" t="s">
        <v>2512</v>
      </c>
      <c r="BJ25">
        <v>50</v>
      </c>
      <c r="BK25">
        <v>175</v>
      </c>
      <c r="BL25">
        <v>55</v>
      </c>
      <c r="BM25">
        <v>3</v>
      </c>
      <c r="BN25">
        <v>1</v>
      </c>
    </row>
    <row r="26" spans="1:66" x14ac:dyDescent="0.3">
      <c r="A26">
        <v>21</v>
      </c>
      <c r="B26" t="s">
        <v>2513</v>
      </c>
      <c r="C26">
        <v>3877</v>
      </c>
      <c r="D26" t="s">
        <v>61</v>
      </c>
      <c r="E26" t="s">
        <v>2514</v>
      </c>
      <c r="F26" t="s">
        <v>63</v>
      </c>
      <c r="G26" t="s">
        <v>297</v>
      </c>
      <c r="H26" s="6" t="s">
        <v>2515</v>
      </c>
      <c r="I26" t="s">
        <v>66</v>
      </c>
      <c r="J26" t="s">
        <v>434</v>
      </c>
      <c r="K26">
        <v>1</v>
      </c>
      <c r="L26">
        <v>7</v>
      </c>
      <c r="M26" t="s">
        <v>434</v>
      </c>
      <c r="N26" t="s">
        <v>435</v>
      </c>
      <c r="O26" t="s">
        <v>69</v>
      </c>
      <c r="P26">
        <v>57694</v>
      </c>
      <c r="Q26" t="s">
        <v>70</v>
      </c>
      <c r="R26" t="s">
        <v>71</v>
      </c>
      <c r="T26" t="s">
        <v>2516</v>
      </c>
      <c r="U26" t="s">
        <v>2517</v>
      </c>
      <c r="W26" t="s">
        <v>74</v>
      </c>
      <c r="X26" t="s">
        <v>2518</v>
      </c>
      <c r="Y26" t="s">
        <v>2519</v>
      </c>
      <c r="Z26">
        <v>1967</v>
      </c>
      <c r="AA26" t="s">
        <v>162</v>
      </c>
      <c r="AB26" t="s">
        <v>82</v>
      </c>
      <c r="AC26" t="s">
        <v>79</v>
      </c>
      <c r="AD26" s="6" t="s">
        <v>2520</v>
      </c>
      <c r="AE26" t="s">
        <v>2521</v>
      </c>
      <c r="AF26">
        <v>1974</v>
      </c>
      <c r="AG26" t="s">
        <v>162</v>
      </c>
      <c r="AH26" t="s">
        <v>82</v>
      </c>
      <c r="AI26" t="s">
        <v>79</v>
      </c>
      <c r="AJ26" s="6" t="s">
        <v>2522</v>
      </c>
      <c r="AP26" s="6"/>
      <c r="AQ26" t="s">
        <v>248</v>
      </c>
      <c r="AT26" t="s">
        <v>125</v>
      </c>
      <c r="AV26">
        <v>0</v>
      </c>
      <c r="AX26" t="s">
        <v>2523</v>
      </c>
      <c r="AZ26" s="6"/>
      <c r="BB26" t="s">
        <v>74</v>
      </c>
      <c r="BC26" t="s">
        <v>89</v>
      </c>
      <c r="BD26" t="s">
        <v>428</v>
      </c>
      <c r="BE26" t="s">
        <v>416</v>
      </c>
      <c r="BF26">
        <v>1</v>
      </c>
      <c r="BG26">
        <v>-7.8647421811799996</v>
      </c>
      <c r="BH26">
        <v>111.15649223328001</v>
      </c>
      <c r="BI26" s="6" t="s">
        <v>2524</v>
      </c>
      <c r="BJ26">
        <v>40</v>
      </c>
      <c r="BK26">
        <v>154</v>
      </c>
      <c r="BL26">
        <v>54</v>
      </c>
      <c r="BM26">
        <v>1</v>
      </c>
      <c r="BN26">
        <v>4</v>
      </c>
    </row>
    <row r="27" spans="1:66" x14ac:dyDescent="0.3">
      <c r="A27">
        <v>22</v>
      </c>
      <c r="B27" t="s">
        <v>2525</v>
      </c>
      <c r="C27">
        <v>3878</v>
      </c>
      <c r="D27" t="s">
        <v>117</v>
      </c>
      <c r="E27" t="s">
        <v>2526</v>
      </c>
      <c r="F27" t="s">
        <v>95</v>
      </c>
      <c r="G27" t="s">
        <v>2527</v>
      </c>
      <c r="H27" s="6" t="s">
        <v>2528</v>
      </c>
      <c r="I27" t="s">
        <v>66</v>
      </c>
      <c r="J27" t="s">
        <v>2109</v>
      </c>
      <c r="K27">
        <v>2</v>
      </c>
      <c r="L27">
        <v>3</v>
      </c>
      <c r="M27" t="s">
        <v>2109</v>
      </c>
      <c r="N27" t="s">
        <v>2109</v>
      </c>
      <c r="O27" t="s">
        <v>69</v>
      </c>
      <c r="P27">
        <v>57694</v>
      </c>
      <c r="Q27" t="s">
        <v>70</v>
      </c>
      <c r="R27" t="s">
        <v>101</v>
      </c>
      <c r="T27" t="s">
        <v>2529</v>
      </c>
      <c r="U27" t="s">
        <v>2530</v>
      </c>
      <c r="W27" t="s">
        <v>125</v>
      </c>
      <c r="Y27" t="s">
        <v>213</v>
      </c>
      <c r="Z27">
        <v>1966</v>
      </c>
      <c r="AA27" t="s">
        <v>77</v>
      </c>
      <c r="AB27" t="s">
        <v>229</v>
      </c>
      <c r="AC27" t="s">
        <v>79</v>
      </c>
      <c r="AD27" s="6" t="s">
        <v>2531</v>
      </c>
      <c r="AE27" t="s">
        <v>2532</v>
      </c>
      <c r="AF27">
        <v>1976</v>
      </c>
      <c r="AG27" t="s">
        <v>77</v>
      </c>
      <c r="AH27" t="s">
        <v>147</v>
      </c>
      <c r="AI27" t="s">
        <v>128</v>
      </c>
      <c r="AJ27" s="6" t="s">
        <v>2533</v>
      </c>
      <c r="AM27" t="s">
        <v>166</v>
      </c>
      <c r="AP27" s="6"/>
      <c r="AQ27" t="s">
        <v>248</v>
      </c>
      <c r="AT27" t="s">
        <v>125</v>
      </c>
      <c r="AV27">
        <v>0</v>
      </c>
      <c r="AX27" t="s">
        <v>2534</v>
      </c>
      <c r="AZ27" s="6"/>
      <c r="BB27" t="s">
        <v>74</v>
      </c>
      <c r="BC27" t="s">
        <v>150</v>
      </c>
      <c r="BD27" t="s">
        <v>90</v>
      </c>
      <c r="BE27" t="s">
        <v>114</v>
      </c>
      <c r="BF27">
        <v>2</v>
      </c>
      <c r="BG27">
        <v>-78.426000000000002</v>
      </c>
      <c r="BH27">
        <v>1.111</v>
      </c>
      <c r="BI27" s="6" t="s">
        <v>2535</v>
      </c>
      <c r="BJ27">
        <v>48</v>
      </c>
      <c r="BK27">
        <v>155</v>
      </c>
      <c r="BL27">
        <v>55</v>
      </c>
      <c r="BM27">
        <v>2</v>
      </c>
      <c r="BN27">
        <v>4</v>
      </c>
    </row>
    <row r="28" spans="1:66" x14ac:dyDescent="0.3">
      <c r="A28">
        <v>23</v>
      </c>
      <c r="B28" t="s">
        <v>2585</v>
      </c>
      <c r="C28">
        <v>3937</v>
      </c>
      <c r="D28" t="s">
        <v>117</v>
      </c>
      <c r="E28" t="s">
        <v>2586</v>
      </c>
      <c r="F28" t="s">
        <v>63</v>
      </c>
      <c r="G28" t="s">
        <v>2587</v>
      </c>
      <c r="H28" s="6" t="s">
        <v>2588</v>
      </c>
      <c r="I28" t="s">
        <v>66</v>
      </c>
      <c r="J28" t="s">
        <v>270</v>
      </c>
      <c r="K28">
        <v>2</v>
      </c>
      <c r="L28">
        <v>6</v>
      </c>
      <c r="M28" t="s">
        <v>270</v>
      </c>
      <c r="N28" t="s">
        <v>240</v>
      </c>
      <c r="O28" t="s">
        <v>69</v>
      </c>
      <c r="Q28" t="s">
        <v>70</v>
      </c>
      <c r="R28" t="s">
        <v>71</v>
      </c>
      <c r="T28" t="s">
        <v>2589</v>
      </c>
      <c r="W28" t="s">
        <v>125</v>
      </c>
      <c r="Y28" t="s">
        <v>2590</v>
      </c>
      <c r="Z28">
        <v>0</v>
      </c>
      <c r="AB28" t="s">
        <v>147</v>
      </c>
      <c r="AC28" t="s">
        <v>128</v>
      </c>
      <c r="AD28" s="6"/>
      <c r="AE28" t="s">
        <v>2591</v>
      </c>
      <c r="AF28">
        <v>1980</v>
      </c>
      <c r="AG28" t="s">
        <v>77</v>
      </c>
      <c r="AH28" t="s">
        <v>82</v>
      </c>
      <c r="AI28" t="s">
        <v>79</v>
      </c>
      <c r="AJ28" s="6" t="s">
        <v>2592</v>
      </c>
      <c r="AP28" s="6"/>
      <c r="AQ28" t="s">
        <v>248</v>
      </c>
      <c r="AT28" t="s">
        <v>74</v>
      </c>
      <c r="AU28" t="s">
        <v>2593</v>
      </c>
      <c r="AV28">
        <v>0</v>
      </c>
      <c r="AX28" t="s">
        <v>2594</v>
      </c>
      <c r="AY28" t="s">
        <v>87</v>
      </c>
      <c r="AZ28" s="6" t="s">
        <v>2595</v>
      </c>
      <c r="BA28" t="s">
        <v>2596</v>
      </c>
      <c r="BB28" t="s">
        <v>74</v>
      </c>
      <c r="BD28" t="s">
        <v>90</v>
      </c>
      <c r="BF28">
        <v>1</v>
      </c>
      <c r="BI28" s="6" t="s">
        <v>2597</v>
      </c>
      <c r="BJ28">
        <v>48</v>
      </c>
      <c r="BK28">
        <v>155</v>
      </c>
      <c r="BL28">
        <v>50</v>
      </c>
      <c r="BM28">
        <v>2</v>
      </c>
      <c r="BN28">
        <v>2</v>
      </c>
    </row>
    <row r="29" spans="1:66" x14ac:dyDescent="0.3">
      <c r="A29">
        <v>24</v>
      </c>
      <c r="B29" t="s">
        <v>2638</v>
      </c>
      <c r="C29">
        <v>3879</v>
      </c>
      <c r="D29" t="s">
        <v>117</v>
      </c>
      <c r="E29" t="s">
        <v>2639</v>
      </c>
      <c r="F29" t="s">
        <v>95</v>
      </c>
      <c r="G29" t="s">
        <v>2640</v>
      </c>
      <c r="H29" s="6" t="s">
        <v>2641</v>
      </c>
      <c r="I29" t="s">
        <v>66</v>
      </c>
      <c r="J29" t="s">
        <v>2250</v>
      </c>
      <c r="K29">
        <v>1</v>
      </c>
      <c r="L29">
        <v>4</v>
      </c>
      <c r="M29" t="s">
        <v>2250</v>
      </c>
      <c r="N29" t="s">
        <v>241</v>
      </c>
      <c r="O29" t="s">
        <v>69</v>
      </c>
      <c r="P29">
        <v>57693</v>
      </c>
      <c r="Q29" t="s">
        <v>70</v>
      </c>
      <c r="R29" t="s">
        <v>210</v>
      </c>
      <c r="T29" t="s">
        <v>2642</v>
      </c>
      <c r="U29" t="s">
        <v>2643</v>
      </c>
      <c r="W29" t="s">
        <v>125</v>
      </c>
      <c r="Y29" t="s">
        <v>2644</v>
      </c>
      <c r="Z29">
        <v>0</v>
      </c>
      <c r="AA29" t="s">
        <v>196</v>
      </c>
      <c r="AB29" t="s">
        <v>147</v>
      </c>
      <c r="AC29" t="s">
        <v>128</v>
      </c>
      <c r="AD29" s="6"/>
      <c r="AE29" t="s">
        <v>2645</v>
      </c>
      <c r="AF29">
        <v>0</v>
      </c>
      <c r="AH29" t="s">
        <v>147</v>
      </c>
      <c r="AI29" t="s">
        <v>128</v>
      </c>
      <c r="AJ29" s="6"/>
      <c r="AK29" t="s">
        <v>2646</v>
      </c>
      <c r="AL29">
        <v>1954</v>
      </c>
      <c r="AM29" t="s">
        <v>77</v>
      </c>
      <c r="AN29" t="s">
        <v>147</v>
      </c>
      <c r="AO29" t="s">
        <v>79</v>
      </c>
      <c r="AP29" s="6" t="s">
        <v>2647</v>
      </c>
      <c r="AQ29" t="s">
        <v>248</v>
      </c>
      <c r="AT29" t="s">
        <v>125</v>
      </c>
      <c r="AV29">
        <v>1</v>
      </c>
      <c r="AX29" t="s">
        <v>2648</v>
      </c>
      <c r="AZ29" s="6"/>
      <c r="BB29" t="s">
        <v>74</v>
      </c>
      <c r="BC29" t="s">
        <v>150</v>
      </c>
      <c r="BD29" t="s">
        <v>90</v>
      </c>
      <c r="BE29" t="s">
        <v>2257</v>
      </c>
      <c r="BF29">
        <v>1</v>
      </c>
      <c r="BI29" s="6" t="s">
        <v>2649</v>
      </c>
      <c r="BJ29">
        <v>45</v>
      </c>
      <c r="BK29">
        <v>168</v>
      </c>
      <c r="BL29">
        <v>53</v>
      </c>
      <c r="BM29">
        <v>3</v>
      </c>
      <c r="BN29">
        <v>2</v>
      </c>
    </row>
    <row r="30" spans="1:66" x14ac:dyDescent="0.3">
      <c r="A30">
        <v>25</v>
      </c>
      <c r="B30" t="s">
        <v>2809</v>
      </c>
      <c r="C30">
        <v>3880</v>
      </c>
      <c r="D30" t="s">
        <v>117</v>
      </c>
      <c r="E30" t="s">
        <v>2810</v>
      </c>
      <c r="F30" t="s">
        <v>95</v>
      </c>
      <c r="G30" t="s">
        <v>2811</v>
      </c>
      <c r="H30" s="6" t="s">
        <v>2812</v>
      </c>
      <c r="I30" t="s">
        <v>66</v>
      </c>
      <c r="J30" t="s">
        <v>803</v>
      </c>
      <c r="K30">
        <v>1</v>
      </c>
      <c r="M30" t="s">
        <v>803</v>
      </c>
      <c r="N30" t="s">
        <v>225</v>
      </c>
      <c r="O30" t="s">
        <v>69</v>
      </c>
      <c r="P30">
        <v>57693</v>
      </c>
      <c r="Q30" t="s">
        <v>70</v>
      </c>
      <c r="R30" t="s">
        <v>101</v>
      </c>
      <c r="T30" t="s">
        <v>2813</v>
      </c>
      <c r="U30" t="s">
        <v>2814</v>
      </c>
      <c r="W30" t="s">
        <v>125</v>
      </c>
      <c r="Y30" t="s">
        <v>2815</v>
      </c>
      <c r="Z30">
        <v>1980</v>
      </c>
      <c r="AA30" t="s">
        <v>77</v>
      </c>
      <c r="AB30" t="s">
        <v>82</v>
      </c>
      <c r="AC30" t="s">
        <v>79</v>
      </c>
      <c r="AD30" s="6" t="s">
        <v>2816</v>
      </c>
      <c r="AE30" t="s">
        <v>2080</v>
      </c>
      <c r="AF30">
        <v>1982</v>
      </c>
      <c r="AG30" t="s">
        <v>77</v>
      </c>
      <c r="AH30" t="s">
        <v>82</v>
      </c>
      <c r="AI30" t="s">
        <v>79</v>
      </c>
      <c r="AJ30" s="6" t="s">
        <v>2817</v>
      </c>
      <c r="AP30" s="6"/>
      <c r="AQ30" t="s">
        <v>248</v>
      </c>
      <c r="AT30" t="s">
        <v>125</v>
      </c>
      <c r="AV30">
        <v>1</v>
      </c>
      <c r="AX30" t="s">
        <v>2818</v>
      </c>
      <c r="AZ30" s="6"/>
      <c r="BB30" t="s">
        <v>74</v>
      </c>
      <c r="BC30" t="s">
        <v>150</v>
      </c>
      <c r="BD30" t="s">
        <v>90</v>
      </c>
      <c r="BE30" t="s">
        <v>182</v>
      </c>
      <c r="BF30">
        <v>1</v>
      </c>
      <c r="BI30" s="6" t="s">
        <v>2819</v>
      </c>
      <c r="BJ30">
        <v>40</v>
      </c>
      <c r="BK30">
        <v>146</v>
      </c>
      <c r="BL30">
        <v>58</v>
      </c>
      <c r="BM30">
        <v>1</v>
      </c>
      <c r="BN30">
        <v>2</v>
      </c>
    </row>
    <row r="31" spans="1:66" x14ac:dyDescent="0.3">
      <c r="A31">
        <v>26</v>
      </c>
      <c r="B31" t="s">
        <v>2863</v>
      </c>
      <c r="C31">
        <v>3938</v>
      </c>
      <c r="D31" t="s">
        <v>61</v>
      </c>
      <c r="E31" t="s">
        <v>2864</v>
      </c>
      <c r="F31" t="s">
        <v>2865</v>
      </c>
      <c r="G31" t="s">
        <v>2866</v>
      </c>
      <c r="H31" s="6" t="s">
        <v>2867</v>
      </c>
      <c r="I31" t="s">
        <v>66</v>
      </c>
      <c r="J31" t="s">
        <v>2868</v>
      </c>
      <c r="K31">
        <v>2</v>
      </c>
      <c r="L31">
        <v>1</v>
      </c>
      <c r="N31" t="s">
        <v>1267</v>
      </c>
      <c r="O31" t="s">
        <v>378</v>
      </c>
      <c r="P31">
        <v>57692</v>
      </c>
      <c r="Q31" t="s">
        <v>70</v>
      </c>
      <c r="R31" t="s">
        <v>71</v>
      </c>
      <c r="T31" t="s">
        <v>2869</v>
      </c>
      <c r="U31" t="s">
        <v>2870</v>
      </c>
      <c r="W31" t="s">
        <v>125</v>
      </c>
      <c r="Y31" t="s">
        <v>2871</v>
      </c>
      <c r="Z31">
        <v>1977</v>
      </c>
      <c r="AA31" t="s">
        <v>196</v>
      </c>
      <c r="AB31" t="s">
        <v>105</v>
      </c>
      <c r="AC31" t="s">
        <v>396</v>
      </c>
      <c r="AD31" s="6"/>
      <c r="AE31" t="s">
        <v>2872</v>
      </c>
      <c r="AF31">
        <v>1976</v>
      </c>
      <c r="AG31" t="s">
        <v>77</v>
      </c>
      <c r="AH31" t="s">
        <v>147</v>
      </c>
      <c r="AI31" t="s">
        <v>128</v>
      </c>
      <c r="AJ31" s="6"/>
      <c r="AM31" t="s">
        <v>277</v>
      </c>
      <c r="AP31" s="6"/>
      <c r="AQ31" t="s">
        <v>248</v>
      </c>
      <c r="AT31" t="s">
        <v>125</v>
      </c>
      <c r="AV31">
        <v>0</v>
      </c>
      <c r="AX31" t="s">
        <v>2873</v>
      </c>
      <c r="AZ31" s="6"/>
      <c r="BB31" t="s">
        <v>125</v>
      </c>
      <c r="BC31" t="s">
        <v>150</v>
      </c>
      <c r="BD31" t="s">
        <v>90</v>
      </c>
      <c r="BE31" t="s">
        <v>1300</v>
      </c>
      <c r="BF31">
        <v>1</v>
      </c>
      <c r="BG31">
        <v>-7.8898999999999999</v>
      </c>
      <c r="BH31">
        <v>111.1259</v>
      </c>
      <c r="BI31" s="6"/>
      <c r="BJ31">
        <v>45</v>
      </c>
      <c r="BK31">
        <v>160</v>
      </c>
      <c r="BL31">
        <v>56</v>
      </c>
      <c r="BM31">
        <v>1</v>
      </c>
      <c r="BN31">
        <v>10</v>
      </c>
    </row>
    <row r="32" spans="1:66" x14ac:dyDescent="0.3">
      <c r="A32">
        <v>27</v>
      </c>
      <c r="B32" t="s">
        <v>2874</v>
      </c>
      <c r="C32">
        <v>3881</v>
      </c>
      <c r="D32" t="s">
        <v>61</v>
      </c>
      <c r="E32" t="s">
        <v>2875</v>
      </c>
      <c r="F32" t="s">
        <v>63</v>
      </c>
      <c r="G32" t="s">
        <v>2876</v>
      </c>
      <c r="H32" s="6" t="s">
        <v>2877</v>
      </c>
      <c r="I32" t="s">
        <v>66</v>
      </c>
      <c r="J32" t="s">
        <v>2878</v>
      </c>
      <c r="K32">
        <v>3</v>
      </c>
      <c r="L32">
        <v>8</v>
      </c>
      <c r="M32" t="s">
        <v>2879</v>
      </c>
      <c r="N32" t="s">
        <v>2109</v>
      </c>
      <c r="O32" t="s">
        <v>69</v>
      </c>
      <c r="P32">
        <v>57694</v>
      </c>
      <c r="Q32" t="s">
        <v>70</v>
      </c>
      <c r="R32" t="s">
        <v>71</v>
      </c>
      <c r="T32" t="s">
        <v>2880</v>
      </c>
      <c r="U32" t="s">
        <v>2881</v>
      </c>
      <c r="W32" t="s">
        <v>125</v>
      </c>
      <c r="Y32" t="s">
        <v>2882</v>
      </c>
      <c r="Z32">
        <v>1975</v>
      </c>
      <c r="AA32" t="s">
        <v>77</v>
      </c>
      <c r="AB32" t="s">
        <v>82</v>
      </c>
      <c r="AC32" t="s">
        <v>79</v>
      </c>
      <c r="AD32" s="6" t="s">
        <v>2883</v>
      </c>
      <c r="AE32" t="s">
        <v>2884</v>
      </c>
      <c r="AF32">
        <v>1977</v>
      </c>
      <c r="AG32" t="s">
        <v>77</v>
      </c>
      <c r="AH32" t="s">
        <v>147</v>
      </c>
      <c r="AI32" t="s">
        <v>128</v>
      </c>
      <c r="AJ32" s="6" t="s">
        <v>2885</v>
      </c>
      <c r="AM32" t="s">
        <v>166</v>
      </c>
      <c r="AP32" s="6"/>
      <c r="AQ32" t="s">
        <v>248</v>
      </c>
      <c r="AT32" t="s">
        <v>125</v>
      </c>
      <c r="AV32">
        <v>0</v>
      </c>
      <c r="AX32" t="s">
        <v>2886</v>
      </c>
      <c r="AZ32" s="6"/>
      <c r="BB32" t="s">
        <v>74</v>
      </c>
      <c r="BC32" t="s">
        <v>150</v>
      </c>
      <c r="BD32" t="s">
        <v>90</v>
      </c>
      <c r="BE32" t="s">
        <v>416</v>
      </c>
      <c r="BF32">
        <v>1</v>
      </c>
      <c r="BG32">
        <v>-7.5560791368600002</v>
      </c>
      <c r="BH32">
        <v>110.81351280212</v>
      </c>
      <c r="BI32" s="6" t="s">
        <v>2887</v>
      </c>
      <c r="BJ32">
        <v>43</v>
      </c>
      <c r="BK32">
        <v>156</v>
      </c>
      <c r="BL32">
        <v>40</v>
      </c>
      <c r="BM32">
        <v>1</v>
      </c>
      <c r="BN32">
        <v>5</v>
      </c>
    </row>
    <row r="33" spans="1:66" x14ac:dyDescent="0.3">
      <c r="A33">
        <v>28</v>
      </c>
      <c r="B33" t="s">
        <v>3129</v>
      </c>
      <c r="C33">
        <v>3882</v>
      </c>
      <c r="D33" t="s">
        <v>61</v>
      </c>
      <c r="E33" t="s">
        <v>3130</v>
      </c>
      <c r="F33" t="s">
        <v>63</v>
      </c>
      <c r="G33" t="s">
        <v>3131</v>
      </c>
      <c r="H33" s="6" t="s">
        <v>3132</v>
      </c>
      <c r="I33" t="s">
        <v>66</v>
      </c>
      <c r="J33" t="s">
        <v>408</v>
      </c>
      <c r="K33">
        <v>1</v>
      </c>
      <c r="L33">
        <v>4</v>
      </c>
      <c r="M33" t="s">
        <v>408</v>
      </c>
      <c r="N33" t="s">
        <v>408</v>
      </c>
      <c r="O33" t="s">
        <v>69</v>
      </c>
      <c r="P33">
        <v>57694</v>
      </c>
      <c r="Q33" t="s">
        <v>70</v>
      </c>
      <c r="R33" t="s">
        <v>71</v>
      </c>
      <c r="T33" t="s">
        <v>3133</v>
      </c>
      <c r="U33" t="s">
        <v>3134</v>
      </c>
      <c r="W33" t="s">
        <v>74</v>
      </c>
      <c r="X33" t="s">
        <v>3135</v>
      </c>
      <c r="Y33" t="s">
        <v>3136</v>
      </c>
      <c r="Z33">
        <v>1971</v>
      </c>
      <c r="AA33" t="s">
        <v>77</v>
      </c>
      <c r="AB33" t="s">
        <v>229</v>
      </c>
      <c r="AC33" t="s">
        <v>79</v>
      </c>
      <c r="AD33" s="6" t="s">
        <v>3137</v>
      </c>
      <c r="AE33" t="s">
        <v>3138</v>
      </c>
      <c r="AF33">
        <v>1985</v>
      </c>
      <c r="AG33" t="s">
        <v>77</v>
      </c>
      <c r="AH33" t="s">
        <v>82</v>
      </c>
      <c r="AI33" t="s">
        <v>79</v>
      </c>
      <c r="AJ33" s="6" t="s">
        <v>3139</v>
      </c>
      <c r="AP33" s="6"/>
      <c r="AQ33" t="s">
        <v>248</v>
      </c>
      <c r="AT33" t="s">
        <v>74</v>
      </c>
      <c r="AU33" t="s">
        <v>3135</v>
      </c>
      <c r="AV33">
        <v>0</v>
      </c>
      <c r="AW33" t="s">
        <v>3140</v>
      </c>
      <c r="AX33" t="s">
        <v>3141</v>
      </c>
      <c r="AY33" t="s">
        <v>87</v>
      </c>
      <c r="AZ33" s="6" t="s">
        <v>3142</v>
      </c>
      <c r="BA33" t="s">
        <v>3129</v>
      </c>
      <c r="BB33" t="s">
        <v>74</v>
      </c>
      <c r="BD33" t="s">
        <v>90</v>
      </c>
      <c r="BE33" t="s">
        <v>151</v>
      </c>
      <c r="BF33">
        <v>1</v>
      </c>
      <c r="BG33">
        <v>-7.8761351538720001</v>
      </c>
      <c r="BH33">
        <v>111.18335723877</v>
      </c>
      <c r="BI33" s="6" t="s">
        <v>3143</v>
      </c>
      <c r="BJ33">
        <v>42</v>
      </c>
      <c r="BK33">
        <v>152</v>
      </c>
      <c r="BL33">
        <v>56</v>
      </c>
      <c r="BM33">
        <v>2</v>
      </c>
      <c r="BN33">
        <v>8</v>
      </c>
    </row>
    <row r="34" spans="1:66" x14ac:dyDescent="0.3">
      <c r="A34">
        <v>29</v>
      </c>
      <c r="B34" t="s">
        <v>3185</v>
      </c>
      <c r="C34">
        <v>3853</v>
      </c>
      <c r="D34" t="s">
        <v>61</v>
      </c>
      <c r="E34" t="s">
        <v>3186</v>
      </c>
      <c r="F34" t="s">
        <v>3187</v>
      </c>
      <c r="G34" t="s">
        <v>3188</v>
      </c>
      <c r="H34" s="6" t="s">
        <v>3189</v>
      </c>
      <c r="I34" t="s">
        <v>66</v>
      </c>
      <c r="J34" t="s">
        <v>3190</v>
      </c>
      <c r="K34">
        <v>1</v>
      </c>
      <c r="L34">
        <v>5</v>
      </c>
      <c r="M34" t="s">
        <v>3190</v>
      </c>
      <c r="N34" t="s">
        <v>3190</v>
      </c>
      <c r="O34" t="s">
        <v>2973</v>
      </c>
      <c r="P34">
        <v>57698</v>
      </c>
      <c r="Q34" t="s">
        <v>70</v>
      </c>
      <c r="R34" t="s">
        <v>210</v>
      </c>
      <c r="T34" t="s">
        <v>3191</v>
      </c>
      <c r="U34" t="s">
        <v>3192</v>
      </c>
      <c r="W34" t="s">
        <v>125</v>
      </c>
      <c r="Y34" t="s">
        <v>3193</v>
      </c>
      <c r="Z34">
        <v>1977</v>
      </c>
      <c r="AA34" t="s">
        <v>77</v>
      </c>
      <c r="AB34" t="s">
        <v>82</v>
      </c>
      <c r="AC34" t="s">
        <v>79</v>
      </c>
      <c r="AD34" s="6" t="s">
        <v>3194</v>
      </c>
      <c r="AE34" t="s">
        <v>3195</v>
      </c>
      <c r="AF34">
        <v>1985</v>
      </c>
      <c r="AG34" t="s">
        <v>196</v>
      </c>
      <c r="AH34" t="s">
        <v>82</v>
      </c>
      <c r="AI34" t="s">
        <v>79</v>
      </c>
      <c r="AJ34" s="6" t="s">
        <v>3196</v>
      </c>
      <c r="AP34" s="6"/>
      <c r="AQ34" t="s">
        <v>248</v>
      </c>
      <c r="AT34" t="s">
        <v>125</v>
      </c>
      <c r="AV34">
        <v>0</v>
      </c>
      <c r="AX34" t="s">
        <v>3197</v>
      </c>
      <c r="AZ34" s="6"/>
      <c r="BB34" t="s">
        <v>74</v>
      </c>
      <c r="BC34" t="s">
        <v>150</v>
      </c>
      <c r="BD34" t="s">
        <v>90</v>
      </c>
      <c r="BE34" t="s">
        <v>2981</v>
      </c>
      <c r="BF34">
        <v>1</v>
      </c>
      <c r="BG34">
        <v>111.28189999999999</v>
      </c>
      <c r="BH34">
        <v>111.2483841</v>
      </c>
      <c r="BI34" s="6" t="s">
        <v>3198</v>
      </c>
      <c r="BJ34">
        <v>84</v>
      </c>
      <c r="BK34">
        <v>179</v>
      </c>
      <c r="BL34">
        <v>38</v>
      </c>
      <c r="BM34">
        <v>1</v>
      </c>
      <c r="BN34">
        <v>3</v>
      </c>
    </row>
    <row r="35" spans="1:66" x14ac:dyDescent="0.3">
      <c r="A35">
        <v>30</v>
      </c>
      <c r="B35" t="s">
        <v>3277</v>
      </c>
      <c r="C35">
        <v>3855</v>
      </c>
      <c r="D35" t="s">
        <v>117</v>
      </c>
      <c r="E35" t="s">
        <v>3278</v>
      </c>
      <c r="F35" t="s">
        <v>95</v>
      </c>
      <c r="G35" t="s">
        <v>3279</v>
      </c>
      <c r="H35" s="6" t="s">
        <v>3280</v>
      </c>
      <c r="I35" t="s">
        <v>66</v>
      </c>
      <c r="J35" t="s">
        <v>122</v>
      </c>
      <c r="K35">
        <v>1</v>
      </c>
      <c r="L35">
        <v>1</v>
      </c>
      <c r="M35" t="s">
        <v>519</v>
      </c>
      <c r="N35" t="s">
        <v>122</v>
      </c>
      <c r="O35" t="s">
        <v>69</v>
      </c>
      <c r="P35">
        <v>57694</v>
      </c>
      <c r="Q35" t="s">
        <v>70</v>
      </c>
      <c r="R35" t="s">
        <v>101</v>
      </c>
      <c r="T35" t="s">
        <v>3281</v>
      </c>
      <c r="U35" t="s">
        <v>3282</v>
      </c>
      <c r="W35" t="s">
        <v>125</v>
      </c>
      <c r="Y35" t="s">
        <v>3283</v>
      </c>
      <c r="Z35">
        <v>1984</v>
      </c>
      <c r="AA35" t="s">
        <v>196</v>
      </c>
      <c r="AB35" t="s">
        <v>229</v>
      </c>
      <c r="AC35" t="s">
        <v>79</v>
      </c>
      <c r="AD35" s="6" t="s">
        <v>3284</v>
      </c>
      <c r="AE35" t="s">
        <v>3285</v>
      </c>
      <c r="AF35">
        <v>1982</v>
      </c>
      <c r="AG35" t="s">
        <v>196</v>
      </c>
      <c r="AH35" t="s">
        <v>82</v>
      </c>
      <c r="AI35" t="s">
        <v>79</v>
      </c>
      <c r="AJ35" s="6" t="s">
        <v>3286</v>
      </c>
      <c r="AP35" s="6"/>
      <c r="AQ35" t="s">
        <v>248</v>
      </c>
      <c r="AT35" t="s">
        <v>74</v>
      </c>
      <c r="AU35" t="s">
        <v>3287</v>
      </c>
      <c r="AV35">
        <v>0</v>
      </c>
      <c r="AX35" t="s">
        <v>3288</v>
      </c>
      <c r="AY35" t="s">
        <v>87</v>
      </c>
      <c r="AZ35" s="6" t="s">
        <v>3289</v>
      </c>
      <c r="BA35" t="s">
        <v>3277</v>
      </c>
      <c r="BB35" t="s">
        <v>74</v>
      </c>
      <c r="BD35" t="s">
        <v>90</v>
      </c>
      <c r="BE35" t="s">
        <v>91</v>
      </c>
      <c r="BF35">
        <v>1</v>
      </c>
      <c r="BG35">
        <v>-7.8736646229430001</v>
      </c>
      <c r="BH35">
        <v>111.19172919306</v>
      </c>
      <c r="BI35" s="6" t="s">
        <v>3290</v>
      </c>
      <c r="BJ35">
        <v>48</v>
      </c>
      <c r="BK35">
        <v>150</v>
      </c>
      <c r="BL35">
        <v>57</v>
      </c>
      <c r="BM35">
        <v>3</v>
      </c>
      <c r="BN35">
        <v>6</v>
      </c>
    </row>
    <row r="36" spans="1:66" x14ac:dyDescent="0.3">
      <c r="A36">
        <v>31</v>
      </c>
      <c r="B36" t="s">
        <v>3380</v>
      </c>
      <c r="C36">
        <v>3856</v>
      </c>
      <c r="D36" t="s">
        <v>117</v>
      </c>
      <c r="E36" t="s">
        <v>3381</v>
      </c>
      <c r="F36" t="s">
        <v>63</v>
      </c>
      <c r="G36" t="s">
        <v>3382</v>
      </c>
      <c r="H36" s="6" t="s">
        <v>3383</v>
      </c>
      <c r="I36" t="s">
        <v>66</v>
      </c>
      <c r="J36" t="s">
        <v>299</v>
      </c>
      <c r="K36">
        <v>2</v>
      </c>
      <c r="L36">
        <v>5</v>
      </c>
      <c r="M36" t="s">
        <v>299</v>
      </c>
      <c r="N36" t="s">
        <v>300</v>
      </c>
      <c r="O36" t="s">
        <v>301</v>
      </c>
      <c r="P36">
        <v>57697</v>
      </c>
      <c r="Q36" t="s">
        <v>70</v>
      </c>
      <c r="R36" t="s">
        <v>210</v>
      </c>
      <c r="T36" t="s">
        <v>3384</v>
      </c>
      <c r="U36" t="s">
        <v>3385</v>
      </c>
      <c r="W36" t="s">
        <v>125</v>
      </c>
      <c r="Y36" t="s">
        <v>3386</v>
      </c>
      <c r="Z36">
        <v>1980</v>
      </c>
      <c r="AA36" t="s">
        <v>77</v>
      </c>
      <c r="AB36" t="s">
        <v>82</v>
      </c>
      <c r="AC36" t="s">
        <v>79</v>
      </c>
      <c r="AD36" s="6" t="s">
        <v>3387</v>
      </c>
      <c r="AE36" t="s">
        <v>3388</v>
      </c>
      <c r="AF36">
        <v>1987</v>
      </c>
      <c r="AG36" t="s">
        <v>77</v>
      </c>
      <c r="AH36" t="s">
        <v>82</v>
      </c>
      <c r="AI36" t="s">
        <v>79</v>
      </c>
      <c r="AJ36" s="6" t="s">
        <v>3389</v>
      </c>
      <c r="AM36" t="s">
        <v>166</v>
      </c>
      <c r="AP36" s="6"/>
      <c r="AQ36" t="s">
        <v>248</v>
      </c>
      <c r="AT36" t="s">
        <v>74</v>
      </c>
      <c r="AU36" t="s">
        <v>3390</v>
      </c>
      <c r="AV36">
        <v>0</v>
      </c>
      <c r="AX36" t="s">
        <v>3391</v>
      </c>
      <c r="AZ36" s="6"/>
      <c r="BB36" t="s">
        <v>74</v>
      </c>
      <c r="BD36" t="s">
        <v>90</v>
      </c>
      <c r="BE36" t="s">
        <v>309</v>
      </c>
      <c r="BF36">
        <v>1</v>
      </c>
      <c r="BG36">
        <v>7.4816000000000003</v>
      </c>
      <c r="BH36">
        <v>111.13249999999999</v>
      </c>
      <c r="BI36" s="6" t="s">
        <v>3392</v>
      </c>
      <c r="BJ36">
        <v>46</v>
      </c>
      <c r="BK36">
        <v>149</v>
      </c>
      <c r="BL36">
        <v>53</v>
      </c>
      <c r="BM36">
        <v>2</v>
      </c>
      <c r="BN36">
        <v>7</v>
      </c>
    </row>
    <row r="37" spans="1:66" x14ac:dyDescent="0.3">
      <c r="A37">
        <v>32</v>
      </c>
      <c r="B37" t="s">
        <v>3409</v>
      </c>
      <c r="C37">
        <v>3883</v>
      </c>
      <c r="D37" t="s">
        <v>61</v>
      </c>
      <c r="E37" t="s">
        <v>3410</v>
      </c>
      <c r="F37" t="s">
        <v>63</v>
      </c>
      <c r="G37" t="s">
        <v>3411</v>
      </c>
      <c r="H37" s="6" t="s">
        <v>3412</v>
      </c>
      <c r="I37" t="s">
        <v>66</v>
      </c>
      <c r="J37" t="s">
        <v>3413</v>
      </c>
      <c r="K37">
        <v>5</v>
      </c>
      <c r="L37">
        <v>1</v>
      </c>
      <c r="M37" t="s">
        <v>3413</v>
      </c>
      <c r="N37" t="s">
        <v>619</v>
      </c>
      <c r="O37" t="s">
        <v>363</v>
      </c>
      <c r="P37">
        <v>57691</v>
      </c>
      <c r="Q37" t="s">
        <v>70</v>
      </c>
      <c r="R37" t="s">
        <v>71</v>
      </c>
      <c r="T37" t="s">
        <v>3414</v>
      </c>
      <c r="U37" t="s">
        <v>3415</v>
      </c>
      <c r="W37" t="s">
        <v>125</v>
      </c>
      <c r="Y37" t="s">
        <v>3416</v>
      </c>
      <c r="Z37">
        <v>1970</v>
      </c>
      <c r="AA37" t="s">
        <v>196</v>
      </c>
      <c r="AB37" t="s">
        <v>78</v>
      </c>
      <c r="AC37" t="s">
        <v>79</v>
      </c>
      <c r="AD37" s="6" t="s">
        <v>3417</v>
      </c>
      <c r="AE37" t="s">
        <v>3418</v>
      </c>
      <c r="AF37">
        <v>1972</v>
      </c>
      <c r="AG37" t="s">
        <v>77</v>
      </c>
      <c r="AH37" t="s">
        <v>653</v>
      </c>
      <c r="AI37" t="s">
        <v>79</v>
      </c>
      <c r="AJ37" s="6" t="s">
        <v>3419</v>
      </c>
      <c r="AP37" s="6"/>
      <c r="AQ37" t="s">
        <v>248</v>
      </c>
      <c r="AT37" t="s">
        <v>125</v>
      </c>
      <c r="AV37">
        <v>0</v>
      </c>
      <c r="AX37" t="s">
        <v>3420</v>
      </c>
      <c r="AZ37" s="6"/>
      <c r="BB37" t="s">
        <v>74</v>
      </c>
      <c r="BC37" t="s">
        <v>150</v>
      </c>
      <c r="BD37" t="s">
        <v>90</v>
      </c>
      <c r="BE37" t="s">
        <v>91</v>
      </c>
      <c r="BF37">
        <v>3</v>
      </c>
      <c r="BG37">
        <v>-7.8546603301140001</v>
      </c>
      <c r="BH37">
        <v>111.16832256801</v>
      </c>
      <c r="BI37" s="6" t="s">
        <v>3421</v>
      </c>
      <c r="BJ37">
        <v>48</v>
      </c>
      <c r="BK37">
        <v>160</v>
      </c>
      <c r="BL37">
        <v>70</v>
      </c>
      <c r="BM37">
        <v>2</v>
      </c>
      <c r="BN37">
        <v>7</v>
      </c>
    </row>
    <row r="38" spans="1:66" x14ac:dyDescent="0.3">
      <c r="A38">
        <v>33</v>
      </c>
      <c r="B38" t="s">
        <v>3448</v>
      </c>
      <c r="C38">
        <v>3857</v>
      </c>
      <c r="D38" t="s">
        <v>117</v>
      </c>
      <c r="E38" t="s">
        <v>3449</v>
      </c>
      <c r="F38" t="s">
        <v>63</v>
      </c>
      <c r="G38" t="s">
        <v>504</v>
      </c>
      <c r="H38" s="6" t="s">
        <v>3450</v>
      </c>
      <c r="I38" t="s">
        <v>66</v>
      </c>
      <c r="J38" t="s">
        <v>3451</v>
      </c>
      <c r="K38">
        <v>2</v>
      </c>
      <c r="L38">
        <v>7</v>
      </c>
      <c r="M38" t="s">
        <v>3451</v>
      </c>
      <c r="N38" t="s">
        <v>2340</v>
      </c>
      <c r="O38" t="s">
        <v>69</v>
      </c>
      <c r="P38">
        <v>57694</v>
      </c>
      <c r="Q38" t="s">
        <v>70</v>
      </c>
      <c r="R38" t="s">
        <v>71</v>
      </c>
      <c r="T38" t="s">
        <v>3452</v>
      </c>
      <c r="U38" t="s">
        <v>3453</v>
      </c>
      <c r="W38" t="s">
        <v>125</v>
      </c>
      <c r="Y38" t="s">
        <v>3454</v>
      </c>
      <c r="Z38">
        <v>1979</v>
      </c>
      <c r="AA38" t="s">
        <v>77</v>
      </c>
      <c r="AB38" t="s">
        <v>82</v>
      </c>
      <c r="AC38" t="s">
        <v>79</v>
      </c>
      <c r="AD38" s="6" t="s">
        <v>3455</v>
      </c>
      <c r="AE38" t="s">
        <v>3456</v>
      </c>
      <c r="AF38">
        <v>1983</v>
      </c>
      <c r="AG38" t="s">
        <v>77</v>
      </c>
      <c r="AH38" t="s">
        <v>82</v>
      </c>
      <c r="AI38" t="s">
        <v>79</v>
      </c>
      <c r="AJ38" s="6" t="s">
        <v>3457</v>
      </c>
      <c r="AP38" s="6"/>
      <c r="AQ38" t="s">
        <v>248</v>
      </c>
      <c r="AT38" t="s">
        <v>125</v>
      </c>
      <c r="AV38">
        <v>0</v>
      </c>
      <c r="AX38" t="s">
        <v>3458</v>
      </c>
      <c r="AZ38" s="6"/>
      <c r="BB38" t="s">
        <v>74</v>
      </c>
      <c r="BC38" t="s">
        <v>150</v>
      </c>
      <c r="BD38" t="s">
        <v>90</v>
      </c>
      <c r="BE38" t="s">
        <v>471</v>
      </c>
      <c r="BF38">
        <v>1</v>
      </c>
      <c r="BG38">
        <v>-7.7621063533279999</v>
      </c>
      <c r="BH38">
        <v>111.15958213806</v>
      </c>
      <c r="BI38" s="6" t="s">
        <v>3459</v>
      </c>
      <c r="BJ38">
        <v>53</v>
      </c>
      <c r="BK38">
        <v>150</v>
      </c>
      <c r="BL38">
        <v>54</v>
      </c>
      <c r="BM38">
        <v>1</v>
      </c>
      <c r="BN38">
        <v>9</v>
      </c>
    </row>
    <row r="39" spans="1:66" x14ac:dyDescent="0.3">
      <c r="A39">
        <v>34</v>
      </c>
      <c r="B39" t="s">
        <v>3532</v>
      </c>
      <c r="C39">
        <v>3884</v>
      </c>
      <c r="D39" t="s">
        <v>61</v>
      </c>
      <c r="E39" t="s">
        <v>3533</v>
      </c>
      <c r="F39" t="s">
        <v>63</v>
      </c>
      <c r="G39" t="s">
        <v>3534</v>
      </c>
      <c r="H39" s="6" t="s">
        <v>3535</v>
      </c>
      <c r="I39" t="s">
        <v>66</v>
      </c>
      <c r="J39" t="s">
        <v>362</v>
      </c>
      <c r="K39">
        <v>4</v>
      </c>
      <c r="L39">
        <v>1</v>
      </c>
      <c r="M39" t="s">
        <v>3536</v>
      </c>
      <c r="N39" t="s">
        <v>362</v>
      </c>
      <c r="O39" t="s">
        <v>363</v>
      </c>
      <c r="P39">
        <v>57691</v>
      </c>
      <c r="Q39" t="s">
        <v>70</v>
      </c>
      <c r="R39" t="s">
        <v>71</v>
      </c>
      <c r="T39" t="s">
        <v>3537</v>
      </c>
      <c r="U39" t="s">
        <v>3538</v>
      </c>
      <c r="W39" t="s">
        <v>125</v>
      </c>
      <c r="Y39" t="s">
        <v>3539</v>
      </c>
      <c r="Z39">
        <v>1965</v>
      </c>
      <c r="AA39" t="s">
        <v>77</v>
      </c>
      <c r="AB39" t="s">
        <v>229</v>
      </c>
      <c r="AC39" t="s">
        <v>79</v>
      </c>
      <c r="AD39" s="6" t="s">
        <v>3540</v>
      </c>
      <c r="AE39" t="s">
        <v>3541</v>
      </c>
      <c r="AF39">
        <v>1979</v>
      </c>
      <c r="AG39" t="s">
        <v>77</v>
      </c>
      <c r="AH39" t="s">
        <v>82</v>
      </c>
      <c r="AI39" t="s">
        <v>79</v>
      </c>
      <c r="AJ39" s="6" t="s">
        <v>3542</v>
      </c>
      <c r="AP39" s="6"/>
      <c r="AQ39" t="s">
        <v>248</v>
      </c>
      <c r="AT39" t="s">
        <v>125</v>
      </c>
      <c r="AV39">
        <v>0</v>
      </c>
      <c r="AX39" t="s">
        <v>3543</v>
      </c>
      <c r="AZ39" s="6"/>
      <c r="BB39" t="s">
        <v>74</v>
      </c>
      <c r="BC39" t="s">
        <v>150</v>
      </c>
      <c r="BD39" t="s">
        <v>90</v>
      </c>
      <c r="BE39" t="s">
        <v>91</v>
      </c>
      <c r="BF39">
        <v>4</v>
      </c>
      <c r="BG39">
        <v>-7.8617365893509996</v>
      </c>
      <c r="BH39">
        <v>111.17195419238</v>
      </c>
      <c r="BI39" s="6" t="s">
        <v>3544</v>
      </c>
      <c r="BJ39">
        <v>45</v>
      </c>
      <c r="BK39">
        <v>170</v>
      </c>
      <c r="BL39">
        <v>57</v>
      </c>
      <c r="BM39">
        <v>4</v>
      </c>
      <c r="BN39">
        <v>4</v>
      </c>
    </row>
    <row r="40" spans="1:66" x14ac:dyDescent="0.3">
      <c r="A40">
        <v>35</v>
      </c>
      <c r="B40" t="s">
        <v>3556</v>
      </c>
      <c r="C40">
        <v>3885</v>
      </c>
      <c r="D40" t="s">
        <v>61</v>
      </c>
      <c r="E40" t="s">
        <v>3557</v>
      </c>
      <c r="F40" t="s">
        <v>63</v>
      </c>
      <c r="G40" t="s">
        <v>1250</v>
      </c>
      <c r="H40" s="6" t="s">
        <v>3558</v>
      </c>
      <c r="I40" t="s">
        <v>66</v>
      </c>
      <c r="J40" t="s">
        <v>842</v>
      </c>
      <c r="K40">
        <v>2</v>
      </c>
      <c r="L40">
        <v>8</v>
      </c>
      <c r="M40" t="s">
        <v>224</v>
      </c>
      <c r="N40" t="s">
        <v>318</v>
      </c>
      <c r="O40" t="s">
        <v>69</v>
      </c>
      <c r="P40">
        <v>57694</v>
      </c>
      <c r="Q40" t="s">
        <v>70</v>
      </c>
      <c r="R40" t="s">
        <v>71</v>
      </c>
      <c r="T40" t="s">
        <v>3559</v>
      </c>
      <c r="U40" t="s">
        <v>3560</v>
      </c>
      <c r="W40" t="s">
        <v>125</v>
      </c>
      <c r="Y40" t="s">
        <v>3561</v>
      </c>
      <c r="Z40">
        <v>1962</v>
      </c>
      <c r="AA40" t="s">
        <v>77</v>
      </c>
      <c r="AB40" t="s">
        <v>127</v>
      </c>
      <c r="AC40" t="s">
        <v>128</v>
      </c>
      <c r="AD40" s="6"/>
      <c r="AE40" t="s">
        <v>1402</v>
      </c>
      <c r="AF40">
        <v>1970</v>
      </c>
      <c r="AG40" t="s">
        <v>77</v>
      </c>
      <c r="AH40" t="s">
        <v>82</v>
      </c>
      <c r="AI40" t="s">
        <v>79</v>
      </c>
      <c r="AJ40" s="6"/>
      <c r="AM40" t="s">
        <v>166</v>
      </c>
      <c r="AP40" s="6"/>
      <c r="AQ40" t="s">
        <v>248</v>
      </c>
      <c r="AT40" t="s">
        <v>74</v>
      </c>
      <c r="AU40" t="s">
        <v>3562</v>
      </c>
      <c r="AV40">
        <v>0</v>
      </c>
      <c r="AX40" t="s">
        <v>3563</v>
      </c>
      <c r="AY40" t="s">
        <v>87</v>
      </c>
      <c r="AZ40" s="6" t="s">
        <v>3564</v>
      </c>
      <c r="BA40" t="s">
        <v>3565</v>
      </c>
      <c r="BB40" t="s">
        <v>74</v>
      </c>
      <c r="BD40" t="s">
        <v>90</v>
      </c>
      <c r="BE40" t="s">
        <v>151</v>
      </c>
      <c r="BF40">
        <v>4</v>
      </c>
      <c r="BG40">
        <v>-7.8066671761100004</v>
      </c>
      <c r="BH40">
        <v>111.18258476257</v>
      </c>
      <c r="BI40" s="6" t="s">
        <v>3566</v>
      </c>
      <c r="BJ40">
        <v>60</v>
      </c>
      <c r="BK40">
        <v>165</v>
      </c>
      <c r="BL40">
        <v>50</v>
      </c>
      <c r="BM40">
        <v>7</v>
      </c>
      <c r="BN40">
        <v>2</v>
      </c>
    </row>
    <row r="41" spans="1:66" x14ac:dyDescent="0.3">
      <c r="A41">
        <v>36</v>
      </c>
      <c r="B41" t="s">
        <v>3756</v>
      </c>
      <c r="C41">
        <v>3934</v>
      </c>
      <c r="D41" t="s">
        <v>117</v>
      </c>
      <c r="E41" t="s">
        <v>3757</v>
      </c>
      <c r="F41" t="s">
        <v>3758</v>
      </c>
      <c r="G41" t="s">
        <v>1353</v>
      </c>
      <c r="H41" s="6" t="s">
        <v>3759</v>
      </c>
      <c r="I41" t="s">
        <v>66</v>
      </c>
      <c r="J41" t="s">
        <v>3760</v>
      </c>
      <c r="K41">
        <v>3</v>
      </c>
      <c r="L41">
        <v>2</v>
      </c>
      <c r="N41" t="s">
        <v>3761</v>
      </c>
      <c r="O41" t="s">
        <v>3762</v>
      </c>
      <c r="P41">
        <v>42365</v>
      </c>
      <c r="Q41" t="s">
        <v>70</v>
      </c>
      <c r="R41" t="s">
        <v>71</v>
      </c>
      <c r="T41" t="s">
        <v>3763</v>
      </c>
      <c r="U41" t="s">
        <v>3764</v>
      </c>
      <c r="W41" t="s">
        <v>125</v>
      </c>
      <c r="X41" t="s">
        <v>3765</v>
      </c>
      <c r="Y41" t="s">
        <v>3766</v>
      </c>
      <c r="Z41">
        <v>1976</v>
      </c>
      <c r="AA41" t="s">
        <v>77</v>
      </c>
      <c r="AB41" t="s">
        <v>82</v>
      </c>
      <c r="AC41" t="s">
        <v>79</v>
      </c>
      <c r="AD41" s="6"/>
      <c r="AE41" t="s">
        <v>3767</v>
      </c>
      <c r="AF41">
        <v>1977</v>
      </c>
      <c r="AG41" t="s">
        <v>77</v>
      </c>
      <c r="AH41" t="s">
        <v>82</v>
      </c>
      <c r="AI41" t="s">
        <v>79</v>
      </c>
      <c r="AJ41" s="6"/>
      <c r="AM41" t="s">
        <v>277</v>
      </c>
      <c r="AP41" s="6"/>
      <c r="AQ41" t="s">
        <v>248</v>
      </c>
      <c r="AT41" t="s">
        <v>74</v>
      </c>
      <c r="AU41" t="s">
        <v>3768</v>
      </c>
      <c r="AV41">
        <v>0</v>
      </c>
      <c r="AW41" t="s">
        <v>3769</v>
      </c>
      <c r="AX41" t="s">
        <v>3770</v>
      </c>
      <c r="AZ41" s="6"/>
      <c r="BB41" t="s">
        <v>74</v>
      </c>
      <c r="BD41" t="s">
        <v>90</v>
      </c>
      <c r="BE41" t="s">
        <v>3771</v>
      </c>
      <c r="BF41">
        <v>2</v>
      </c>
      <c r="BG41">
        <v>-6.6304654722979999</v>
      </c>
      <c r="BH41">
        <v>106.29521504045</v>
      </c>
      <c r="BI41" s="6"/>
      <c r="BJ41">
        <v>39</v>
      </c>
      <c r="BK41">
        <v>14</v>
      </c>
      <c r="BL41">
        <v>55</v>
      </c>
      <c r="BM41">
        <v>3</v>
      </c>
      <c r="BN41">
        <v>4</v>
      </c>
    </row>
    <row r="43" spans="1:66" x14ac:dyDescent="0.3">
      <c r="D43" t="s">
        <v>5031</v>
      </c>
      <c r="E43" t="s">
        <v>5029</v>
      </c>
      <c r="F43" t="s">
        <v>5030</v>
      </c>
    </row>
    <row r="44" spans="1:66" x14ac:dyDescent="0.3">
      <c r="B44" t="s">
        <v>4992</v>
      </c>
      <c r="C44">
        <v>14</v>
      </c>
      <c r="F44">
        <f>C44+D44-E44</f>
        <v>14</v>
      </c>
    </row>
    <row r="45" spans="1:66" x14ac:dyDescent="0.3">
      <c r="B45" t="s">
        <v>4993</v>
      </c>
      <c r="C45">
        <v>22</v>
      </c>
      <c r="E45">
        <v>1</v>
      </c>
      <c r="F45">
        <f t="shared" ref="F45" si="0">C45+D45-E45</f>
        <v>21</v>
      </c>
    </row>
    <row r="46" spans="1:66" x14ac:dyDescent="0.3">
      <c r="C46">
        <f>SUM(C44:C45)</f>
        <v>36</v>
      </c>
      <c r="F46">
        <f>SUM(F44:F45)</f>
        <v>35</v>
      </c>
    </row>
    <row r="48" spans="1:66" s="17" customFormat="1" x14ac:dyDescent="0.3">
      <c r="A48" s="17">
        <v>7</v>
      </c>
      <c r="B48" s="17" t="s">
        <v>1146</v>
      </c>
      <c r="C48" s="17">
        <v>3864</v>
      </c>
      <c r="D48" s="17" t="s">
        <v>61</v>
      </c>
      <c r="E48" s="17" t="s">
        <v>1147</v>
      </c>
      <c r="F48" s="17" t="s">
        <v>63</v>
      </c>
      <c r="G48" s="17" t="s">
        <v>1148</v>
      </c>
      <c r="H48" s="18" t="s">
        <v>1149</v>
      </c>
      <c r="I48" s="17" t="s">
        <v>66</v>
      </c>
      <c r="J48" s="17" t="s">
        <v>1150</v>
      </c>
      <c r="K48" s="17">
        <v>2</v>
      </c>
      <c r="L48" s="17">
        <v>2</v>
      </c>
      <c r="N48" s="17" t="s">
        <v>408</v>
      </c>
      <c r="O48" s="17" t="s">
        <v>69</v>
      </c>
      <c r="P48" s="17">
        <v>57694</v>
      </c>
      <c r="Q48" s="17" t="s">
        <v>70</v>
      </c>
      <c r="R48" s="17" t="s">
        <v>1151</v>
      </c>
      <c r="T48" s="17" t="s">
        <v>1152</v>
      </c>
      <c r="U48" s="17" t="s">
        <v>1153</v>
      </c>
      <c r="W48" s="17" t="s">
        <v>125</v>
      </c>
      <c r="Y48" s="17" t="s">
        <v>1154</v>
      </c>
      <c r="Z48" s="17">
        <v>1980</v>
      </c>
      <c r="AA48" s="17" t="s">
        <v>196</v>
      </c>
      <c r="AB48" s="17" t="s">
        <v>105</v>
      </c>
      <c r="AC48" s="17" t="s">
        <v>79</v>
      </c>
      <c r="AD48" s="18" t="s">
        <v>1155</v>
      </c>
      <c r="AE48" s="17" t="s">
        <v>1156</v>
      </c>
      <c r="AF48" s="17">
        <v>1983</v>
      </c>
      <c r="AG48" s="17" t="s">
        <v>196</v>
      </c>
      <c r="AH48" s="17" t="s">
        <v>147</v>
      </c>
      <c r="AI48" s="17" t="s">
        <v>128</v>
      </c>
      <c r="AJ48" s="18" t="s">
        <v>1157</v>
      </c>
      <c r="AM48" s="17" t="s">
        <v>277</v>
      </c>
      <c r="AP48" s="18"/>
      <c r="AQ48" s="17" t="s">
        <v>248</v>
      </c>
      <c r="AT48" s="17" t="s">
        <v>125</v>
      </c>
      <c r="AV48" s="17">
        <v>0</v>
      </c>
      <c r="AX48" s="17" t="s">
        <v>1158</v>
      </c>
      <c r="AZ48" s="18"/>
      <c r="BB48" s="17" t="s">
        <v>74</v>
      </c>
      <c r="BC48" s="17" t="s">
        <v>150</v>
      </c>
      <c r="BD48" s="17" t="s">
        <v>90</v>
      </c>
      <c r="BE48" s="17" t="s">
        <v>151</v>
      </c>
      <c r="BF48" s="17">
        <v>1</v>
      </c>
      <c r="BG48" s="17">
        <v>-7.8791108787219999</v>
      </c>
      <c r="BH48" s="17">
        <v>111.17949485779</v>
      </c>
      <c r="BI48" s="18" t="s">
        <v>1159</v>
      </c>
      <c r="BJ48" s="17">
        <v>65</v>
      </c>
      <c r="BK48" s="17">
        <v>183</v>
      </c>
      <c r="BL48" s="17">
        <v>60</v>
      </c>
      <c r="BM48" s="17">
        <v>2</v>
      </c>
      <c r="BN48" s="17">
        <v>7</v>
      </c>
    </row>
  </sheetData>
  <autoFilter ref="A6:BN41" xr:uid="{9D9E2EE5-3216-4AA5-8768-FCE42D5A9FD3}"/>
  <mergeCells count="51">
    <mergeCell ref="F5:F6"/>
    <mergeCell ref="A5:A6"/>
    <mergeCell ref="B5:B6"/>
    <mergeCell ref="C5:C6"/>
    <mergeCell ref="D5:D6"/>
    <mergeCell ref="E5:E6"/>
    <mergeCell ref="R5:R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AS5:AS6"/>
    <mergeCell ref="S5:S6"/>
    <mergeCell ref="T5:T6"/>
    <mergeCell ref="U5:U6"/>
    <mergeCell ref="V5:V6"/>
    <mergeCell ref="W5:W6"/>
    <mergeCell ref="X5:X6"/>
    <mergeCell ref="Y5:AD5"/>
    <mergeCell ref="AE5:AJ5"/>
    <mergeCell ref="AK5:AP5"/>
    <mergeCell ref="AQ5:AQ6"/>
    <mergeCell ref="AR5:AR6"/>
    <mergeCell ref="BE5:BE6"/>
    <mergeCell ref="AT5:AT6"/>
    <mergeCell ref="AU5:AU6"/>
    <mergeCell ref="AV5:AV6"/>
    <mergeCell ref="AW5:AW6"/>
    <mergeCell ref="AX5:AX6"/>
    <mergeCell ref="AY5:AY6"/>
    <mergeCell ref="AZ5:AZ6"/>
    <mergeCell ref="BA5:BA6"/>
    <mergeCell ref="BB5:BB6"/>
    <mergeCell ref="BC5:BC6"/>
    <mergeCell ref="BD5:BD6"/>
    <mergeCell ref="BL5:BL6"/>
    <mergeCell ref="BM5:BM6"/>
    <mergeCell ref="BN5:BN6"/>
    <mergeCell ref="BF5:BF6"/>
    <mergeCell ref="BG5:BG6"/>
    <mergeCell ref="BH5:BH6"/>
    <mergeCell ref="BI5:BI6"/>
    <mergeCell ref="BJ5:BJ6"/>
    <mergeCell ref="BK5:BK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30657-0081-4747-932F-E91EF26773DD}">
  <dimension ref="A3:G151"/>
  <sheetViews>
    <sheetView topLeftCell="A131" workbookViewId="0">
      <selection activeCell="G3" sqref="G3:G151"/>
    </sheetView>
  </sheetViews>
  <sheetFormatPr defaultRowHeight="14.4" x14ac:dyDescent="0.3"/>
  <sheetData>
    <row r="3" spans="1:7" x14ac:dyDescent="0.3">
      <c r="A3" t="s">
        <v>5049</v>
      </c>
      <c r="B3">
        <v>3</v>
      </c>
      <c r="C3">
        <v>3</v>
      </c>
      <c r="D3" t="s">
        <v>784</v>
      </c>
      <c r="E3" t="s">
        <v>69</v>
      </c>
      <c r="G3" t="str">
        <f>A3&amp;" RT 0"&amp;B3&amp;" RW 0"&amp;C3&amp;", "&amp;D3&amp;", "&amp;E3</f>
        <v>Bulak Wetan RT 03 RW 03, Gunan, Kec. Slogohimo</v>
      </c>
    </row>
    <row r="4" spans="1:7" x14ac:dyDescent="0.3">
      <c r="A4" t="s">
        <v>2690</v>
      </c>
      <c r="B4">
        <v>2</v>
      </c>
      <c r="C4">
        <v>8</v>
      </c>
      <c r="D4" t="s">
        <v>784</v>
      </c>
      <c r="E4" t="s">
        <v>69</v>
      </c>
      <c r="G4" t="str">
        <f t="shared" ref="G4:G67" si="0">A4&amp;" RT 0"&amp;B4&amp;" RW 0"&amp;C4&amp;", "&amp;D4&amp;", "&amp;E4</f>
        <v>Duren RT 02 RW 08, Gunan, Kec. Slogohimo</v>
      </c>
    </row>
    <row r="5" spans="1:7" x14ac:dyDescent="0.3">
      <c r="A5" t="s">
        <v>901</v>
      </c>
      <c r="B5">
        <v>1</v>
      </c>
      <c r="C5">
        <v>1</v>
      </c>
      <c r="D5" t="s">
        <v>435</v>
      </c>
      <c r="E5" t="s">
        <v>69</v>
      </c>
      <c r="G5" t="str">
        <f t="shared" si="0"/>
        <v>Kembar RT 01 RW 01, Pandan, Kec. Slogohimo</v>
      </c>
    </row>
    <row r="6" spans="1:7" x14ac:dyDescent="0.3">
      <c r="A6" t="s">
        <v>1050</v>
      </c>
      <c r="B6">
        <v>2</v>
      </c>
      <c r="C6">
        <v>9</v>
      </c>
      <c r="D6" t="s">
        <v>492</v>
      </c>
      <c r="E6" t="s">
        <v>69</v>
      </c>
      <c r="G6" t="str">
        <f t="shared" si="0"/>
        <v>Kecik RT 02 RW 09, Karang, Kec. Slogohimo</v>
      </c>
    </row>
    <row r="7" spans="1:7" x14ac:dyDescent="0.3">
      <c r="A7" t="s">
        <v>1546</v>
      </c>
      <c r="B7">
        <v>2</v>
      </c>
      <c r="C7">
        <v>3</v>
      </c>
      <c r="D7" t="s">
        <v>464</v>
      </c>
      <c r="E7" t="s">
        <v>69</v>
      </c>
      <c r="G7" t="str">
        <f t="shared" si="0"/>
        <v>Gablok RT 02 RW 03, Sedayu, Kec. Slogohimo</v>
      </c>
    </row>
    <row r="8" spans="1:7" x14ac:dyDescent="0.3">
      <c r="A8" t="s">
        <v>408</v>
      </c>
      <c r="B8">
        <v>1</v>
      </c>
      <c r="C8">
        <v>4</v>
      </c>
      <c r="D8" t="s">
        <v>408</v>
      </c>
      <c r="E8" t="s">
        <v>69</v>
      </c>
      <c r="G8" t="str">
        <f t="shared" si="0"/>
        <v>Padarangin RT 01 RW 04, Padarangin, Kec. Slogohimo</v>
      </c>
    </row>
    <row r="9" spans="1:7" x14ac:dyDescent="0.3">
      <c r="A9" t="s">
        <v>1410</v>
      </c>
      <c r="B9">
        <v>1</v>
      </c>
      <c r="C9">
        <v>5</v>
      </c>
      <c r="D9" t="s">
        <v>1411</v>
      </c>
      <c r="E9" t="s">
        <v>69</v>
      </c>
      <c r="G9" t="str">
        <f t="shared" si="0"/>
        <v>Nusupan RT 01 RW 05, Soco, Kec. Slogohimo</v>
      </c>
    </row>
    <row r="10" spans="1:7" x14ac:dyDescent="0.3">
      <c r="A10" t="s">
        <v>1466</v>
      </c>
      <c r="B10">
        <v>4</v>
      </c>
      <c r="C10">
        <v>2</v>
      </c>
      <c r="D10" t="s">
        <v>1467</v>
      </c>
      <c r="E10" t="s">
        <v>378</v>
      </c>
      <c r="G10" t="str">
        <f t="shared" si="0"/>
        <v>Dungkul RT 04 RW 02, Boto, Kec. Jatiroto</v>
      </c>
    </row>
    <row r="11" spans="1:7" x14ac:dyDescent="0.3">
      <c r="A11" t="s">
        <v>1410</v>
      </c>
      <c r="B11">
        <v>1</v>
      </c>
      <c r="C11">
        <v>5</v>
      </c>
      <c r="D11" t="s">
        <v>1411</v>
      </c>
      <c r="E11" t="s">
        <v>69</v>
      </c>
      <c r="G11" t="str">
        <f t="shared" si="0"/>
        <v>Nusupan RT 01 RW 05, Soco, Kec. Slogohimo</v>
      </c>
    </row>
    <row r="12" spans="1:7" x14ac:dyDescent="0.3">
      <c r="A12" t="s">
        <v>1546</v>
      </c>
      <c r="B12">
        <v>2</v>
      </c>
      <c r="C12">
        <v>5</v>
      </c>
      <c r="D12" t="s">
        <v>464</v>
      </c>
      <c r="E12" t="s">
        <v>69</v>
      </c>
      <c r="G12" t="str">
        <f t="shared" si="0"/>
        <v>Gablok RT 02 RW 05, Sedayu, Kec. Slogohimo</v>
      </c>
    </row>
    <row r="13" spans="1:7" x14ac:dyDescent="0.3">
      <c r="A13" t="s">
        <v>5050</v>
      </c>
      <c r="B13">
        <v>1</v>
      </c>
      <c r="C13">
        <v>3</v>
      </c>
      <c r="D13" t="s">
        <v>68</v>
      </c>
      <c r="E13" t="s">
        <v>69</v>
      </c>
      <c r="G13" t="str">
        <f t="shared" si="0"/>
        <v>Jagir RT 01 RW 03, Randusari, Kec. Slogohimo</v>
      </c>
    </row>
    <row r="14" spans="1:7" x14ac:dyDescent="0.3">
      <c r="A14" t="s">
        <v>240</v>
      </c>
      <c r="B14">
        <v>1</v>
      </c>
      <c r="C14">
        <v>3</v>
      </c>
      <c r="D14" t="s">
        <v>1852</v>
      </c>
      <c r="E14" t="s">
        <v>69</v>
      </c>
      <c r="G14" t="str">
        <f t="shared" si="0"/>
        <v>Bulusari RT 01 RW 03, Slogohimo, Kec. Slogohimo</v>
      </c>
    </row>
    <row r="15" spans="1:7" x14ac:dyDescent="0.3">
      <c r="A15" t="s">
        <v>1640</v>
      </c>
      <c r="B15">
        <v>2</v>
      </c>
      <c r="C15">
        <v>8</v>
      </c>
      <c r="D15" t="s">
        <v>393</v>
      </c>
      <c r="E15" t="s">
        <v>69</v>
      </c>
      <c r="G15" t="str">
        <f t="shared" si="0"/>
        <v>Semanding RT 02 RW 08, Sambirejo, Kec. Slogohimo</v>
      </c>
    </row>
    <row r="16" spans="1:7" x14ac:dyDescent="0.3">
      <c r="A16" t="s">
        <v>4786</v>
      </c>
      <c r="B16">
        <v>2</v>
      </c>
      <c r="C16">
        <v>1</v>
      </c>
      <c r="D16" t="s">
        <v>347</v>
      </c>
      <c r="E16" t="s">
        <v>69</v>
      </c>
      <c r="G16" t="str">
        <f t="shared" si="0"/>
        <v>Bokoran RT 02 RW 01, Made, Kec. Slogohimo</v>
      </c>
    </row>
    <row r="17" spans="1:7" x14ac:dyDescent="0.3">
      <c r="A17" t="s">
        <v>5033</v>
      </c>
      <c r="D17" t="s">
        <v>4836</v>
      </c>
      <c r="E17" t="s">
        <v>69</v>
      </c>
      <c r="G17" t="str">
        <f t="shared" si="0"/>
        <v>Deles RT 0 RW 0, Watusomo, Kec. Slogohimo</v>
      </c>
    </row>
    <row r="18" spans="1:7" x14ac:dyDescent="0.3">
      <c r="A18" t="s">
        <v>2690</v>
      </c>
      <c r="B18">
        <v>2</v>
      </c>
      <c r="C18">
        <v>7</v>
      </c>
      <c r="D18" t="s">
        <v>784</v>
      </c>
      <c r="E18" t="s">
        <v>69</v>
      </c>
      <c r="G18" t="str">
        <f t="shared" si="0"/>
        <v>Duren RT 02 RW 07, Gunan, Kec. Slogohimo</v>
      </c>
    </row>
    <row r="19" spans="1:7" x14ac:dyDescent="0.3">
      <c r="A19" t="s">
        <v>2690</v>
      </c>
      <c r="B19">
        <v>1</v>
      </c>
      <c r="C19">
        <v>7</v>
      </c>
      <c r="D19" t="s">
        <v>784</v>
      </c>
      <c r="E19" t="s">
        <v>69</v>
      </c>
      <c r="G19" t="str">
        <f t="shared" si="0"/>
        <v>Duren RT 01 RW 07, Gunan, Kec. Slogohimo</v>
      </c>
    </row>
    <row r="20" spans="1:7" x14ac:dyDescent="0.3">
      <c r="A20" t="s">
        <v>1329</v>
      </c>
      <c r="B20">
        <v>2</v>
      </c>
      <c r="C20">
        <v>3</v>
      </c>
      <c r="D20" t="s">
        <v>408</v>
      </c>
      <c r="E20" t="s">
        <v>69</v>
      </c>
      <c r="G20" t="str">
        <f t="shared" si="0"/>
        <v>Tumpuk RT 02 RW 03, Padarangin, Kec. Slogohimo</v>
      </c>
    </row>
    <row r="21" spans="1:7" x14ac:dyDescent="0.3">
      <c r="A21" t="s">
        <v>1546</v>
      </c>
      <c r="B21">
        <v>1</v>
      </c>
      <c r="C21">
        <v>5</v>
      </c>
      <c r="D21" t="s">
        <v>464</v>
      </c>
      <c r="E21" t="s">
        <v>69</v>
      </c>
      <c r="G21" t="str">
        <f t="shared" si="0"/>
        <v>Gablok RT 01 RW 05, Sedayu, Kec. Slogohimo</v>
      </c>
    </row>
    <row r="22" spans="1:7" x14ac:dyDescent="0.3">
      <c r="A22" t="s">
        <v>422</v>
      </c>
      <c r="B22">
        <v>1</v>
      </c>
      <c r="C22">
        <v>5</v>
      </c>
      <c r="D22" t="s">
        <v>347</v>
      </c>
      <c r="E22" t="s">
        <v>69</v>
      </c>
      <c r="G22" t="str">
        <f t="shared" si="0"/>
        <v>Jati RT 01 RW 05, Made, Kec. Slogohimo</v>
      </c>
    </row>
    <row r="23" spans="1:7" x14ac:dyDescent="0.3">
      <c r="A23" t="s">
        <v>316</v>
      </c>
      <c r="B23">
        <v>2</v>
      </c>
      <c r="C23">
        <v>6</v>
      </c>
      <c r="D23" t="s">
        <v>318</v>
      </c>
      <c r="E23" t="s">
        <v>69</v>
      </c>
      <c r="G23" t="str">
        <f t="shared" si="0"/>
        <v>Mojoduwur RT 02 RW 06, Klunggen, Kec. Slogohimo</v>
      </c>
    </row>
    <row r="24" spans="1:7" x14ac:dyDescent="0.3">
      <c r="A24" t="s">
        <v>422</v>
      </c>
      <c r="B24">
        <v>1</v>
      </c>
      <c r="C24">
        <v>5</v>
      </c>
      <c r="D24" t="s">
        <v>347</v>
      </c>
      <c r="E24" t="s">
        <v>69</v>
      </c>
      <c r="G24" t="str">
        <f t="shared" si="0"/>
        <v>Jati RT 01 RW 05, Made, Kec. Slogohimo</v>
      </c>
    </row>
    <row r="25" spans="1:7" x14ac:dyDescent="0.3">
      <c r="A25" t="s">
        <v>5051</v>
      </c>
      <c r="B25">
        <v>2</v>
      </c>
      <c r="C25">
        <v>9</v>
      </c>
      <c r="D25" t="s">
        <v>240</v>
      </c>
      <c r="E25" t="s">
        <v>69</v>
      </c>
      <c r="G25" t="str">
        <f t="shared" si="0"/>
        <v>Jaranmati Ngendak RT 02 RW 09, Bulusari, Kec. Slogohimo</v>
      </c>
    </row>
    <row r="26" spans="1:7" x14ac:dyDescent="0.3">
      <c r="A26" t="s">
        <v>434</v>
      </c>
      <c r="B26">
        <v>1</v>
      </c>
      <c r="C26">
        <v>7</v>
      </c>
      <c r="D26" t="s">
        <v>435</v>
      </c>
      <c r="E26" t="s">
        <v>69</v>
      </c>
      <c r="G26" t="str">
        <f t="shared" si="0"/>
        <v>Tanjung RT 01 RW 07, Pandan, Kec. Slogohimo</v>
      </c>
    </row>
    <row r="27" spans="1:7" x14ac:dyDescent="0.3">
      <c r="A27" t="s">
        <v>544</v>
      </c>
      <c r="B27">
        <v>1</v>
      </c>
      <c r="C27">
        <v>2</v>
      </c>
      <c r="D27" t="s">
        <v>393</v>
      </c>
      <c r="E27" t="s">
        <v>69</v>
      </c>
      <c r="G27" t="str">
        <f t="shared" si="0"/>
        <v>Bendo RT 01 RW 02, Sambirejo, Kec. Slogohimo</v>
      </c>
    </row>
    <row r="28" spans="1:7" x14ac:dyDescent="0.3">
      <c r="A28" t="s">
        <v>318</v>
      </c>
      <c r="B28">
        <v>1</v>
      </c>
      <c r="C28">
        <v>3</v>
      </c>
      <c r="D28" t="s">
        <v>318</v>
      </c>
      <c r="E28" t="s">
        <v>69</v>
      </c>
      <c r="G28" t="str">
        <f t="shared" si="0"/>
        <v>Klunggen RT 01 RW 03, Klunggen, Kec. Slogohimo</v>
      </c>
    </row>
    <row r="29" spans="1:7" x14ac:dyDescent="0.3">
      <c r="A29" t="s">
        <v>1023</v>
      </c>
      <c r="B29">
        <v>1</v>
      </c>
      <c r="C29">
        <v>1</v>
      </c>
      <c r="D29" t="s">
        <v>784</v>
      </c>
      <c r="E29" t="s">
        <v>69</v>
      </c>
      <c r="G29" t="str">
        <f t="shared" si="0"/>
        <v>Bulak Kulon RT 01 RW 01, Gunan, Kec. Slogohimo</v>
      </c>
    </row>
    <row r="30" spans="1:7" x14ac:dyDescent="0.3">
      <c r="A30" t="s">
        <v>408</v>
      </c>
      <c r="B30">
        <v>1</v>
      </c>
      <c r="C30">
        <v>5</v>
      </c>
      <c r="D30" t="s">
        <v>408</v>
      </c>
      <c r="E30" t="s">
        <v>69</v>
      </c>
      <c r="G30" t="str">
        <f t="shared" si="0"/>
        <v>Padarangin RT 01 RW 05, Padarangin, Kec. Slogohimo</v>
      </c>
    </row>
    <row r="31" spans="1:7" x14ac:dyDescent="0.3">
      <c r="A31" t="s">
        <v>1329</v>
      </c>
      <c r="B31">
        <v>3</v>
      </c>
      <c r="C31">
        <v>3</v>
      </c>
      <c r="D31" t="s">
        <v>408</v>
      </c>
      <c r="E31" t="s">
        <v>69</v>
      </c>
      <c r="G31" t="str">
        <f t="shared" si="0"/>
        <v>Tumpuk RT 03 RW 03, Padarangin, Kec. Slogohimo</v>
      </c>
    </row>
    <row r="32" spans="1:7" x14ac:dyDescent="0.3">
      <c r="A32" t="s">
        <v>5052</v>
      </c>
      <c r="B32">
        <v>1</v>
      </c>
      <c r="C32">
        <v>1</v>
      </c>
      <c r="D32" t="s">
        <v>5062</v>
      </c>
      <c r="E32" t="s">
        <v>363</v>
      </c>
      <c r="G32" t="str">
        <f t="shared" si="0"/>
        <v>Pakel RT 01 RW 01, Tanggulangin, Kec. Jatisrono</v>
      </c>
    </row>
    <row r="33" spans="1:7" x14ac:dyDescent="0.3">
      <c r="A33" t="s">
        <v>5053</v>
      </c>
      <c r="B33">
        <v>1</v>
      </c>
      <c r="C33">
        <v>2</v>
      </c>
      <c r="D33" t="s">
        <v>5053</v>
      </c>
      <c r="E33" t="s">
        <v>1563</v>
      </c>
      <c r="G33" t="str">
        <f t="shared" si="0"/>
        <v>Kendung RT 01 RW 02, Kendung, Kec. Kedungadem</v>
      </c>
    </row>
    <row r="34" spans="1:7" x14ac:dyDescent="0.3">
      <c r="A34" t="s">
        <v>1640</v>
      </c>
      <c r="B34">
        <v>2</v>
      </c>
      <c r="C34">
        <v>7</v>
      </c>
      <c r="D34" t="s">
        <v>393</v>
      </c>
      <c r="E34" t="s">
        <v>69</v>
      </c>
      <c r="G34" t="str">
        <f t="shared" si="0"/>
        <v>Semanding RT 02 RW 07, Sambirejo, Kec. Slogohimo</v>
      </c>
    </row>
    <row r="35" spans="1:7" x14ac:dyDescent="0.3">
      <c r="A35" t="s">
        <v>1897</v>
      </c>
      <c r="B35">
        <v>2</v>
      </c>
      <c r="C35">
        <v>5</v>
      </c>
      <c r="D35" t="s">
        <v>1897</v>
      </c>
      <c r="E35" t="s">
        <v>1898</v>
      </c>
      <c r="G35" t="str">
        <f t="shared" si="0"/>
        <v>Tlagawera RT 02 RW 05, Tlagawera, Kec. Banjarnegara</v>
      </c>
    </row>
    <row r="36" spans="1:7" x14ac:dyDescent="0.3">
      <c r="A36" t="s">
        <v>434</v>
      </c>
      <c r="B36">
        <v>2</v>
      </c>
      <c r="C36">
        <v>7</v>
      </c>
      <c r="D36" t="s">
        <v>435</v>
      </c>
      <c r="E36" t="s">
        <v>69</v>
      </c>
      <c r="G36" t="str">
        <f t="shared" si="0"/>
        <v>Tanjung RT 02 RW 07, Pandan, Kec. Slogohimo</v>
      </c>
    </row>
    <row r="37" spans="1:7" x14ac:dyDescent="0.3">
      <c r="A37" t="s">
        <v>842</v>
      </c>
      <c r="B37">
        <v>2</v>
      </c>
      <c r="C37">
        <v>9</v>
      </c>
      <c r="D37" t="s">
        <v>318</v>
      </c>
      <c r="E37" t="s">
        <v>69</v>
      </c>
      <c r="G37" t="str">
        <f t="shared" si="0"/>
        <v>Bulurejo RT 02 RW 09, Klunggen, Kec. Slogohimo</v>
      </c>
    </row>
    <row r="38" spans="1:7" x14ac:dyDescent="0.3">
      <c r="A38" t="s">
        <v>2574</v>
      </c>
      <c r="B38">
        <v>13</v>
      </c>
      <c r="C38">
        <v>5</v>
      </c>
      <c r="D38" t="s">
        <v>2574</v>
      </c>
      <c r="E38" t="s">
        <v>2575</v>
      </c>
      <c r="G38" t="str">
        <f t="shared" si="0"/>
        <v>Penggilingan RT 013 RW 05, Penggilingan, Kec. Cakung</v>
      </c>
    </row>
    <row r="39" spans="1:7" x14ac:dyDescent="0.3">
      <c r="A39" t="s">
        <v>544</v>
      </c>
      <c r="B39">
        <v>3</v>
      </c>
      <c r="C39">
        <v>1</v>
      </c>
      <c r="D39" t="s">
        <v>393</v>
      </c>
      <c r="E39" t="s">
        <v>69</v>
      </c>
      <c r="G39" t="str">
        <f t="shared" si="0"/>
        <v>Bendo RT 03 RW 01, Sambirejo, Kec. Slogohimo</v>
      </c>
    </row>
    <row r="40" spans="1:7" x14ac:dyDescent="0.3">
      <c r="A40" t="s">
        <v>347</v>
      </c>
      <c r="B40">
        <v>1</v>
      </c>
      <c r="C40">
        <v>4</v>
      </c>
      <c r="D40" t="s">
        <v>347</v>
      </c>
      <c r="E40" t="s">
        <v>69</v>
      </c>
      <c r="G40" t="str">
        <f t="shared" si="0"/>
        <v>Made RT 01 RW 04, Made, Kec. Slogohimo</v>
      </c>
    </row>
    <row r="41" spans="1:7" x14ac:dyDescent="0.3">
      <c r="A41" t="s">
        <v>4468</v>
      </c>
      <c r="B41">
        <v>3</v>
      </c>
      <c r="C41">
        <v>4</v>
      </c>
      <c r="D41" t="s">
        <v>3111</v>
      </c>
      <c r="E41" t="s">
        <v>378</v>
      </c>
      <c r="G41" t="str">
        <f t="shared" si="0"/>
        <v>Pundung Sewu RT 03 RW 04, Pengkol, Kec. Jatiroto</v>
      </c>
    </row>
    <row r="42" spans="1:7" x14ac:dyDescent="0.3">
      <c r="A42" t="s">
        <v>5054</v>
      </c>
      <c r="B42">
        <v>2</v>
      </c>
      <c r="C42">
        <v>27</v>
      </c>
      <c r="D42" t="s">
        <v>5054</v>
      </c>
      <c r="E42" t="s">
        <v>3090</v>
      </c>
      <c r="G42" t="str">
        <f t="shared" si="0"/>
        <v>Bojong Rawalumbu RT 02 RW 027, Bojong Rawalumbu, Kec. Rawalumbu</v>
      </c>
    </row>
    <row r="43" spans="1:7" x14ac:dyDescent="0.3">
      <c r="A43" t="s">
        <v>3336</v>
      </c>
      <c r="B43">
        <v>1</v>
      </c>
      <c r="C43">
        <v>1</v>
      </c>
      <c r="D43" t="s">
        <v>3337</v>
      </c>
      <c r="E43" t="s">
        <v>301</v>
      </c>
      <c r="G43" t="str">
        <f t="shared" si="0"/>
        <v>Watuploso RT 01 RW 01, Domas, Kec. Bulukerto</v>
      </c>
    </row>
    <row r="44" spans="1:7" x14ac:dyDescent="0.3">
      <c r="A44" t="s">
        <v>3247</v>
      </c>
      <c r="B44">
        <v>1</v>
      </c>
      <c r="C44">
        <v>12</v>
      </c>
      <c r="D44" t="s">
        <v>3248</v>
      </c>
      <c r="E44" t="s">
        <v>3249</v>
      </c>
      <c r="G44" t="str">
        <f t="shared" si="0"/>
        <v>Kedungringin RT 01 RW 012, Giripurwo, Kec. Wonogiri</v>
      </c>
    </row>
    <row r="45" spans="1:7" x14ac:dyDescent="0.3">
      <c r="A45" t="s">
        <v>842</v>
      </c>
      <c r="B45">
        <v>2</v>
      </c>
      <c r="C45">
        <v>8</v>
      </c>
      <c r="D45" t="s">
        <v>318</v>
      </c>
      <c r="E45" t="s">
        <v>69</v>
      </c>
      <c r="G45" t="str">
        <f t="shared" si="0"/>
        <v>Bulurejo RT 02 RW 08, Klunggen, Kec. Slogohimo</v>
      </c>
    </row>
    <row r="46" spans="1:7" x14ac:dyDescent="0.3">
      <c r="A46" t="s">
        <v>1150</v>
      </c>
      <c r="B46">
        <v>3</v>
      </c>
      <c r="C46">
        <v>2</v>
      </c>
      <c r="D46" t="s">
        <v>408</v>
      </c>
      <c r="E46" t="s">
        <v>69</v>
      </c>
      <c r="G46" t="str">
        <f t="shared" si="0"/>
        <v>Pojok RT 03 RW 02, Padarangin, Kec. Slogohimo</v>
      </c>
    </row>
    <row r="47" spans="1:7" x14ac:dyDescent="0.3">
      <c r="A47" t="s">
        <v>5055</v>
      </c>
      <c r="B47">
        <v>2</v>
      </c>
      <c r="C47">
        <v>5</v>
      </c>
      <c r="D47" t="s">
        <v>4836</v>
      </c>
      <c r="E47" t="s">
        <v>69</v>
      </c>
      <c r="G47" t="str">
        <f t="shared" si="0"/>
        <v>Bandung RT 02 RW 05, Watusomo, Kec. Slogohimo</v>
      </c>
    </row>
    <row r="48" spans="1:7" x14ac:dyDescent="0.3">
      <c r="A48" t="s">
        <v>300</v>
      </c>
      <c r="B48">
        <v>1</v>
      </c>
      <c r="C48">
        <v>3</v>
      </c>
      <c r="D48" t="s">
        <v>5063</v>
      </c>
      <c r="E48" t="s">
        <v>176</v>
      </c>
      <c r="G48" t="str">
        <f t="shared" si="0"/>
        <v>Nadi RT 01 RW 03, Talesan, Kec. Purwantoro</v>
      </c>
    </row>
    <row r="49" spans="1:7" x14ac:dyDescent="0.3">
      <c r="A49" t="s">
        <v>1546</v>
      </c>
      <c r="B49">
        <v>3</v>
      </c>
      <c r="C49">
        <v>5</v>
      </c>
      <c r="D49" t="s">
        <v>464</v>
      </c>
      <c r="E49" t="s">
        <v>69</v>
      </c>
      <c r="G49" t="str">
        <f t="shared" si="0"/>
        <v>Gablok RT 03 RW 05, Sedayu, Kec. Slogohimo</v>
      </c>
    </row>
    <row r="50" spans="1:7" x14ac:dyDescent="0.3">
      <c r="A50" t="s">
        <v>842</v>
      </c>
      <c r="B50">
        <v>2</v>
      </c>
      <c r="C50">
        <v>9</v>
      </c>
      <c r="D50" t="s">
        <v>318</v>
      </c>
      <c r="E50" t="s">
        <v>69</v>
      </c>
      <c r="G50" t="str">
        <f t="shared" si="0"/>
        <v>Bulurejo RT 02 RW 09, Klunggen, Kec. Slogohimo</v>
      </c>
    </row>
    <row r="51" spans="1:7" x14ac:dyDescent="0.3">
      <c r="A51" t="s">
        <v>434</v>
      </c>
      <c r="B51">
        <v>1</v>
      </c>
      <c r="C51">
        <v>8</v>
      </c>
      <c r="D51" t="s">
        <v>435</v>
      </c>
      <c r="E51" t="s">
        <v>69</v>
      </c>
      <c r="G51" t="str">
        <f t="shared" si="0"/>
        <v>Tanjung RT 01 RW 08, Pandan, Kec. Slogohimo</v>
      </c>
    </row>
    <row r="52" spans="1:7" x14ac:dyDescent="0.3">
      <c r="A52" t="s">
        <v>316</v>
      </c>
      <c r="B52">
        <v>2</v>
      </c>
      <c r="C52">
        <v>7</v>
      </c>
      <c r="D52" t="s">
        <v>318</v>
      </c>
      <c r="E52" t="s">
        <v>69</v>
      </c>
      <c r="G52" t="str">
        <f t="shared" si="0"/>
        <v>Mojoduwur RT 02 RW 07, Klunggen, Kec. Slogohimo</v>
      </c>
    </row>
    <row r="53" spans="1:7" x14ac:dyDescent="0.3">
      <c r="A53" t="s">
        <v>407</v>
      </c>
      <c r="B53">
        <v>3</v>
      </c>
      <c r="C53">
        <v>1</v>
      </c>
      <c r="D53" t="s">
        <v>408</v>
      </c>
      <c r="E53" t="s">
        <v>69</v>
      </c>
      <c r="G53" t="str">
        <f t="shared" si="0"/>
        <v>Geneng RT 03 RW 01, Padarangin, Kec. Slogohimo</v>
      </c>
    </row>
    <row r="54" spans="1:7" x14ac:dyDescent="0.3">
      <c r="A54" t="s">
        <v>5045</v>
      </c>
      <c r="B54">
        <v>9</v>
      </c>
      <c r="C54">
        <v>1</v>
      </c>
      <c r="D54" t="s">
        <v>5045</v>
      </c>
      <c r="E54" t="s">
        <v>605</v>
      </c>
      <c r="G54" t="str">
        <f t="shared" si="0"/>
        <v>Kayumanis RT 09 RW 01, Kayumanis, Kec. Jatinegara</v>
      </c>
    </row>
    <row r="55" spans="1:7" x14ac:dyDescent="0.3">
      <c r="A55" t="s">
        <v>463</v>
      </c>
      <c r="B55">
        <v>3</v>
      </c>
      <c r="C55">
        <v>1</v>
      </c>
      <c r="D55" t="s">
        <v>464</v>
      </c>
      <c r="E55" t="s">
        <v>69</v>
      </c>
      <c r="G55" t="str">
        <f t="shared" si="0"/>
        <v>Dongol RT 03 RW 01, Sedayu, Kec. Slogohimo</v>
      </c>
    </row>
    <row r="56" spans="1:7" x14ac:dyDescent="0.3">
      <c r="A56" t="s">
        <v>842</v>
      </c>
      <c r="B56">
        <v>2</v>
      </c>
      <c r="C56">
        <v>9</v>
      </c>
      <c r="D56" t="s">
        <v>318</v>
      </c>
      <c r="E56" t="s">
        <v>69</v>
      </c>
      <c r="G56" t="str">
        <f t="shared" si="0"/>
        <v>Bulurejo RT 02 RW 09, Klunggen, Kec. Slogohimo</v>
      </c>
    </row>
    <row r="57" spans="1:7" x14ac:dyDescent="0.3">
      <c r="A57" t="s">
        <v>3682</v>
      </c>
      <c r="B57">
        <v>3</v>
      </c>
      <c r="C57">
        <v>2</v>
      </c>
      <c r="D57" t="s">
        <v>3683</v>
      </c>
      <c r="E57" t="s">
        <v>176</v>
      </c>
      <c r="G57" t="str">
        <f t="shared" si="0"/>
        <v>Nglogung RT 03 RW 02, Sukomangu, Kec. Purwantoro</v>
      </c>
    </row>
    <row r="58" spans="1:7" x14ac:dyDescent="0.3">
      <c r="A58" t="s">
        <v>393</v>
      </c>
      <c r="B58">
        <v>1</v>
      </c>
      <c r="C58">
        <v>5</v>
      </c>
      <c r="D58" t="s">
        <v>393</v>
      </c>
      <c r="E58" t="s">
        <v>69</v>
      </c>
      <c r="G58" t="str">
        <f t="shared" si="0"/>
        <v>Sambirejo RT 01 RW 05, Sambirejo, Kec. Slogohimo</v>
      </c>
    </row>
    <row r="59" spans="1:7" x14ac:dyDescent="0.3">
      <c r="A59" t="s">
        <v>738</v>
      </c>
      <c r="B59">
        <v>2</v>
      </c>
      <c r="C59">
        <v>2</v>
      </c>
      <c r="D59" t="s">
        <v>738</v>
      </c>
      <c r="E59" t="s">
        <v>69</v>
      </c>
      <c r="G59" t="str">
        <f t="shared" si="0"/>
        <v>Waru RT 02 RW 02, Waru, Kec. Slogohimo</v>
      </c>
    </row>
    <row r="60" spans="1:7" x14ac:dyDescent="0.3">
      <c r="A60" t="s">
        <v>463</v>
      </c>
      <c r="D60" t="s">
        <v>464</v>
      </c>
      <c r="E60" t="s">
        <v>69</v>
      </c>
      <c r="G60" t="str">
        <f t="shared" si="0"/>
        <v>Dongol RT 0 RW 0, Sedayu, Kec. Slogohimo</v>
      </c>
    </row>
    <row r="61" spans="1:7" x14ac:dyDescent="0.3">
      <c r="A61" t="s">
        <v>68</v>
      </c>
      <c r="B61">
        <v>3</v>
      </c>
      <c r="C61">
        <v>2</v>
      </c>
      <c r="D61" t="s">
        <v>68</v>
      </c>
      <c r="E61" t="s">
        <v>69</v>
      </c>
      <c r="G61" t="str">
        <f t="shared" si="0"/>
        <v>Randusari RT 03 RW 02, Randusari, Kec. Slogohimo</v>
      </c>
    </row>
    <row r="62" spans="1:7" x14ac:dyDescent="0.3">
      <c r="A62" t="s">
        <v>1640</v>
      </c>
      <c r="B62">
        <v>2</v>
      </c>
      <c r="C62">
        <v>7</v>
      </c>
      <c r="D62" t="s">
        <v>393</v>
      </c>
      <c r="E62" t="s">
        <v>69</v>
      </c>
      <c r="G62" t="str">
        <f t="shared" si="0"/>
        <v>Semanding RT 02 RW 07, Sambirejo, Kec. Slogohimo</v>
      </c>
    </row>
    <row r="63" spans="1:7" x14ac:dyDescent="0.3">
      <c r="A63" t="s">
        <v>5056</v>
      </c>
      <c r="B63">
        <v>2</v>
      </c>
      <c r="C63">
        <v>2</v>
      </c>
      <c r="D63" t="s">
        <v>4836</v>
      </c>
      <c r="E63" t="s">
        <v>69</v>
      </c>
      <c r="G63" t="str">
        <f t="shared" si="0"/>
        <v>Dologan RT 02 RW 02, Watusomo, Kec. Slogohimo</v>
      </c>
    </row>
    <row r="64" spans="1:7" x14ac:dyDescent="0.3">
      <c r="A64" t="s">
        <v>1329</v>
      </c>
      <c r="B64">
        <v>3</v>
      </c>
      <c r="C64">
        <v>2</v>
      </c>
      <c r="D64" t="s">
        <v>408</v>
      </c>
      <c r="E64" t="s">
        <v>69</v>
      </c>
      <c r="G64" t="str">
        <f t="shared" si="0"/>
        <v>Tumpuk RT 03 RW 02, Padarangin, Kec. Slogohimo</v>
      </c>
    </row>
    <row r="65" spans="1:7" x14ac:dyDescent="0.3">
      <c r="A65" t="s">
        <v>422</v>
      </c>
      <c r="B65">
        <v>2</v>
      </c>
      <c r="C65">
        <v>6</v>
      </c>
      <c r="D65" t="s">
        <v>347</v>
      </c>
      <c r="E65" t="s">
        <v>69</v>
      </c>
      <c r="G65" t="str">
        <f t="shared" si="0"/>
        <v>Jati RT 02 RW 06, Made, Kec. Slogohimo</v>
      </c>
    </row>
    <row r="66" spans="1:7" x14ac:dyDescent="0.3">
      <c r="A66" t="s">
        <v>2189</v>
      </c>
      <c r="B66">
        <v>1</v>
      </c>
      <c r="C66">
        <v>1</v>
      </c>
      <c r="D66" t="s">
        <v>435</v>
      </c>
      <c r="E66" t="s">
        <v>69</v>
      </c>
      <c r="G66" t="str">
        <f t="shared" si="0"/>
        <v>Wates Kembar RT 01 RW 01, Pandan, Kec. Slogohimo</v>
      </c>
    </row>
    <row r="67" spans="1:7" x14ac:dyDescent="0.3">
      <c r="A67" t="s">
        <v>2367</v>
      </c>
      <c r="B67">
        <v>2</v>
      </c>
      <c r="C67">
        <v>8</v>
      </c>
      <c r="D67" t="s">
        <v>784</v>
      </c>
      <c r="E67" t="s">
        <v>69</v>
      </c>
      <c r="G67" t="str">
        <f t="shared" si="0"/>
        <v>Gondang Legi RT 02 RW 08, Gunan, Kec. Slogohimo</v>
      </c>
    </row>
    <row r="68" spans="1:7" x14ac:dyDescent="0.3">
      <c r="A68" t="s">
        <v>407</v>
      </c>
      <c r="B68">
        <v>1</v>
      </c>
      <c r="C68">
        <v>7</v>
      </c>
      <c r="D68" t="s">
        <v>1397</v>
      </c>
      <c r="E68" t="s">
        <v>69</v>
      </c>
      <c r="G68" t="str">
        <f t="shared" ref="G68:G131" si="1">A68&amp;" RT 0"&amp;B68&amp;" RW 0"&amp;C68&amp;", "&amp;D68&amp;", "&amp;E68</f>
        <v>Geneng RT 01 RW 07, Sokoboyo, Kec. Slogohimo</v>
      </c>
    </row>
    <row r="69" spans="1:7" x14ac:dyDescent="0.3">
      <c r="A69" t="s">
        <v>4845</v>
      </c>
      <c r="B69">
        <v>4</v>
      </c>
      <c r="C69">
        <v>3</v>
      </c>
      <c r="D69" t="s">
        <v>1852</v>
      </c>
      <c r="E69" t="s">
        <v>69</v>
      </c>
      <c r="G69" t="str">
        <f t="shared" si="1"/>
        <v>Ngerjopuro RT 04 RW 03, Slogohimo, Kec. Slogohimo</v>
      </c>
    </row>
    <row r="70" spans="1:7" x14ac:dyDescent="0.3">
      <c r="A70" t="s">
        <v>346</v>
      </c>
      <c r="B70">
        <v>2</v>
      </c>
      <c r="C70">
        <v>7</v>
      </c>
      <c r="D70" t="s">
        <v>347</v>
      </c>
      <c r="E70" t="s">
        <v>69</v>
      </c>
      <c r="G70" t="str">
        <f t="shared" si="1"/>
        <v>Ngemplak RT 02 RW 07, Made, Kec. Slogohimo</v>
      </c>
    </row>
    <row r="71" spans="1:7" x14ac:dyDescent="0.3">
      <c r="A71" t="s">
        <v>1640</v>
      </c>
      <c r="B71">
        <v>2</v>
      </c>
      <c r="C71">
        <v>8</v>
      </c>
      <c r="D71" t="s">
        <v>393</v>
      </c>
      <c r="E71" t="s">
        <v>69</v>
      </c>
      <c r="G71" t="str">
        <f t="shared" si="1"/>
        <v>Semanding RT 02 RW 08, Sambirejo, Kec. Slogohimo</v>
      </c>
    </row>
    <row r="72" spans="1:7" x14ac:dyDescent="0.3">
      <c r="A72" t="s">
        <v>435</v>
      </c>
      <c r="B72">
        <v>1</v>
      </c>
      <c r="C72">
        <v>3</v>
      </c>
      <c r="D72" t="s">
        <v>435</v>
      </c>
      <c r="E72" t="s">
        <v>69</v>
      </c>
      <c r="G72" t="str">
        <f t="shared" si="1"/>
        <v>Pandan RT 01 RW 03, Pandan, Kec. Slogohimo</v>
      </c>
    </row>
    <row r="73" spans="1:7" x14ac:dyDescent="0.3">
      <c r="A73" t="s">
        <v>864</v>
      </c>
      <c r="B73">
        <v>2</v>
      </c>
      <c r="C73">
        <v>1</v>
      </c>
      <c r="D73" t="s">
        <v>240</v>
      </c>
      <c r="E73" t="s">
        <v>69</v>
      </c>
      <c r="G73" t="str">
        <f t="shared" si="1"/>
        <v>Banjar RT 02 RW 01, Bulusari, Kec. Slogohimo</v>
      </c>
    </row>
    <row r="74" spans="1:7" x14ac:dyDescent="0.3">
      <c r="A74" t="s">
        <v>2340</v>
      </c>
      <c r="B74">
        <v>2</v>
      </c>
      <c r="C74">
        <v>4</v>
      </c>
      <c r="D74" t="s">
        <v>3524</v>
      </c>
      <c r="E74" t="s">
        <v>176</v>
      </c>
      <c r="G74" t="str">
        <f t="shared" si="1"/>
        <v>Setren RT 02 RW 04, Miricinde, Kec. Purwantoro</v>
      </c>
    </row>
    <row r="75" spans="1:7" x14ac:dyDescent="0.3">
      <c r="A75" t="s">
        <v>5057</v>
      </c>
      <c r="B75">
        <v>3</v>
      </c>
      <c r="C75">
        <v>4</v>
      </c>
      <c r="D75" t="s">
        <v>1912</v>
      </c>
      <c r="E75" t="s">
        <v>378</v>
      </c>
      <c r="G75" t="str">
        <f t="shared" si="1"/>
        <v>Guno Lor RT 03 RW 04, Guno, Kec. Jatiroto</v>
      </c>
    </row>
    <row r="76" spans="1:7" x14ac:dyDescent="0.3">
      <c r="A76" t="s">
        <v>270</v>
      </c>
      <c r="B76">
        <v>2</v>
      </c>
      <c r="C76">
        <v>7</v>
      </c>
      <c r="D76" t="s">
        <v>240</v>
      </c>
      <c r="E76" t="s">
        <v>69</v>
      </c>
      <c r="G76" t="str">
        <f t="shared" si="1"/>
        <v>Gemawang RT 02 RW 07, Bulusari, Kec. Slogohimo</v>
      </c>
    </row>
    <row r="77" spans="1:7" x14ac:dyDescent="0.3">
      <c r="A77" t="s">
        <v>2456</v>
      </c>
      <c r="B77">
        <v>1</v>
      </c>
      <c r="C77">
        <v>8</v>
      </c>
      <c r="D77" t="s">
        <v>2456</v>
      </c>
      <c r="E77" t="s">
        <v>69</v>
      </c>
      <c r="G77" t="str">
        <f t="shared" si="1"/>
        <v>Wonosari RT 01 RW 08, Wonosari, Kec. Slogohimo</v>
      </c>
    </row>
    <row r="78" spans="1:7" x14ac:dyDescent="0.3">
      <c r="A78" t="s">
        <v>2393</v>
      </c>
      <c r="B78">
        <v>1</v>
      </c>
      <c r="C78">
        <v>1</v>
      </c>
      <c r="D78" t="s">
        <v>492</v>
      </c>
      <c r="E78" t="s">
        <v>69</v>
      </c>
      <c r="G78" t="str">
        <f t="shared" si="1"/>
        <v>Kandangan RT 01 RW 01, Karang, Kec. Slogohimo</v>
      </c>
    </row>
    <row r="79" spans="1:7" x14ac:dyDescent="0.3">
      <c r="A79" t="s">
        <v>901</v>
      </c>
      <c r="B79">
        <v>1</v>
      </c>
      <c r="C79">
        <v>2</v>
      </c>
      <c r="D79" t="s">
        <v>435</v>
      </c>
      <c r="E79" t="s">
        <v>69</v>
      </c>
      <c r="G79" t="str">
        <f t="shared" si="1"/>
        <v>Kembar RT 01 RW 02, Pandan, Kec. Slogohimo</v>
      </c>
    </row>
    <row r="80" spans="1:7" x14ac:dyDescent="0.3">
      <c r="A80" t="s">
        <v>1640</v>
      </c>
      <c r="B80">
        <v>1</v>
      </c>
      <c r="C80">
        <v>7</v>
      </c>
      <c r="D80" t="s">
        <v>393</v>
      </c>
      <c r="E80" t="s">
        <v>69</v>
      </c>
      <c r="G80" t="str">
        <f t="shared" si="1"/>
        <v>Semanding RT 01 RW 07, Sambirejo, Kec. Slogohimo</v>
      </c>
    </row>
    <row r="81" spans="1:7" x14ac:dyDescent="0.3">
      <c r="A81" t="s">
        <v>240</v>
      </c>
      <c r="B81">
        <v>1</v>
      </c>
      <c r="C81">
        <v>6</v>
      </c>
      <c r="D81" t="s">
        <v>240</v>
      </c>
      <c r="E81" t="s">
        <v>69</v>
      </c>
      <c r="G81" t="str">
        <f t="shared" si="1"/>
        <v>Bulusari RT 01 RW 06, Bulusari, Kec. Slogohimo</v>
      </c>
    </row>
    <row r="82" spans="1:7" x14ac:dyDescent="0.3">
      <c r="A82" t="s">
        <v>68</v>
      </c>
      <c r="B82">
        <v>3</v>
      </c>
      <c r="C82">
        <v>2</v>
      </c>
      <c r="D82" t="s">
        <v>68</v>
      </c>
      <c r="E82" t="s">
        <v>69</v>
      </c>
      <c r="G82" t="str">
        <f t="shared" si="1"/>
        <v>Randusari RT 03 RW 02, Randusari, Kec. Slogohimo</v>
      </c>
    </row>
    <row r="83" spans="1:7" x14ac:dyDescent="0.3">
      <c r="A83" t="s">
        <v>5033</v>
      </c>
      <c r="B83">
        <v>1</v>
      </c>
      <c r="C83">
        <v>7</v>
      </c>
      <c r="D83" t="s">
        <v>4836</v>
      </c>
      <c r="E83" t="s">
        <v>69</v>
      </c>
      <c r="G83" t="str">
        <f t="shared" si="1"/>
        <v>Deles RT 01 RW 07, Watusomo, Kec. Slogohimo</v>
      </c>
    </row>
    <row r="84" spans="1:7" x14ac:dyDescent="0.3">
      <c r="A84" t="s">
        <v>140</v>
      </c>
      <c r="B84">
        <v>2</v>
      </c>
      <c r="C84">
        <v>4</v>
      </c>
      <c r="D84" t="s">
        <v>68</v>
      </c>
      <c r="E84" t="s">
        <v>69</v>
      </c>
      <c r="G84" t="str">
        <f t="shared" si="1"/>
        <v>Mojodipo RT 02 RW 04, Randusari, Kec. Slogohimo</v>
      </c>
    </row>
    <row r="85" spans="1:7" x14ac:dyDescent="0.3">
      <c r="A85" t="s">
        <v>393</v>
      </c>
      <c r="B85">
        <v>3</v>
      </c>
      <c r="C85">
        <v>6</v>
      </c>
      <c r="D85" t="s">
        <v>393</v>
      </c>
      <c r="E85" t="s">
        <v>69</v>
      </c>
      <c r="G85" t="str">
        <f t="shared" si="1"/>
        <v>Sambirejo RT 03 RW 06, Sambirejo, Kec. Slogohimo</v>
      </c>
    </row>
    <row r="86" spans="1:7" x14ac:dyDescent="0.3">
      <c r="A86" t="s">
        <v>299</v>
      </c>
      <c r="B86">
        <v>2</v>
      </c>
      <c r="C86">
        <v>5</v>
      </c>
      <c r="D86" t="s">
        <v>300</v>
      </c>
      <c r="E86" t="s">
        <v>301</v>
      </c>
      <c r="G86" t="str">
        <f t="shared" si="1"/>
        <v>Nadi Kidul RT 02 RW 05, Nadi, Kec. Bulukerto</v>
      </c>
    </row>
    <row r="87" spans="1:7" x14ac:dyDescent="0.3">
      <c r="A87" t="s">
        <v>5057</v>
      </c>
      <c r="B87">
        <v>1</v>
      </c>
      <c r="C87">
        <v>3</v>
      </c>
      <c r="D87" t="s">
        <v>1912</v>
      </c>
      <c r="E87" t="s">
        <v>378</v>
      </c>
      <c r="G87" t="str">
        <f t="shared" si="1"/>
        <v>Guno Lor RT 01 RW 03, Guno, Kec. Jatiroto</v>
      </c>
    </row>
    <row r="88" spans="1:7" x14ac:dyDescent="0.3">
      <c r="A88" t="s">
        <v>492</v>
      </c>
      <c r="B88">
        <v>2</v>
      </c>
      <c r="C88">
        <v>2</v>
      </c>
      <c r="D88" t="s">
        <v>492</v>
      </c>
      <c r="E88" t="s">
        <v>69</v>
      </c>
      <c r="G88" t="str">
        <f t="shared" si="1"/>
        <v>Karang RT 02 RW 02, Karang, Kec. Slogohimo</v>
      </c>
    </row>
    <row r="89" spans="1:7" x14ac:dyDescent="0.3">
      <c r="A89" t="s">
        <v>4836</v>
      </c>
      <c r="B89">
        <v>3</v>
      </c>
      <c r="C89">
        <v>1</v>
      </c>
      <c r="D89" t="s">
        <v>4836</v>
      </c>
      <c r="E89" t="s">
        <v>69</v>
      </c>
      <c r="G89" t="str">
        <f t="shared" si="1"/>
        <v>Watusomo RT 03 RW 01, Watusomo, Kec. Slogohimo</v>
      </c>
    </row>
    <row r="90" spans="1:7" x14ac:dyDescent="0.3">
      <c r="A90" t="s">
        <v>699</v>
      </c>
      <c r="B90">
        <v>1</v>
      </c>
      <c r="C90">
        <v>2</v>
      </c>
      <c r="D90" t="s">
        <v>700</v>
      </c>
      <c r="E90" t="s">
        <v>701</v>
      </c>
      <c r="G90" t="str">
        <f t="shared" si="1"/>
        <v>Ngleses RT 01 RW 02, Mangunharjo, Kec. Jatipurno</v>
      </c>
    </row>
    <row r="91" spans="1:7" x14ac:dyDescent="0.3">
      <c r="A91" t="s">
        <v>5033</v>
      </c>
      <c r="B91">
        <v>2</v>
      </c>
      <c r="C91">
        <v>7</v>
      </c>
      <c r="D91" t="s">
        <v>4836</v>
      </c>
      <c r="E91" t="s">
        <v>69</v>
      </c>
      <c r="G91" t="str">
        <f t="shared" si="1"/>
        <v>Deles RT 02 RW 07, Watusomo, Kec. Slogohimo</v>
      </c>
    </row>
    <row r="92" spans="1:7" x14ac:dyDescent="0.3">
      <c r="A92" t="s">
        <v>1640</v>
      </c>
      <c r="B92">
        <v>2</v>
      </c>
      <c r="C92">
        <v>8</v>
      </c>
      <c r="D92" t="s">
        <v>393</v>
      </c>
      <c r="E92" t="s">
        <v>69</v>
      </c>
      <c r="G92" t="str">
        <f t="shared" si="1"/>
        <v>Semanding RT 02 RW 08, Sambirejo, Kec. Slogohimo</v>
      </c>
    </row>
    <row r="93" spans="1:7" x14ac:dyDescent="0.3">
      <c r="A93" t="s">
        <v>1912</v>
      </c>
      <c r="B93">
        <v>2</v>
      </c>
      <c r="C93">
        <v>1</v>
      </c>
      <c r="D93" t="s">
        <v>1912</v>
      </c>
      <c r="E93" t="s">
        <v>378</v>
      </c>
      <c r="G93" t="str">
        <f t="shared" si="1"/>
        <v>Guno RT 02 RW 01, Guno, Kec. Jatiroto</v>
      </c>
    </row>
    <row r="94" spans="1:7" x14ac:dyDescent="0.3">
      <c r="A94" t="s">
        <v>5057</v>
      </c>
      <c r="B94">
        <v>1</v>
      </c>
      <c r="C94">
        <v>2</v>
      </c>
      <c r="D94" t="s">
        <v>1912</v>
      </c>
      <c r="E94" t="s">
        <v>378</v>
      </c>
      <c r="G94" t="str">
        <f t="shared" si="1"/>
        <v>Guno Lor RT 01 RW 02, Guno, Kec. Jatiroto</v>
      </c>
    </row>
    <row r="95" spans="1:7" x14ac:dyDescent="0.3">
      <c r="A95" t="s">
        <v>422</v>
      </c>
      <c r="B95">
        <v>1</v>
      </c>
      <c r="C95">
        <v>6</v>
      </c>
      <c r="D95" t="s">
        <v>347</v>
      </c>
      <c r="E95" t="s">
        <v>69</v>
      </c>
      <c r="G95" t="str">
        <f t="shared" si="1"/>
        <v>Jati RT 01 RW 06, Made, Kec. Slogohimo</v>
      </c>
    </row>
    <row r="96" spans="1:7" x14ac:dyDescent="0.3">
      <c r="A96" t="s">
        <v>1881</v>
      </c>
      <c r="B96">
        <v>1</v>
      </c>
      <c r="C96">
        <v>7</v>
      </c>
      <c r="D96" t="s">
        <v>393</v>
      </c>
      <c r="E96" t="s">
        <v>363</v>
      </c>
      <c r="G96" t="str">
        <f t="shared" si="1"/>
        <v>Tahunan RT 01 RW 07, Sambirejo, Kec. Jatisrono</v>
      </c>
    </row>
    <row r="97" spans="1:7" x14ac:dyDescent="0.3">
      <c r="A97" t="s">
        <v>463</v>
      </c>
      <c r="B97">
        <v>2</v>
      </c>
      <c r="C97">
        <v>2</v>
      </c>
      <c r="D97" t="s">
        <v>464</v>
      </c>
      <c r="E97" t="s">
        <v>69</v>
      </c>
      <c r="G97" t="str">
        <f t="shared" si="1"/>
        <v>Dongol RT 02 RW 02, Sedayu, Kec. Slogohimo</v>
      </c>
    </row>
    <row r="98" spans="1:7" x14ac:dyDescent="0.3">
      <c r="A98" t="s">
        <v>2393</v>
      </c>
      <c r="B98">
        <v>2</v>
      </c>
      <c r="C98">
        <v>2</v>
      </c>
      <c r="D98" t="s">
        <v>492</v>
      </c>
      <c r="E98" t="s">
        <v>69</v>
      </c>
      <c r="G98" t="str">
        <f t="shared" si="1"/>
        <v>Kandangan RT 02 RW 02, Karang, Kec. Slogohimo</v>
      </c>
    </row>
    <row r="99" spans="1:7" x14ac:dyDescent="0.3">
      <c r="A99" t="s">
        <v>4498</v>
      </c>
      <c r="B99">
        <v>1</v>
      </c>
      <c r="C99">
        <v>1</v>
      </c>
      <c r="D99" t="s">
        <v>2200</v>
      </c>
      <c r="E99" t="s">
        <v>363</v>
      </c>
      <c r="G99" t="str">
        <f t="shared" si="1"/>
        <v>Krandegan RT 01 RW 01, Sidorejo, Kec. Jatisrono</v>
      </c>
    </row>
    <row r="100" spans="1:7" x14ac:dyDescent="0.3">
      <c r="A100" t="s">
        <v>2274</v>
      </c>
      <c r="B100">
        <v>1</v>
      </c>
      <c r="C100">
        <v>1</v>
      </c>
      <c r="D100" t="s">
        <v>240</v>
      </c>
      <c r="E100" t="s">
        <v>69</v>
      </c>
      <c r="G100" t="str">
        <f t="shared" si="1"/>
        <v>Mojopahit RT 01 RW 01, Bulusari, Kec. Slogohimo</v>
      </c>
    </row>
    <row r="101" spans="1:7" x14ac:dyDescent="0.3">
      <c r="A101" t="s">
        <v>936</v>
      </c>
      <c r="B101">
        <v>2</v>
      </c>
      <c r="C101">
        <v>3</v>
      </c>
      <c r="D101" t="s">
        <v>936</v>
      </c>
      <c r="E101" t="s">
        <v>176</v>
      </c>
      <c r="G101" t="str">
        <f t="shared" si="1"/>
        <v>Joho RT 02 RW 03, Joho, Kec. Purwantoro</v>
      </c>
    </row>
    <row r="102" spans="1:7" x14ac:dyDescent="0.3">
      <c r="A102" t="s">
        <v>270</v>
      </c>
      <c r="B102">
        <v>2</v>
      </c>
      <c r="C102">
        <v>6</v>
      </c>
      <c r="D102" t="s">
        <v>240</v>
      </c>
      <c r="E102" t="s">
        <v>69</v>
      </c>
      <c r="G102" t="str">
        <f t="shared" si="1"/>
        <v>Gemawang RT 02 RW 06, Bulusari, Kec. Slogohimo</v>
      </c>
    </row>
    <row r="103" spans="1:7" x14ac:dyDescent="0.3">
      <c r="A103" t="s">
        <v>270</v>
      </c>
      <c r="B103">
        <v>1</v>
      </c>
      <c r="C103">
        <v>1</v>
      </c>
      <c r="D103" t="s">
        <v>300</v>
      </c>
      <c r="E103" t="s">
        <v>301</v>
      </c>
      <c r="G103" t="str">
        <f t="shared" si="1"/>
        <v>Gemawang RT 01 RW 01, Nadi, Kec. Bulukerto</v>
      </c>
    </row>
    <row r="104" spans="1:7" x14ac:dyDescent="0.3">
      <c r="A104" t="s">
        <v>5058</v>
      </c>
      <c r="B104">
        <v>1</v>
      </c>
      <c r="C104">
        <v>1</v>
      </c>
      <c r="D104" t="s">
        <v>5058</v>
      </c>
      <c r="E104" t="s">
        <v>378</v>
      </c>
      <c r="G104" t="str">
        <f t="shared" si="1"/>
        <v>Dawungan RT 01 RW 01, Dawungan, Kec. Jatiroto</v>
      </c>
    </row>
    <row r="105" spans="1:7" x14ac:dyDescent="0.3">
      <c r="A105" t="s">
        <v>2971</v>
      </c>
      <c r="B105">
        <v>2</v>
      </c>
      <c r="C105">
        <v>6</v>
      </c>
      <c r="D105" t="s">
        <v>2972</v>
      </c>
      <c r="E105" t="s">
        <v>2973</v>
      </c>
      <c r="G105" t="str">
        <f t="shared" si="1"/>
        <v>Pucanganom RT 02 RW 06, Giriharjo, Kec. Puhpelem</v>
      </c>
    </row>
    <row r="106" spans="1:7" x14ac:dyDescent="0.3">
      <c r="A106" t="s">
        <v>391</v>
      </c>
      <c r="B106">
        <v>1</v>
      </c>
      <c r="C106">
        <v>4</v>
      </c>
      <c r="D106" t="s">
        <v>393</v>
      </c>
      <c r="E106" t="s">
        <v>69</v>
      </c>
      <c r="G106" t="str">
        <f t="shared" si="1"/>
        <v>Sawo RT 01 RW 04, Sambirejo, Kec. Slogohimo</v>
      </c>
    </row>
    <row r="107" spans="1:7" x14ac:dyDescent="0.3">
      <c r="A107" t="s">
        <v>4329</v>
      </c>
      <c r="B107">
        <v>1</v>
      </c>
      <c r="C107">
        <v>5</v>
      </c>
      <c r="D107" t="s">
        <v>1852</v>
      </c>
      <c r="E107" t="s">
        <v>69</v>
      </c>
      <c r="G107" t="str">
        <f t="shared" si="1"/>
        <v>Bondalem RT 01 RW 05, Slogohimo, Kec. Slogohimo</v>
      </c>
    </row>
    <row r="108" spans="1:7" x14ac:dyDescent="0.3">
      <c r="A108" t="s">
        <v>5059</v>
      </c>
      <c r="B108">
        <v>1</v>
      </c>
      <c r="C108">
        <v>6</v>
      </c>
      <c r="D108" t="s">
        <v>240</v>
      </c>
      <c r="E108" t="s">
        <v>69</v>
      </c>
      <c r="G108" t="str">
        <f t="shared" si="1"/>
        <v>Koripan RT 01 RW 06, Bulusari, Kec. Slogohimo</v>
      </c>
    </row>
    <row r="109" spans="1:7" x14ac:dyDescent="0.3">
      <c r="A109" t="s">
        <v>240</v>
      </c>
      <c r="B109">
        <v>2</v>
      </c>
      <c r="C109">
        <v>5</v>
      </c>
      <c r="D109" t="s">
        <v>240</v>
      </c>
      <c r="E109" t="s">
        <v>69</v>
      </c>
      <c r="G109" t="str">
        <f t="shared" si="1"/>
        <v>Bulusari RT 02 RW 05, Bulusari, Kec. Slogohimo</v>
      </c>
    </row>
    <row r="110" spans="1:7" x14ac:dyDescent="0.3">
      <c r="A110" t="s">
        <v>347</v>
      </c>
      <c r="B110">
        <v>2</v>
      </c>
      <c r="C110">
        <v>4</v>
      </c>
      <c r="D110" t="s">
        <v>347</v>
      </c>
      <c r="E110" t="s">
        <v>69</v>
      </c>
      <c r="G110" t="str">
        <f t="shared" si="1"/>
        <v>Made RT 02 RW 04, Made, Kec. Slogohimo</v>
      </c>
    </row>
    <row r="111" spans="1:7" x14ac:dyDescent="0.3">
      <c r="A111" t="s">
        <v>391</v>
      </c>
      <c r="B111">
        <v>1</v>
      </c>
      <c r="C111">
        <v>4</v>
      </c>
      <c r="D111" t="s">
        <v>393</v>
      </c>
      <c r="E111" t="s">
        <v>69</v>
      </c>
      <c r="G111" t="str">
        <f t="shared" si="1"/>
        <v>Sawo RT 01 RW 04, Sambirejo, Kec. Slogohimo</v>
      </c>
    </row>
    <row r="112" spans="1:7" x14ac:dyDescent="0.3">
      <c r="A112" t="s">
        <v>270</v>
      </c>
      <c r="B112">
        <v>1</v>
      </c>
      <c r="C112">
        <v>6</v>
      </c>
      <c r="D112" t="s">
        <v>240</v>
      </c>
      <c r="E112" t="s">
        <v>69</v>
      </c>
      <c r="G112" t="str">
        <f t="shared" si="1"/>
        <v>Gemawang RT 01 RW 06, Bulusari, Kec. Slogohimo</v>
      </c>
    </row>
    <row r="113" spans="1:7" x14ac:dyDescent="0.3">
      <c r="A113" t="s">
        <v>5060</v>
      </c>
      <c r="B113">
        <v>1</v>
      </c>
      <c r="C113">
        <v>4</v>
      </c>
      <c r="D113" t="s">
        <v>4424</v>
      </c>
      <c r="E113" t="s">
        <v>3668</v>
      </c>
      <c r="G113" t="str">
        <f t="shared" si="1"/>
        <v>Kp.Sangiang RT 01 RW 04, Sangiang Jaya, Kec. Periuk</v>
      </c>
    </row>
    <row r="114" spans="1:7" x14ac:dyDescent="0.3">
      <c r="A114" t="s">
        <v>463</v>
      </c>
      <c r="B114">
        <v>1</v>
      </c>
      <c r="C114">
        <v>1</v>
      </c>
      <c r="D114" t="s">
        <v>464</v>
      </c>
      <c r="E114" t="s">
        <v>69</v>
      </c>
      <c r="G114" t="str">
        <f t="shared" si="1"/>
        <v>Dongol RT 01 RW 01, Sedayu, Kec. Slogohimo</v>
      </c>
    </row>
    <row r="115" spans="1:7" x14ac:dyDescent="0.3">
      <c r="A115" t="s">
        <v>2690</v>
      </c>
      <c r="B115">
        <v>2</v>
      </c>
      <c r="C115">
        <v>8</v>
      </c>
      <c r="D115" t="s">
        <v>784</v>
      </c>
      <c r="E115" t="s">
        <v>69</v>
      </c>
      <c r="G115" t="str">
        <f t="shared" si="1"/>
        <v>Duren RT 02 RW 08, Gunan, Kec. Slogohimo</v>
      </c>
    </row>
    <row r="116" spans="1:7" x14ac:dyDescent="0.3">
      <c r="A116" t="s">
        <v>240</v>
      </c>
      <c r="B116">
        <v>1</v>
      </c>
      <c r="C116">
        <v>5</v>
      </c>
      <c r="D116" t="s">
        <v>240</v>
      </c>
      <c r="E116" t="s">
        <v>69</v>
      </c>
      <c r="G116" t="str">
        <f t="shared" si="1"/>
        <v>Bulusari RT 01 RW 05, Bulusari, Kec. Slogohimo</v>
      </c>
    </row>
    <row r="117" spans="1:7" x14ac:dyDescent="0.3">
      <c r="A117" t="s">
        <v>422</v>
      </c>
      <c r="B117">
        <v>1</v>
      </c>
      <c r="C117">
        <v>6</v>
      </c>
      <c r="D117" t="s">
        <v>347</v>
      </c>
      <c r="E117" t="s">
        <v>69</v>
      </c>
      <c r="G117" t="str">
        <f t="shared" si="1"/>
        <v>Jati RT 01 RW 06, Made, Kec. Slogohimo</v>
      </c>
    </row>
    <row r="118" spans="1:7" x14ac:dyDescent="0.3">
      <c r="A118" t="s">
        <v>618</v>
      </c>
      <c r="B118">
        <v>4</v>
      </c>
      <c r="C118">
        <v>2</v>
      </c>
      <c r="D118" t="s">
        <v>619</v>
      </c>
      <c r="E118" t="s">
        <v>363</v>
      </c>
      <c r="G118" t="str">
        <f t="shared" si="1"/>
        <v>Kerjo RT 04 RW 02, Pule, Kec. Jatisrono</v>
      </c>
    </row>
    <row r="119" spans="1:7" x14ac:dyDescent="0.3">
      <c r="A119" t="s">
        <v>1150</v>
      </c>
      <c r="B119">
        <v>2</v>
      </c>
      <c r="C119">
        <v>7</v>
      </c>
      <c r="D119" t="s">
        <v>5064</v>
      </c>
      <c r="E119" t="s">
        <v>69</v>
      </c>
      <c r="G119" t="str">
        <f t="shared" si="1"/>
        <v>Pojok RT 02 RW 07, Padaragin, Kec. Slogohimo</v>
      </c>
    </row>
    <row r="120" spans="1:7" x14ac:dyDescent="0.3">
      <c r="A120" t="s">
        <v>1534</v>
      </c>
      <c r="B120">
        <v>1</v>
      </c>
      <c r="C120">
        <v>1</v>
      </c>
      <c r="D120" t="s">
        <v>318</v>
      </c>
      <c r="E120" t="s">
        <v>69</v>
      </c>
      <c r="G120" t="str">
        <f t="shared" si="1"/>
        <v>Klajon RT 01 RW 01, Klunggen, Kec. Slogohimo</v>
      </c>
    </row>
    <row r="121" spans="1:7" x14ac:dyDescent="0.3">
      <c r="A121" t="s">
        <v>1329</v>
      </c>
      <c r="B121">
        <v>2</v>
      </c>
      <c r="C121">
        <v>3</v>
      </c>
      <c r="D121" t="s">
        <v>408</v>
      </c>
      <c r="E121" t="s">
        <v>69</v>
      </c>
      <c r="G121" t="str">
        <f t="shared" si="1"/>
        <v>Tumpuk RT 02 RW 03, Padarangin, Kec. Slogohimo</v>
      </c>
    </row>
    <row r="122" spans="1:7" x14ac:dyDescent="0.3">
      <c r="A122" t="s">
        <v>1150</v>
      </c>
      <c r="B122">
        <v>2</v>
      </c>
      <c r="C122">
        <v>2</v>
      </c>
      <c r="D122" t="s">
        <v>408</v>
      </c>
      <c r="E122" t="s">
        <v>69</v>
      </c>
      <c r="G122" t="str">
        <f t="shared" si="1"/>
        <v>Pojok RT 02 RW 02, Padarangin, Kec. Slogohimo</v>
      </c>
    </row>
    <row r="123" spans="1:7" x14ac:dyDescent="0.3">
      <c r="A123" t="s">
        <v>1329</v>
      </c>
      <c r="B123">
        <v>2</v>
      </c>
      <c r="C123">
        <v>3</v>
      </c>
      <c r="D123" t="s">
        <v>408</v>
      </c>
      <c r="E123" t="s">
        <v>69</v>
      </c>
      <c r="G123" t="str">
        <f t="shared" si="1"/>
        <v>Tumpuk RT 02 RW 03, Padarangin, Kec. Slogohimo</v>
      </c>
    </row>
    <row r="124" spans="1:7" x14ac:dyDescent="0.3">
      <c r="A124" t="s">
        <v>1253</v>
      </c>
      <c r="B124">
        <v>2</v>
      </c>
      <c r="C124">
        <v>8</v>
      </c>
      <c r="D124" t="s">
        <v>1253</v>
      </c>
      <c r="E124" t="s">
        <v>1254</v>
      </c>
      <c r="G124" t="str">
        <f t="shared" si="1"/>
        <v>Kembang Utara RT 02 RW 08, Kembang Utara, Kec. Kembangan</v>
      </c>
    </row>
    <row r="125" spans="1:7" x14ac:dyDescent="0.3">
      <c r="A125" t="s">
        <v>407</v>
      </c>
      <c r="B125">
        <v>1</v>
      </c>
      <c r="C125">
        <v>7</v>
      </c>
      <c r="D125" t="s">
        <v>1397</v>
      </c>
      <c r="E125" t="s">
        <v>69</v>
      </c>
      <c r="G125" t="str">
        <f t="shared" si="1"/>
        <v>Geneng RT 01 RW 07, Sokoboyo, Kec. Slogohimo</v>
      </c>
    </row>
    <row r="126" spans="1:7" x14ac:dyDescent="0.3">
      <c r="A126" t="s">
        <v>1329</v>
      </c>
      <c r="B126">
        <v>2</v>
      </c>
      <c r="C126">
        <v>2</v>
      </c>
      <c r="D126" t="s">
        <v>408</v>
      </c>
      <c r="E126" t="s">
        <v>69</v>
      </c>
      <c r="G126" t="str">
        <f t="shared" si="1"/>
        <v>Tumpuk RT 02 RW 02, Padarangin, Kec. Slogohimo</v>
      </c>
    </row>
    <row r="127" spans="1:7" x14ac:dyDescent="0.3">
      <c r="A127" t="s">
        <v>408</v>
      </c>
      <c r="B127">
        <v>3</v>
      </c>
      <c r="C127">
        <v>4</v>
      </c>
      <c r="D127" t="s">
        <v>408</v>
      </c>
      <c r="E127" t="s">
        <v>69</v>
      </c>
      <c r="G127" t="str">
        <f t="shared" si="1"/>
        <v>Padarangin RT 03 RW 04, Padarangin, Kec. Slogohimo</v>
      </c>
    </row>
    <row r="128" spans="1:7" x14ac:dyDescent="0.3">
      <c r="A128" t="s">
        <v>346</v>
      </c>
      <c r="B128">
        <v>3</v>
      </c>
      <c r="C128">
        <v>7</v>
      </c>
      <c r="D128" t="s">
        <v>347</v>
      </c>
      <c r="E128" t="s">
        <v>69</v>
      </c>
      <c r="G128" t="str">
        <f t="shared" si="1"/>
        <v>Ngemplak RT 03 RW 07, Made, Kec. Slogohimo</v>
      </c>
    </row>
    <row r="129" spans="1:7" x14ac:dyDescent="0.3">
      <c r="A129" t="s">
        <v>5056</v>
      </c>
      <c r="B129">
        <v>1</v>
      </c>
      <c r="C129">
        <v>2</v>
      </c>
      <c r="D129" t="s">
        <v>4836</v>
      </c>
      <c r="E129" t="s">
        <v>69</v>
      </c>
      <c r="G129" t="str">
        <f t="shared" si="1"/>
        <v>Dologan RT 01 RW 02, Watusomo, Kec. Slogohimo</v>
      </c>
    </row>
    <row r="130" spans="1:7" x14ac:dyDescent="0.3">
      <c r="A130" t="s">
        <v>2831</v>
      </c>
      <c r="B130">
        <v>1</v>
      </c>
      <c r="C130">
        <v>5</v>
      </c>
      <c r="D130" t="s">
        <v>435</v>
      </c>
      <c r="E130" t="s">
        <v>69</v>
      </c>
      <c r="G130" t="str">
        <f t="shared" si="1"/>
        <v>Jatirejo RT 01 RW 05, Pandan, Kec. Slogohimo</v>
      </c>
    </row>
    <row r="131" spans="1:7" x14ac:dyDescent="0.3">
      <c r="A131" t="s">
        <v>407</v>
      </c>
      <c r="B131">
        <v>1</v>
      </c>
      <c r="C131">
        <v>7</v>
      </c>
      <c r="D131" t="s">
        <v>1397</v>
      </c>
      <c r="E131" t="s">
        <v>69</v>
      </c>
      <c r="G131" t="str">
        <f t="shared" si="1"/>
        <v>Geneng RT 01 RW 07, Sokoboyo, Kec. Slogohimo</v>
      </c>
    </row>
    <row r="132" spans="1:7" x14ac:dyDescent="0.3">
      <c r="A132" t="s">
        <v>2234</v>
      </c>
      <c r="B132">
        <v>1</v>
      </c>
      <c r="C132">
        <v>5</v>
      </c>
      <c r="D132" t="s">
        <v>2235</v>
      </c>
      <c r="E132" t="s">
        <v>2236</v>
      </c>
      <c r="G132" t="str">
        <f t="shared" ref="G132:G151" si="2">A132&amp;" RT 0"&amp;B132&amp;" RW 0"&amp;C132&amp;", "&amp;D132&amp;", "&amp;E132</f>
        <v>Juru Tengah RT 01 RW 05, Tirip, Kec. Wadaslintang</v>
      </c>
    </row>
    <row r="133" spans="1:7" x14ac:dyDescent="0.3">
      <c r="A133" t="s">
        <v>5061</v>
      </c>
      <c r="B133">
        <v>2</v>
      </c>
      <c r="C133">
        <v>5</v>
      </c>
      <c r="D133" t="s">
        <v>240</v>
      </c>
      <c r="E133" t="s">
        <v>69</v>
      </c>
      <c r="G133" t="str">
        <f t="shared" si="2"/>
        <v>Lingkungan Bulusari RT 02 RW 05, Bulusari, Kec. Slogohimo</v>
      </c>
    </row>
    <row r="134" spans="1:7" x14ac:dyDescent="0.3">
      <c r="A134" t="s">
        <v>240</v>
      </c>
      <c r="B134">
        <v>2</v>
      </c>
      <c r="C134">
        <v>5</v>
      </c>
      <c r="D134" t="s">
        <v>240</v>
      </c>
      <c r="E134" t="s">
        <v>69</v>
      </c>
      <c r="G134" t="str">
        <f t="shared" si="2"/>
        <v>Bulusari RT 02 RW 05, Bulusari, Kec. Slogohimo</v>
      </c>
    </row>
    <row r="135" spans="1:7" x14ac:dyDescent="0.3">
      <c r="A135" t="s">
        <v>5047</v>
      </c>
      <c r="B135">
        <v>3</v>
      </c>
      <c r="C135">
        <v>5</v>
      </c>
      <c r="D135" t="s">
        <v>1912</v>
      </c>
      <c r="E135" t="s">
        <v>378</v>
      </c>
      <c r="G135" t="str">
        <f t="shared" si="2"/>
        <v>Mlokolegi RT 03 RW 05, Guno, Kec. Jatiroto</v>
      </c>
    </row>
    <row r="136" spans="1:7" x14ac:dyDescent="0.3">
      <c r="A136" t="s">
        <v>434</v>
      </c>
      <c r="B136">
        <v>1</v>
      </c>
      <c r="C136">
        <v>7</v>
      </c>
      <c r="D136" t="s">
        <v>435</v>
      </c>
      <c r="E136" t="s">
        <v>69</v>
      </c>
      <c r="G136" t="str">
        <f t="shared" si="2"/>
        <v>Tanjung RT 01 RW 07, Pandan, Kec. Slogohimo</v>
      </c>
    </row>
    <row r="137" spans="1:7" x14ac:dyDescent="0.3">
      <c r="A137" t="s">
        <v>347</v>
      </c>
      <c r="B137">
        <v>2</v>
      </c>
      <c r="C137">
        <v>3</v>
      </c>
      <c r="D137" t="s">
        <v>347</v>
      </c>
      <c r="E137" t="s">
        <v>69</v>
      </c>
      <c r="G137" t="str">
        <f t="shared" si="2"/>
        <v>Made RT 02 RW 03, Made, Kec. Slogohimo</v>
      </c>
    </row>
    <row r="138" spans="1:7" x14ac:dyDescent="0.3">
      <c r="A138" t="s">
        <v>270</v>
      </c>
      <c r="B138">
        <v>2</v>
      </c>
      <c r="C138">
        <v>6</v>
      </c>
      <c r="D138" t="s">
        <v>240</v>
      </c>
      <c r="E138" t="s">
        <v>69</v>
      </c>
      <c r="G138" t="str">
        <f t="shared" si="2"/>
        <v>Gemawang RT 02 RW 06, Bulusari, Kec. Slogohimo</v>
      </c>
    </row>
    <row r="139" spans="1:7" x14ac:dyDescent="0.3">
      <c r="A139" t="s">
        <v>5061</v>
      </c>
      <c r="B139">
        <v>1</v>
      </c>
      <c r="C139">
        <v>4</v>
      </c>
      <c r="D139" t="s">
        <v>240</v>
      </c>
      <c r="E139" t="s">
        <v>69</v>
      </c>
      <c r="G139" t="str">
        <f t="shared" si="2"/>
        <v>Lingkungan Bulusari RT 01 RW 04, Bulusari, Kec. Slogohimo</v>
      </c>
    </row>
    <row r="140" spans="1:7" x14ac:dyDescent="0.3">
      <c r="A140" t="s">
        <v>1534</v>
      </c>
      <c r="B140">
        <v>1</v>
      </c>
      <c r="D140" t="s">
        <v>318</v>
      </c>
      <c r="E140" t="s">
        <v>69</v>
      </c>
      <c r="G140" t="str">
        <f t="shared" si="2"/>
        <v>Klajon RT 01 RW 0, Klunggen, Kec. Slogohimo</v>
      </c>
    </row>
    <row r="141" spans="1:7" x14ac:dyDescent="0.3">
      <c r="A141" t="s">
        <v>5048</v>
      </c>
      <c r="B141">
        <v>2</v>
      </c>
      <c r="C141">
        <v>1</v>
      </c>
      <c r="D141" t="s">
        <v>2831</v>
      </c>
      <c r="E141" t="s">
        <v>378</v>
      </c>
      <c r="G141" t="str">
        <f t="shared" si="2"/>
        <v>Mayong RT 02 RW 01, Jatirejo, Kec. Jatiroto</v>
      </c>
    </row>
    <row r="142" spans="1:7" x14ac:dyDescent="0.3">
      <c r="A142" t="s">
        <v>346</v>
      </c>
      <c r="B142">
        <v>3</v>
      </c>
      <c r="C142">
        <v>8</v>
      </c>
      <c r="D142" t="s">
        <v>347</v>
      </c>
      <c r="E142" t="s">
        <v>69</v>
      </c>
      <c r="G142" t="str">
        <f t="shared" si="2"/>
        <v>Ngemplak RT 03 RW 08, Made, Kec. Slogohimo</v>
      </c>
    </row>
    <row r="143" spans="1:7" x14ac:dyDescent="0.3">
      <c r="A143" t="s">
        <v>408</v>
      </c>
      <c r="B143">
        <v>1</v>
      </c>
      <c r="C143">
        <v>4</v>
      </c>
      <c r="D143" t="s">
        <v>408</v>
      </c>
      <c r="E143" t="s">
        <v>69</v>
      </c>
      <c r="G143" t="str">
        <f t="shared" si="2"/>
        <v>Padarangin RT 01 RW 04, Padarangin, Kec. Slogohimo</v>
      </c>
    </row>
    <row r="144" spans="1:7" x14ac:dyDescent="0.3">
      <c r="A144" t="s">
        <v>3190</v>
      </c>
      <c r="B144">
        <v>1</v>
      </c>
      <c r="C144">
        <v>5</v>
      </c>
      <c r="D144" t="s">
        <v>3190</v>
      </c>
      <c r="E144" t="s">
        <v>2973</v>
      </c>
      <c r="G144" t="str">
        <f t="shared" si="2"/>
        <v>Tengger RT 01 RW 05, Tengger, Kec. Puhpelem</v>
      </c>
    </row>
    <row r="145" spans="1:7" x14ac:dyDescent="0.3">
      <c r="A145" t="s">
        <v>4836</v>
      </c>
      <c r="B145">
        <v>1</v>
      </c>
      <c r="C145">
        <v>1</v>
      </c>
      <c r="D145" t="s">
        <v>4836</v>
      </c>
      <c r="E145" t="s">
        <v>69</v>
      </c>
      <c r="G145" t="str">
        <f t="shared" si="2"/>
        <v>Watusomo RT 01 RW 01, Watusomo, Kec. Slogohimo</v>
      </c>
    </row>
    <row r="146" spans="1:7" x14ac:dyDescent="0.3">
      <c r="A146" t="s">
        <v>299</v>
      </c>
      <c r="B146">
        <v>2</v>
      </c>
      <c r="C146">
        <v>5</v>
      </c>
      <c r="D146" t="s">
        <v>300</v>
      </c>
      <c r="E146" t="s">
        <v>301</v>
      </c>
      <c r="G146" t="str">
        <f t="shared" si="2"/>
        <v>Nadi Kidul RT 02 RW 05, Nadi, Kec. Bulukerto</v>
      </c>
    </row>
    <row r="147" spans="1:7" x14ac:dyDescent="0.3">
      <c r="A147" t="s">
        <v>3413</v>
      </c>
      <c r="B147">
        <v>5</v>
      </c>
      <c r="C147">
        <v>1</v>
      </c>
      <c r="D147" t="s">
        <v>619</v>
      </c>
      <c r="E147" t="s">
        <v>363</v>
      </c>
      <c r="G147" t="str">
        <f t="shared" si="2"/>
        <v>Gentan RT 05 RW 01, Pule, Kec. Jatisrono</v>
      </c>
    </row>
    <row r="148" spans="1:7" x14ac:dyDescent="0.3">
      <c r="A148" t="s">
        <v>3451</v>
      </c>
      <c r="B148">
        <v>2</v>
      </c>
      <c r="C148">
        <v>7</v>
      </c>
      <c r="D148" t="s">
        <v>2340</v>
      </c>
      <c r="E148" t="s">
        <v>69</v>
      </c>
      <c r="G148" t="str">
        <f t="shared" si="2"/>
        <v>Salam RT 02 RW 07, Setren, Kec. Slogohimo</v>
      </c>
    </row>
    <row r="149" spans="1:7" x14ac:dyDescent="0.3">
      <c r="A149" t="s">
        <v>362</v>
      </c>
      <c r="B149">
        <v>4</v>
      </c>
      <c r="C149">
        <v>1</v>
      </c>
      <c r="D149" t="s">
        <v>362</v>
      </c>
      <c r="E149" t="s">
        <v>363</v>
      </c>
      <c r="G149" t="str">
        <f t="shared" si="2"/>
        <v>Semen RT 04 RW 01, Semen, Kec. Jatisrono</v>
      </c>
    </row>
    <row r="150" spans="1:7" x14ac:dyDescent="0.3">
      <c r="A150" t="s">
        <v>842</v>
      </c>
      <c r="B150">
        <v>2</v>
      </c>
      <c r="C150">
        <v>8</v>
      </c>
      <c r="D150" t="s">
        <v>318</v>
      </c>
      <c r="E150" t="s">
        <v>69</v>
      </c>
      <c r="G150" t="str">
        <f t="shared" si="2"/>
        <v>Bulurejo RT 02 RW 08, Klunggen, Kec. Slogohimo</v>
      </c>
    </row>
    <row r="151" spans="1:7" x14ac:dyDescent="0.3">
      <c r="A151" t="s">
        <v>3761</v>
      </c>
      <c r="B151">
        <v>3</v>
      </c>
      <c r="C151">
        <v>2</v>
      </c>
      <c r="D151" t="s">
        <v>3761</v>
      </c>
      <c r="E151" t="s">
        <v>3762</v>
      </c>
      <c r="G151" t="str">
        <f t="shared" si="2"/>
        <v>Sobang RT 03 RW 02, Sobang, Kec. Sobang</v>
      </c>
    </row>
  </sheetData>
  <autoFilter ref="A3:E151" xr:uid="{633F1A29-1A09-4855-A18D-6B5179DD415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B6EE5-462D-46B6-A831-E5BD7251C812}">
  <dimension ref="A1:N28"/>
  <sheetViews>
    <sheetView workbookViewId="0">
      <selection activeCell="K7" sqref="K7"/>
    </sheetView>
  </sheetViews>
  <sheetFormatPr defaultRowHeight="14.4" x14ac:dyDescent="0.3"/>
  <cols>
    <col min="1" max="1" width="9.33203125" customWidth="1"/>
    <col min="2" max="2" width="9.109375" customWidth="1"/>
    <col min="5" max="5" width="2.88671875" customWidth="1"/>
    <col min="12" max="12" width="9.33203125" customWidth="1"/>
  </cols>
  <sheetData>
    <row r="1" spans="1:14" x14ac:dyDescent="0.3">
      <c r="A1" s="58" t="s">
        <v>4984</v>
      </c>
      <c r="B1" s="57" t="s">
        <v>4985</v>
      </c>
      <c r="C1" s="57"/>
      <c r="D1" s="57"/>
      <c r="E1" s="22"/>
      <c r="F1" s="57" t="s">
        <v>4987</v>
      </c>
      <c r="G1" s="57"/>
      <c r="H1" s="57"/>
      <c r="I1" s="54" t="s">
        <v>4991</v>
      </c>
    </row>
    <row r="2" spans="1:14" x14ac:dyDescent="0.3">
      <c r="A2" s="58"/>
      <c r="B2" s="24" t="s">
        <v>117</v>
      </c>
      <c r="C2" s="24" t="s">
        <v>61</v>
      </c>
      <c r="D2" s="24" t="s">
        <v>4986</v>
      </c>
      <c r="E2" s="23"/>
      <c r="F2" s="24" t="s">
        <v>117</v>
      </c>
      <c r="G2" s="24" t="s">
        <v>61</v>
      </c>
      <c r="H2" s="24" t="s">
        <v>4986</v>
      </c>
      <c r="I2" s="54"/>
    </row>
    <row r="3" spans="1:14" x14ac:dyDescent="0.3">
      <c r="A3" s="24" t="s">
        <v>4988</v>
      </c>
      <c r="B3" s="25">
        <f>SUM('X AKL 1'!F35,'X AKL 2'!F30)</f>
        <v>41</v>
      </c>
      <c r="C3" s="25">
        <f>SUM('X AKL 1'!C36,'X AKL 2'!C31)</f>
        <v>3</v>
      </c>
      <c r="D3" s="25">
        <f>SUM(B3:C3)</f>
        <v>44</v>
      </c>
      <c r="E3" s="21"/>
      <c r="F3" s="25">
        <f>SUM('X RPL 1'!F38,'X RPL 2'!F35,'X RPL 3'!F37,'X RPL 4'!F39)</f>
        <v>59</v>
      </c>
      <c r="G3" s="25">
        <f>SUM('X RPL 1'!F39,'X RPL 2'!F36,'X RPL 3'!F38,'X RPL 4'!F40)</f>
        <v>50</v>
      </c>
      <c r="H3" s="25">
        <f>F3+G3</f>
        <v>109</v>
      </c>
      <c r="I3" s="30">
        <f>D3+H3</f>
        <v>153</v>
      </c>
    </row>
    <row r="4" spans="1:14" x14ac:dyDescent="0.3">
      <c r="A4" s="24" t="s">
        <v>4989</v>
      </c>
      <c r="B4" s="25">
        <f>SUM('XI AKL 1'!F29,'XI AKL 2'!F30)</f>
        <v>38</v>
      </c>
      <c r="C4" s="25">
        <f>SUM('XI AKL 2'!F31,'XI AKL 1'!F30)</f>
        <v>2</v>
      </c>
      <c r="D4" s="25">
        <f t="shared" ref="D4:D5" si="0">SUM(B4:C4)</f>
        <v>40</v>
      </c>
      <c r="E4" s="21"/>
      <c r="F4" s="25">
        <f>SUM('XI RPL 1'!F34,'XI RPL 2'!F33,'XI RPL 3'!F32)</f>
        <v>26</v>
      </c>
      <c r="G4" s="25">
        <f>SUM('XI RPL 1'!F35,'XI RPL 2'!F34,'XI RPL 3'!F33)</f>
        <v>46</v>
      </c>
      <c r="H4" s="25">
        <f t="shared" ref="H4:H5" si="1">F4+G4</f>
        <v>72</v>
      </c>
      <c r="I4" s="30">
        <f t="shared" ref="I4:I5" si="2">D4+H4</f>
        <v>112</v>
      </c>
    </row>
    <row r="5" spans="1:14" x14ac:dyDescent="0.3">
      <c r="A5" s="26" t="s">
        <v>4990</v>
      </c>
      <c r="B5" s="27">
        <f>SUM('XII AKL 1'!C32,'XII AKL 2'!F30)</f>
        <v>42</v>
      </c>
      <c r="C5" s="27">
        <f>SUM('XII AKL 1'!F33,'XII AKL 2'!F31)</f>
        <v>2</v>
      </c>
      <c r="D5" s="27">
        <f t="shared" si="0"/>
        <v>44</v>
      </c>
      <c r="E5" s="21"/>
      <c r="F5" s="27">
        <f>SUM('XII RPL 1'!F43,'XII RPL 2'!F43,'XII RPL 3'!F44)</f>
        <v>36</v>
      </c>
      <c r="G5" s="27">
        <f>SUM('XII RPL 1'!F44,'XII RPL 2'!F44,'XII RPL 3'!F45)</f>
        <v>67</v>
      </c>
      <c r="H5" s="27">
        <f t="shared" si="1"/>
        <v>103</v>
      </c>
      <c r="I5" s="30">
        <f t="shared" si="2"/>
        <v>147</v>
      </c>
    </row>
    <row r="6" spans="1:14" x14ac:dyDescent="0.3">
      <c r="A6" s="29" t="s">
        <v>4991</v>
      </c>
      <c r="B6" s="30">
        <f>SUM(B3:B5)</f>
        <v>121</v>
      </c>
      <c r="C6" s="30">
        <f t="shared" ref="C6:D6" si="3">SUM(C3:C5)</f>
        <v>7</v>
      </c>
      <c r="D6" s="30">
        <f t="shared" si="3"/>
        <v>128</v>
      </c>
      <c r="E6" s="28"/>
      <c r="F6" s="30">
        <f>SUM(F3:F5)</f>
        <v>121</v>
      </c>
      <c r="G6" s="30">
        <f t="shared" ref="G6:H6" si="4">SUM(G3:G5)</f>
        <v>163</v>
      </c>
      <c r="H6" s="30">
        <f t="shared" si="4"/>
        <v>284</v>
      </c>
      <c r="I6" s="32">
        <f>D6+H6</f>
        <v>412</v>
      </c>
    </row>
    <row r="8" spans="1:14" ht="21" x14ac:dyDescent="0.4">
      <c r="L8" s="55" t="s">
        <v>4994</v>
      </c>
      <c r="M8" s="55"/>
      <c r="N8" s="31">
        <f>SUM(I3:I5)</f>
        <v>412</v>
      </c>
    </row>
    <row r="10" spans="1:14" x14ac:dyDescent="0.3">
      <c r="C10" t="s">
        <v>3944</v>
      </c>
    </row>
    <row r="13" spans="1:14" x14ac:dyDescent="0.3">
      <c r="A13" t="s">
        <v>5024</v>
      </c>
      <c r="H13" t="s">
        <v>5027</v>
      </c>
    </row>
    <row r="15" spans="1:14" x14ac:dyDescent="0.3">
      <c r="A15" s="53" t="s">
        <v>3948</v>
      </c>
      <c r="B15" s="53"/>
      <c r="C15" t="s">
        <v>549</v>
      </c>
      <c r="G15" s="59" t="s">
        <v>5028</v>
      </c>
      <c r="H15" s="59"/>
      <c r="I15" t="s">
        <v>549</v>
      </c>
    </row>
    <row r="16" spans="1:14" x14ac:dyDescent="0.3">
      <c r="A16" s="53" t="s">
        <v>3978</v>
      </c>
      <c r="B16" s="53"/>
      <c r="C16" t="s">
        <v>3953</v>
      </c>
      <c r="G16" t="s">
        <v>5038</v>
      </c>
      <c r="I16" t="s">
        <v>3953</v>
      </c>
    </row>
    <row r="17" spans="1:4" x14ac:dyDescent="0.3">
      <c r="A17" s="53" t="s">
        <v>4027</v>
      </c>
      <c r="B17" s="53"/>
      <c r="C17" t="s">
        <v>3952</v>
      </c>
      <c r="D17" s="36">
        <v>45233</v>
      </c>
    </row>
    <row r="18" spans="1:4" x14ac:dyDescent="0.3">
      <c r="A18" s="53" t="s">
        <v>1440</v>
      </c>
      <c r="B18" s="53"/>
      <c r="C18" t="s">
        <v>109</v>
      </c>
    </row>
    <row r="19" spans="1:4" x14ac:dyDescent="0.3">
      <c r="A19" s="53" t="s">
        <v>1324</v>
      </c>
      <c r="B19" s="53"/>
      <c r="C19" t="s">
        <v>443</v>
      </c>
    </row>
    <row r="20" spans="1:4" x14ac:dyDescent="0.3">
      <c r="A20" s="53" t="s">
        <v>1146</v>
      </c>
      <c r="B20" s="53"/>
      <c r="C20" t="s">
        <v>248</v>
      </c>
    </row>
    <row r="21" spans="1:4" x14ac:dyDescent="0.3">
      <c r="A21" s="53" t="s">
        <v>5028</v>
      </c>
      <c r="B21" s="53"/>
      <c r="C21" t="s">
        <v>549</v>
      </c>
    </row>
    <row r="22" spans="1:4" x14ac:dyDescent="0.3">
      <c r="A22" s="56" t="s">
        <v>4021</v>
      </c>
      <c r="B22" s="56"/>
      <c r="C22" t="s">
        <v>3953</v>
      </c>
      <c r="D22" s="36">
        <v>45240</v>
      </c>
    </row>
    <row r="23" spans="1:4" x14ac:dyDescent="0.3">
      <c r="A23" s="53" t="s">
        <v>5032</v>
      </c>
      <c r="B23" s="53"/>
      <c r="C23" t="s">
        <v>3953</v>
      </c>
      <c r="D23" t="s">
        <v>5043</v>
      </c>
    </row>
    <row r="24" spans="1:4" x14ac:dyDescent="0.3">
      <c r="A24" t="s">
        <v>5040</v>
      </c>
      <c r="C24" t="s">
        <v>339</v>
      </c>
    </row>
    <row r="25" spans="1:4" x14ac:dyDescent="0.3">
      <c r="A25" t="s">
        <v>5041</v>
      </c>
      <c r="C25" t="s">
        <v>3952</v>
      </c>
      <c r="D25" t="s">
        <v>5044</v>
      </c>
    </row>
    <row r="26" spans="1:4" x14ac:dyDescent="0.3">
      <c r="A26" t="s">
        <v>5042</v>
      </c>
      <c r="D26" s="36">
        <v>45240</v>
      </c>
    </row>
    <row r="27" spans="1:4" x14ac:dyDescent="0.3">
      <c r="A27" t="s">
        <v>5069</v>
      </c>
      <c r="C27" t="s">
        <v>3962</v>
      </c>
      <c r="D27" t="s">
        <v>5070</v>
      </c>
    </row>
    <row r="28" spans="1:4" x14ac:dyDescent="0.3">
      <c r="A28" t="s">
        <v>5071</v>
      </c>
      <c r="C28" t="s">
        <v>3953</v>
      </c>
      <c r="D28" s="36">
        <v>44964</v>
      </c>
    </row>
  </sheetData>
  <mergeCells count="15">
    <mergeCell ref="A23:B23"/>
    <mergeCell ref="I1:I2"/>
    <mergeCell ref="L8:M8"/>
    <mergeCell ref="A21:B21"/>
    <mergeCell ref="A22:B22"/>
    <mergeCell ref="B1:D1"/>
    <mergeCell ref="F1:H1"/>
    <mergeCell ref="A1:A2"/>
    <mergeCell ref="A20:B20"/>
    <mergeCell ref="G15:H15"/>
    <mergeCell ref="A15:B15"/>
    <mergeCell ref="A17:B17"/>
    <mergeCell ref="A16:B16"/>
    <mergeCell ref="A18:B18"/>
    <mergeCell ref="A19:B1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38CEF-7F73-4785-BF57-32B7AC17C189}">
  <sheetPr codeName="Sheet2" filterMode="1"/>
  <dimension ref="A1:BS37"/>
  <sheetViews>
    <sheetView tabSelected="1" topLeftCell="A2" zoomScale="70" zoomScaleNormal="70" workbookViewId="0">
      <selection activeCell="I36" sqref="I36"/>
    </sheetView>
  </sheetViews>
  <sheetFormatPr defaultColWidth="9" defaultRowHeight="14.4" x14ac:dyDescent="0.3"/>
  <cols>
    <col min="1" max="1" width="6" customWidth="1"/>
    <col min="2" max="2" width="32.44140625" customWidth="1"/>
    <col min="3" max="3" width="10.44140625" customWidth="1"/>
    <col min="4" max="4" width="9.109375" customWidth="1"/>
    <col min="5" max="5" width="7.44140625" customWidth="1"/>
    <col min="6" max="6" width="13.5546875" bestFit="1" customWidth="1"/>
    <col min="7" max="7" width="17.5546875" customWidth="1"/>
    <col min="8" max="8" width="14.109375" customWidth="1"/>
    <col min="9" max="9" width="17.44140625" customWidth="1"/>
    <col min="10" max="10" width="11" customWidth="1"/>
    <col min="11" max="11" width="45.5546875" customWidth="1"/>
    <col min="12" max="12" width="3.44140625" customWidth="1"/>
    <col min="13" max="13" width="4.44140625" customWidth="1"/>
    <col min="14" max="14" width="20" customWidth="1"/>
    <col min="15" max="15" width="18.109375" customWidth="1"/>
    <col min="16" max="16" width="14.5546875" customWidth="1"/>
    <col min="17" max="17" width="10" customWidth="1"/>
    <col min="18" max="18" width="18.109375" customWidth="1"/>
    <col min="19" max="19" width="22.109375" customWidth="1"/>
    <col min="20" max="20" width="13.44140625" customWidth="1"/>
    <col min="21" max="21" width="15.44140625" customWidth="1"/>
    <col min="22" max="22" width="25.88671875" customWidth="1"/>
    <col min="23" max="23" width="20.44140625" customWidth="1"/>
    <col min="24" max="24" width="14.5546875" customWidth="1"/>
    <col min="25" max="25" width="15.44140625" customWidth="1"/>
    <col min="26" max="26" width="28.109375" customWidth="1"/>
    <col min="27" max="27" width="12.44140625" customWidth="1"/>
    <col min="28" max="28" width="20.109375" customWidth="1"/>
    <col min="29" max="29" width="18" customWidth="1"/>
    <col min="30" max="30" width="24.5546875" customWidth="1"/>
    <col min="31" max="31" width="25.44140625" customWidth="1"/>
    <col min="32" max="32" width="28.109375" customWidth="1"/>
    <col min="33" max="33" width="12.44140625" customWidth="1"/>
    <col min="34" max="34" width="20.109375" customWidth="1"/>
    <col min="35" max="35" width="18.44140625" customWidth="1"/>
    <col min="36" max="36" width="24.5546875" customWidth="1"/>
    <col min="37" max="37" width="25.44140625" customWidth="1"/>
    <col min="38" max="38" width="28.109375" customWidth="1"/>
    <col min="39" max="39" width="12.44140625" customWidth="1"/>
    <col min="40" max="40" width="20.109375" customWidth="1"/>
    <col min="41" max="42" width="18.44140625" customWidth="1"/>
    <col min="43" max="43" width="22.44140625" customWidth="1"/>
    <col min="44" max="44" width="18.44140625" customWidth="1"/>
    <col min="45" max="45" width="17.44140625" customWidth="1"/>
    <col min="46" max="46" width="16.88671875" customWidth="1"/>
    <col min="47" max="47" width="11" customWidth="1"/>
    <col min="48" max="49" width="16.5546875" customWidth="1"/>
    <col min="50" max="50" width="15.5546875" customWidth="1"/>
    <col min="51" max="51" width="18.109375" customWidth="1"/>
    <col min="52" max="52" width="12" customWidth="1"/>
    <col min="53" max="53" width="20.88671875" customWidth="1"/>
    <col min="54" max="54" width="19.44140625" customWidth="1"/>
    <col min="55" max="55" width="16.109375" customWidth="1"/>
    <col min="56" max="56" width="18.109375" customWidth="1"/>
    <col min="57" max="57" width="26.88671875" customWidth="1"/>
    <col min="58" max="58" width="35.88671875" customWidth="1"/>
    <col min="59" max="67" width="15" customWidth="1"/>
  </cols>
  <sheetData>
    <row r="1" spans="1:71" ht="18.899999999999999" customHeight="1" x14ac:dyDescent="0.35">
      <c r="A1" s="1" t="s">
        <v>0</v>
      </c>
      <c r="I1" s="6"/>
      <c r="AE1" s="6"/>
      <c r="AK1" s="6"/>
      <c r="AQ1" s="6"/>
      <c r="BA1" s="6"/>
      <c r="BJ1" s="6"/>
    </row>
    <row r="2" spans="1:71" ht="18.899999999999999" customHeight="1" x14ac:dyDescent="0.35">
      <c r="A2" s="1" t="s">
        <v>1</v>
      </c>
      <c r="I2" s="6"/>
      <c r="AE2" s="6"/>
      <c r="AK2" s="6"/>
      <c r="AQ2" s="6"/>
      <c r="BA2" s="6"/>
      <c r="BJ2" s="6"/>
    </row>
    <row r="3" spans="1:71" ht="15.9" customHeight="1" x14ac:dyDescent="0.3">
      <c r="A3" s="2" t="s">
        <v>2</v>
      </c>
      <c r="D3" s="2"/>
      <c r="E3" s="2"/>
      <c r="F3" s="3"/>
      <c r="G3" s="2"/>
      <c r="H3" s="2"/>
      <c r="I3" s="7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7"/>
      <c r="AF3" s="2"/>
      <c r="AG3" s="2"/>
      <c r="AH3" s="2"/>
      <c r="AI3" s="2"/>
      <c r="AJ3" s="2"/>
      <c r="AK3" s="7"/>
      <c r="AL3" s="2"/>
      <c r="AM3" s="2"/>
      <c r="AN3" s="2"/>
      <c r="AO3" s="2"/>
      <c r="AP3" s="2"/>
      <c r="AQ3" s="7"/>
      <c r="AR3" s="2"/>
      <c r="BA3" s="6"/>
      <c r="BJ3" s="6"/>
    </row>
    <row r="4" spans="1:71" x14ac:dyDescent="0.3">
      <c r="A4" s="4" t="s">
        <v>3</v>
      </c>
      <c r="D4" t="s">
        <v>4</v>
      </c>
      <c r="I4" s="6"/>
      <c r="AE4" s="6"/>
      <c r="AK4" s="6"/>
      <c r="AQ4" s="6"/>
      <c r="BA4" s="6"/>
      <c r="BJ4" s="6"/>
    </row>
    <row r="5" spans="1:71" ht="15.9" customHeight="1" x14ac:dyDescent="0.3">
      <c r="A5" s="48" t="s">
        <v>5</v>
      </c>
      <c r="B5" s="49" t="s">
        <v>6</v>
      </c>
      <c r="C5" s="13"/>
      <c r="D5" s="43" t="s">
        <v>7</v>
      </c>
      <c r="E5" s="43" t="s">
        <v>8</v>
      </c>
      <c r="F5" s="43" t="s">
        <v>9</v>
      </c>
      <c r="G5" s="43" t="s">
        <v>10</v>
      </c>
      <c r="H5" s="43" t="s">
        <v>11</v>
      </c>
      <c r="I5" s="51" t="s">
        <v>12</v>
      </c>
      <c r="J5" s="43" t="s">
        <v>13</v>
      </c>
      <c r="K5" s="43" t="s">
        <v>14</v>
      </c>
      <c r="L5" s="43" t="s">
        <v>15</v>
      </c>
      <c r="M5" s="43" t="s">
        <v>16</v>
      </c>
      <c r="N5" s="43" t="s">
        <v>17</v>
      </c>
      <c r="O5" s="43" t="s">
        <v>18</v>
      </c>
      <c r="P5" s="43" t="s">
        <v>19</v>
      </c>
      <c r="Q5" s="43" t="s">
        <v>20</v>
      </c>
      <c r="R5" s="43" t="s">
        <v>21</v>
      </c>
      <c r="S5" s="43" t="s">
        <v>22</v>
      </c>
      <c r="T5" s="43" t="s">
        <v>23</v>
      </c>
      <c r="U5" s="43" t="s">
        <v>24</v>
      </c>
      <c r="V5" s="43" t="s">
        <v>25</v>
      </c>
      <c r="W5" s="43" t="s">
        <v>26</v>
      </c>
      <c r="X5" s="43" t="s">
        <v>27</v>
      </c>
      <c r="Y5" s="43" t="s">
        <v>28</v>
      </c>
      <c r="Z5" s="45" t="s">
        <v>29</v>
      </c>
      <c r="AA5" s="46"/>
      <c r="AB5" s="46"/>
      <c r="AC5" s="46"/>
      <c r="AD5" s="46"/>
      <c r="AE5" s="47"/>
      <c r="AF5" s="45" t="s">
        <v>30</v>
      </c>
      <c r="AG5" s="46"/>
      <c r="AH5" s="46"/>
      <c r="AI5" s="46"/>
      <c r="AJ5" s="46"/>
      <c r="AK5" s="47"/>
      <c r="AL5" s="45" t="s">
        <v>31</v>
      </c>
      <c r="AM5" s="46"/>
      <c r="AN5" s="46"/>
      <c r="AO5" s="46"/>
      <c r="AP5" s="46"/>
      <c r="AQ5" s="46"/>
      <c r="AR5" s="43" t="s">
        <v>32</v>
      </c>
      <c r="AS5" s="39" t="s">
        <v>33</v>
      </c>
      <c r="AT5" s="39" t="s">
        <v>34</v>
      </c>
      <c r="AU5" s="41" t="s">
        <v>35</v>
      </c>
      <c r="AV5" s="39" t="s">
        <v>36</v>
      </c>
      <c r="AW5" s="41" t="s">
        <v>37</v>
      </c>
      <c r="AX5" s="39" t="s">
        <v>38</v>
      </c>
      <c r="AY5" s="39" t="s">
        <v>39</v>
      </c>
      <c r="AZ5" s="39" t="s">
        <v>40</v>
      </c>
      <c r="BA5" s="40" t="s">
        <v>41</v>
      </c>
      <c r="BB5" s="39" t="s">
        <v>42</v>
      </c>
      <c r="BC5" s="39" t="s">
        <v>43</v>
      </c>
      <c r="BD5" s="39" t="s">
        <v>44</v>
      </c>
      <c r="BE5" s="39" t="s">
        <v>45</v>
      </c>
      <c r="BF5" s="39" t="s">
        <v>46</v>
      </c>
      <c r="BG5" s="39" t="s">
        <v>47</v>
      </c>
      <c r="BH5" s="39" t="s">
        <v>48</v>
      </c>
      <c r="BI5" s="39" t="s">
        <v>49</v>
      </c>
      <c r="BJ5" s="40" t="s">
        <v>50</v>
      </c>
      <c r="BK5" s="39" t="s">
        <v>51</v>
      </c>
      <c r="BL5" s="39" t="s">
        <v>52</v>
      </c>
      <c r="BM5" s="39" t="s">
        <v>53</v>
      </c>
      <c r="BN5" s="39" t="s">
        <v>54</v>
      </c>
      <c r="BO5" s="39" t="s">
        <v>55</v>
      </c>
    </row>
    <row r="6" spans="1:71" ht="15.9" customHeight="1" x14ac:dyDescent="0.3">
      <c r="A6" s="48"/>
      <c r="B6" s="50"/>
      <c r="C6" s="14"/>
      <c r="D6" s="44"/>
      <c r="E6" s="44"/>
      <c r="F6" s="44"/>
      <c r="G6" s="44"/>
      <c r="H6" s="44"/>
      <c r="I6" s="52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5" t="s">
        <v>6</v>
      </c>
      <c r="AA6" s="5" t="s">
        <v>56</v>
      </c>
      <c r="AB6" s="5" t="s">
        <v>57</v>
      </c>
      <c r="AC6" s="5" t="s">
        <v>58</v>
      </c>
      <c r="AD6" s="5" t="s">
        <v>59</v>
      </c>
      <c r="AE6" s="8" t="s">
        <v>12</v>
      </c>
      <c r="AF6" s="5" t="s">
        <v>6</v>
      </c>
      <c r="AG6" s="5" t="s">
        <v>56</v>
      </c>
      <c r="AH6" s="5" t="s">
        <v>57</v>
      </c>
      <c r="AI6" s="5" t="s">
        <v>58</v>
      </c>
      <c r="AJ6" s="5" t="s">
        <v>59</v>
      </c>
      <c r="AK6" s="8" t="s">
        <v>12</v>
      </c>
      <c r="AL6" s="5" t="s">
        <v>6</v>
      </c>
      <c r="AM6" s="5" t="s">
        <v>56</v>
      </c>
      <c r="AN6" s="5" t="s">
        <v>57</v>
      </c>
      <c r="AO6" s="5" t="s">
        <v>58</v>
      </c>
      <c r="AP6" s="5" t="s">
        <v>59</v>
      </c>
      <c r="AQ6" s="8" t="s">
        <v>12</v>
      </c>
      <c r="AR6" s="44"/>
      <c r="AS6" s="39"/>
      <c r="AT6" s="39"/>
      <c r="AU6" s="42"/>
      <c r="AV6" s="39"/>
      <c r="AW6" s="42"/>
      <c r="AX6" s="39"/>
      <c r="AY6" s="39"/>
      <c r="AZ6" s="39"/>
      <c r="BA6" s="40"/>
      <c r="BB6" s="39"/>
      <c r="BC6" s="39"/>
      <c r="BD6" s="39"/>
      <c r="BE6" s="39"/>
      <c r="BF6" s="39"/>
      <c r="BG6" s="39"/>
      <c r="BH6" s="39"/>
      <c r="BI6" s="39"/>
      <c r="BJ6" s="40"/>
      <c r="BK6" s="39"/>
      <c r="BL6" s="39"/>
      <c r="BM6" s="39"/>
      <c r="BN6" s="39"/>
      <c r="BO6" s="39"/>
    </row>
    <row r="7" spans="1:71" x14ac:dyDescent="0.3">
      <c r="A7">
        <v>1</v>
      </c>
      <c r="B7" t="s">
        <v>3949</v>
      </c>
      <c r="C7" t="s">
        <v>3950</v>
      </c>
      <c r="D7">
        <v>4063</v>
      </c>
      <c r="E7" t="s">
        <v>61</v>
      </c>
      <c r="F7" t="s">
        <v>4235</v>
      </c>
      <c r="G7" t="s">
        <v>4236</v>
      </c>
      <c r="H7" t="s">
        <v>4237</v>
      </c>
      <c r="I7" s="6" t="s">
        <v>4238</v>
      </c>
      <c r="J7" t="s">
        <v>66</v>
      </c>
      <c r="K7" t="s">
        <v>452</v>
      </c>
      <c r="L7">
        <v>0</v>
      </c>
      <c r="M7">
        <v>0</v>
      </c>
      <c r="N7" t="s">
        <v>452</v>
      </c>
      <c r="O7" t="s">
        <v>452</v>
      </c>
      <c r="P7" t="s">
        <v>378</v>
      </c>
      <c r="Q7">
        <v>57692</v>
      </c>
      <c r="R7" t="s">
        <v>177</v>
      </c>
      <c r="S7" t="s">
        <v>71</v>
      </c>
      <c r="U7" t="s">
        <v>4239</v>
      </c>
      <c r="X7" t="s">
        <v>74</v>
      </c>
      <c r="Z7" t="s">
        <v>4240</v>
      </c>
      <c r="AA7">
        <v>0</v>
      </c>
      <c r="AB7" t="s">
        <v>196</v>
      </c>
      <c r="AC7" t="s">
        <v>78</v>
      </c>
      <c r="AD7" t="s">
        <v>396</v>
      </c>
      <c r="AE7" s="6"/>
      <c r="AF7" t="s">
        <v>4241</v>
      </c>
      <c r="AG7">
        <v>0</v>
      </c>
      <c r="AH7" t="s">
        <v>196</v>
      </c>
      <c r="AI7" t="s">
        <v>147</v>
      </c>
      <c r="AJ7" t="s">
        <v>128</v>
      </c>
      <c r="AK7" s="6"/>
      <c r="AL7" t="s">
        <v>4242</v>
      </c>
      <c r="AM7">
        <v>1977</v>
      </c>
      <c r="AN7" t="s">
        <v>77</v>
      </c>
      <c r="AO7" t="s">
        <v>105</v>
      </c>
      <c r="AP7" t="s">
        <v>366</v>
      </c>
      <c r="AQ7" s="6"/>
      <c r="AR7" t="s">
        <v>4052</v>
      </c>
      <c r="AU7" t="s">
        <v>74</v>
      </c>
      <c r="AV7" t="s">
        <v>4053</v>
      </c>
      <c r="AW7">
        <v>1</v>
      </c>
      <c r="AZ7" t="s">
        <v>87</v>
      </c>
      <c r="BA7" s="6" t="s">
        <v>4054</v>
      </c>
      <c r="BB7" t="s">
        <v>3949</v>
      </c>
      <c r="BC7" t="s">
        <v>74</v>
      </c>
      <c r="BE7" t="s">
        <v>90</v>
      </c>
      <c r="BF7" t="s">
        <v>575</v>
      </c>
      <c r="BG7">
        <v>1</v>
      </c>
      <c r="BH7">
        <v>-7.9177309999999999</v>
      </c>
      <c r="BI7">
        <v>111.165415</v>
      </c>
      <c r="BJ7" s="6" t="s">
        <v>4055</v>
      </c>
      <c r="BK7">
        <v>35</v>
      </c>
      <c r="BL7">
        <v>146</v>
      </c>
      <c r="BM7">
        <v>54</v>
      </c>
      <c r="BN7">
        <v>1</v>
      </c>
      <c r="BO7">
        <v>1</v>
      </c>
    </row>
    <row r="8" spans="1:71" hidden="1" x14ac:dyDescent="0.3">
      <c r="A8">
        <v>2</v>
      </c>
      <c r="B8" t="s">
        <v>540</v>
      </c>
      <c r="C8" t="s">
        <v>3950</v>
      </c>
      <c r="D8">
        <v>4064</v>
      </c>
      <c r="E8" t="s">
        <v>117</v>
      </c>
      <c r="F8" t="s">
        <v>541</v>
      </c>
      <c r="G8" t="s">
        <v>63</v>
      </c>
      <c r="H8" t="s">
        <v>542</v>
      </c>
      <c r="I8" s="6" t="s">
        <v>543</v>
      </c>
      <c r="J8" t="s">
        <v>66</v>
      </c>
      <c r="K8" t="s">
        <v>544</v>
      </c>
      <c r="L8">
        <v>1</v>
      </c>
      <c r="M8">
        <v>2</v>
      </c>
      <c r="N8" t="s">
        <v>544</v>
      </c>
      <c r="O8" t="s">
        <v>393</v>
      </c>
      <c r="P8" t="s">
        <v>69</v>
      </c>
      <c r="Q8">
        <v>57694</v>
      </c>
      <c r="R8" t="s">
        <v>70</v>
      </c>
      <c r="S8" t="s">
        <v>71</v>
      </c>
      <c r="U8" t="s">
        <v>545</v>
      </c>
      <c r="X8" t="s">
        <v>74</v>
      </c>
      <c r="Y8" t="s">
        <v>546</v>
      </c>
      <c r="Z8" t="s">
        <v>547</v>
      </c>
      <c r="AA8">
        <v>1972</v>
      </c>
      <c r="AB8" t="s">
        <v>77</v>
      </c>
      <c r="AC8" t="s">
        <v>82</v>
      </c>
      <c r="AD8" t="s">
        <v>79</v>
      </c>
      <c r="AE8" s="6"/>
      <c r="AF8" t="s">
        <v>548</v>
      </c>
      <c r="AG8">
        <v>1977</v>
      </c>
      <c r="AH8" t="s">
        <v>77</v>
      </c>
      <c r="AI8" t="s">
        <v>82</v>
      </c>
      <c r="AJ8" t="s">
        <v>79</v>
      </c>
      <c r="AK8" s="6"/>
      <c r="AQ8" s="6"/>
      <c r="AR8" t="s">
        <v>4052</v>
      </c>
      <c r="AU8" t="s">
        <v>74</v>
      </c>
      <c r="AV8" t="s">
        <v>550</v>
      </c>
      <c r="AW8">
        <v>0</v>
      </c>
      <c r="AY8" t="s">
        <v>551</v>
      </c>
      <c r="AZ8" t="s">
        <v>87</v>
      </c>
      <c r="BA8" s="6" t="s">
        <v>552</v>
      </c>
      <c r="BB8" t="s">
        <v>553</v>
      </c>
      <c r="BC8" t="s">
        <v>74</v>
      </c>
      <c r="BE8" t="s">
        <v>90</v>
      </c>
      <c r="BF8" t="s">
        <v>554</v>
      </c>
      <c r="BG8">
        <v>1</v>
      </c>
      <c r="BH8">
        <v>-7.8452999999999999</v>
      </c>
      <c r="BI8">
        <v>111.26600000000001</v>
      </c>
      <c r="BJ8" s="6"/>
      <c r="BK8">
        <v>45</v>
      </c>
      <c r="BL8">
        <v>150</v>
      </c>
      <c r="BM8">
        <v>52</v>
      </c>
      <c r="BN8">
        <v>2</v>
      </c>
      <c r="BO8">
        <v>2</v>
      </c>
      <c r="BP8" s="11"/>
      <c r="BQ8" s="11"/>
      <c r="BR8" s="11"/>
      <c r="BS8" s="11"/>
    </row>
    <row r="9" spans="1:71" x14ac:dyDescent="0.3">
      <c r="A9">
        <v>3</v>
      </c>
      <c r="B9" t="s">
        <v>566</v>
      </c>
      <c r="C9" t="s">
        <v>3950</v>
      </c>
      <c r="D9">
        <v>4065</v>
      </c>
      <c r="E9" t="s">
        <v>117</v>
      </c>
      <c r="F9" t="s">
        <v>567</v>
      </c>
      <c r="G9" t="s">
        <v>95</v>
      </c>
      <c r="H9" t="s">
        <v>568</v>
      </c>
      <c r="I9" s="6" t="s">
        <v>569</v>
      </c>
      <c r="J9" t="s">
        <v>66</v>
      </c>
      <c r="K9" t="s">
        <v>452</v>
      </c>
      <c r="L9">
        <v>0</v>
      </c>
      <c r="M9">
        <v>0</v>
      </c>
      <c r="N9" t="s">
        <v>452</v>
      </c>
      <c r="O9" t="s">
        <v>452</v>
      </c>
      <c r="P9" t="s">
        <v>378</v>
      </c>
      <c r="Q9">
        <v>57692</v>
      </c>
      <c r="R9" t="s">
        <v>70</v>
      </c>
      <c r="S9" t="s">
        <v>71</v>
      </c>
      <c r="U9" t="s">
        <v>570</v>
      </c>
      <c r="X9" t="s">
        <v>74</v>
      </c>
      <c r="Y9" t="s">
        <v>571</v>
      </c>
      <c r="Z9" t="s">
        <v>572</v>
      </c>
      <c r="AA9">
        <v>1978</v>
      </c>
      <c r="AB9" t="s">
        <v>77</v>
      </c>
      <c r="AC9" t="s">
        <v>82</v>
      </c>
      <c r="AD9" t="s">
        <v>79</v>
      </c>
      <c r="AE9" s="6"/>
      <c r="AF9" t="s">
        <v>573</v>
      </c>
      <c r="AG9">
        <v>1983</v>
      </c>
      <c r="AH9" t="s">
        <v>77</v>
      </c>
      <c r="AI9" t="s">
        <v>82</v>
      </c>
      <c r="AJ9" t="s">
        <v>79</v>
      </c>
      <c r="AK9" s="6"/>
      <c r="AQ9" s="6"/>
      <c r="AR9" t="s">
        <v>4052</v>
      </c>
      <c r="AU9" t="s">
        <v>74</v>
      </c>
      <c r="AV9" t="s">
        <v>571</v>
      </c>
      <c r="AW9">
        <v>0</v>
      </c>
      <c r="AZ9" t="s">
        <v>87</v>
      </c>
      <c r="BA9" s="6" t="s">
        <v>574</v>
      </c>
      <c r="BB9" t="s">
        <v>566</v>
      </c>
      <c r="BC9" t="s">
        <v>74</v>
      </c>
      <c r="BE9" t="s">
        <v>90</v>
      </c>
      <c r="BF9" t="s">
        <v>575</v>
      </c>
      <c r="BG9">
        <v>1</v>
      </c>
      <c r="BH9">
        <v>-7.9195789999999997</v>
      </c>
      <c r="BI9">
        <v>111.163753</v>
      </c>
      <c r="BJ9" s="6"/>
      <c r="BK9">
        <v>32</v>
      </c>
      <c r="BL9">
        <v>140</v>
      </c>
      <c r="BM9">
        <v>40</v>
      </c>
      <c r="BN9">
        <v>1</v>
      </c>
      <c r="BO9">
        <v>1</v>
      </c>
    </row>
    <row r="10" spans="1:71" x14ac:dyDescent="0.3">
      <c r="A10">
        <v>4</v>
      </c>
      <c r="B10" t="s">
        <v>883</v>
      </c>
      <c r="C10" t="s">
        <v>3950</v>
      </c>
      <c r="D10">
        <v>4066</v>
      </c>
      <c r="E10" t="s">
        <v>117</v>
      </c>
      <c r="F10" t="s">
        <v>884</v>
      </c>
      <c r="G10" t="s">
        <v>63</v>
      </c>
      <c r="H10" t="s">
        <v>885</v>
      </c>
      <c r="I10" s="6" t="s">
        <v>886</v>
      </c>
      <c r="J10" t="s">
        <v>66</v>
      </c>
      <c r="K10" t="s">
        <v>408</v>
      </c>
      <c r="L10">
        <v>2</v>
      </c>
      <c r="M10">
        <v>4</v>
      </c>
      <c r="N10" t="s">
        <v>408</v>
      </c>
      <c r="O10" t="s">
        <v>408</v>
      </c>
      <c r="P10" t="s">
        <v>69</v>
      </c>
      <c r="Q10">
        <v>57694</v>
      </c>
      <c r="R10" t="s">
        <v>70</v>
      </c>
      <c r="S10" t="s">
        <v>71</v>
      </c>
      <c r="U10" t="s">
        <v>887</v>
      </c>
      <c r="X10" t="s">
        <v>74</v>
      </c>
      <c r="Y10" t="s">
        <v>888</v>
      </c>
      <c r="Z10" t="s">
        <v>889</v>
      </c>
      <c r="AA10">
        <v>1982</v>
      </c>
      <c r="AB10" t="s">
        <v>196</v>
      </c>
      <c r="AC10" t="s">
        <v>229</v>
      </c>
      <c r="AD10" t="s">
        <v>396</v>
      </c>
      <c r="AE10" s="6" t="s">
        <v>890</v>
      </c>
      <c r="AF10" t="s">
        <v>891</v>
      </c>
      <c r="AG10">
        <v>1982</v>
      </c>
      <c r="AH10" t="s">
        <v>77</v>
      </c>
      <c r="AI10" t="s">
        <v>105</v>
      </c>
      <c r="AJ10" t="s">
        <v>396</v>
      </c>
      <c r="AK10" s="6" t="s">
        <v>892</v>
      </c>
      <c r="AQ10" s="6"/>
      <c r="AR10" t="s">
        <v>4052</v>
      </c>
      <c r="AU10" t="s">
        <v>74</v>
      </c>
      <c r="AV10" t="s">
        <v>888</v>
      </c>
      <c r="AW10">
        <v>0</v>
      </c>
      <c r="AX10" t="s">
        <v>893</v>
      </c>
      <c r="AY10" t="s">
        <v>894</v>
      </c>
      <c r="AZ10" t="s">
        <v>87</v>
      </c>
      <c r="BA10" s="6" t="s">
        <v>895</v>
      </c>
      <c r="BB10" t="s">
        <v>883</v>
      </c>
      <c r="BC10" t="s">
        <v>74</v>
      </c>
      <c r="BE10" t="s">
        <v>90</v>
      </c>
      <c r="BF10" t="s">
        <v>896</v>
      </c>
      <c r="BG10">
        <v>1</v>
      </c>
      <c r="BH10">
        <v>-7.8449999999999998</v>
      </c>
      <c r="BI10">
        <v>110.9134</v>
      </c>
      <c r="BJ10" s="6"/>
      <c r="BK10">
        <v>30</v>
      </c>
      <c r="BL10">
        <v>145</v>
      </c>
      <c r="BM10">
        <v>0</v>
      </c>
      <c r="BN10">
        <v>0</v>
      </c>
      <c r="BO10">
        <v>0</v>
      </c>
    </row>
    <row r="11" spans="1:71" s="17" customFormat="1" hidden="1" x14ac:dyDescent="0.3">
      <c r="A11" s="17">
        <v>5</v>
      </c>
      <c r="B11" s="17" t="s">
        <v>1033</v>
      </c>
      <c r="C11" s="17" t="s">
        <v>3950</v>
      </c>
      <c r="D11" s="17">
        <v>4067</v>
      </c>
      <c r="E11" s="17" t="s">
        <v>117</v>
      </c>
      <c r="F11" s="17" t="s">
        <v>1034</v>
      </c>
      <c r="G11" s="17" t="s">
        <v>63</v>
      </c>
      <c r="H11" s="17" t="s">
        <v>1035</v>
      </c>
      <c r="I11" s="18" t="s">
        <v>1036</v>
      </c>
      <c r="J11" s="17" t="s">
        <v>66</v>
      </c>
      <c r="K11" s="17" t="s">
        <v>1037</v>
      </c>
      <c r="L11" s="17">
        <v>4</v>
      </c>
      <c r="M11" s="17">
        <v>7</v>
      </c>
      <c r="N11" s="17" t="s">
        <v>1037</v>
      </c>
      <c r="O11" s="17" t="s">
        <v>1038</v>
      </c>
      <c r="P11" s="17" t="s">
        <v>378</v>
      </c>
      <c r="Q11" s="17">
        <v>57692</v>
      </c>
      <c r="R11" s="17" t="s">
        <v>70</v>
      </c>
      <c r="S11" s="17" t="s">
        <v>71</v>
      </c>
      <c r="U11" s="17" t="s">
        <v>1039</v>
      </c>
      <c r="X11" s="17" t="s">
        <v>74</v>
      </c>
      <c r="Y11" s="17" t="s">
        <v>1040</v>
      </c>
      <c r="Z11" s="17" t="s">
        <v>1041</v>
      </c>
      <c r="AA11" s="17">
        <v>1965</v>
      </c>
      <c r="AB11" s="17" t="s">
        <v>77</v>
      </c>
      <c r="AC11" s="17" t="s">
        <v>82</v>
      </c>
      <c r="AD11" s="17" t="s">
        <v>79</v>
      </c>
      <c r="AE11" s="18"/>
      <c r="AF11" s="17" t="s">
        <v>1042</v>
      </c>
      <c r="AG11" s="17">
        <v>1968</v>
      </c>
      <c r="AH11" s="17" t="s">
        <v>77</v>
      </c>
      <c r="AI11" s="17" t="s">
        <v>82</v>
      </c>
      <c r="AJ11" s="17" t="s">
        <v>79</v>
      </c>
      <c r="AK11" s="18"/>
      <c r="AQ11" s="18"/>
      <c r="AR11" s="17" t="s">
        <v>4052</v>
      </c>
      <c r="AU11" s="17" t="s">
        <v>74</v>
      </c>
      <c r="AV11" s="17" t="s">
        <v>1040</v>
      </c>
      <c r="AW11" s="17">
        <v>0</v>
      </c>
      <c r="AZ11" s="17" t="s">
        <v>87</v>
      </c>
      <c r="BA11" s="18" t="s">
        <v>1043</v>
      </c>
      <c r="BB11" s="17" t="s">
        <v>1044</v>
      </c>
      <c r="BC11" s="17" t="s">
        <v>74</v>
      </c>
      <c r="BE11" s="17" t="s">
        <v>90</v>
      </c>
      <c r="BF11" s="17" t="s">
        <v>575</v>
      </c>
      <c r="BG11" s="17">
        <v>3</v>
      </c>
      <c r="BH11" s="17">
        <v>-7.9211320000000001</v>
      </c>
      <c r="BI11" s="17">
        <v>111.16262</v>
      </c>
      <c r="BJ11" s="18"/>
      <c r="BK11" s="17">
        <v>40</v>
      </c>
      <c r="BL11" s="17">
        <v>145</v>
      </c>
      <c r="BM11" s="17">
        <v>45</v>
      </c>
      <c r="BN11" s="17">
        <v>0</v>
      </c>
      <c r="BO11" s="17">
        <v>1</v>
      </c>
    </row>
    <row r="12" spans="1:71" x14ac:dyDescent="0.3">
      <c r="A12">
        <v>6</v>
      </c>
      <c r="B12" t="s">
        <v>1190</v>
      </c>
      <c r="C12" t="s">
        <v>3950</v>
      </c>
      <c r="D12">
        <v>4068</v>
      </c>
      <c r="E12" t="s">
        <v>117</v>
      </c>
      <c r="F12" t="s">
        <v>1191</v>
      </c>
      <c r="G12" t="s">
        <v>63</v>
      </c>
      <c r="H12" t="s">
        <v>1192</v>
      </c>
      <c r="I12" s="6" t="s">
        <v>1193</v>
      </c>
      <c r="J12" t="s">
        <v>66</v>
      </c>
      <c r="K12" t="s">
        <v>738</v>
      </c>
      <c r="L12">
        <v>2</v>
      </c>
      <c r="M12">
        <v>3</v>
      </c>
      <c r="N12" s="34" t="s">
        <v>738</v>
      </c>
      <c r="O12" t="s">
        <v>738</v>
      </c>
      <c r="P12" t="s">
        <v>69</v>
      </c>
      <c r="Q12">
        <v>57694</v>
      </c>
      <c r="R12" t="s">
        <v>70</v>
      </c>
      <c r="S12" t="s">
        <v>71</v>
      </c>
      <c r="T12">
        <v>0</v>
      </c>
      <c r="U12" t="s">
        <v>1194</v>
      </c>
      <c r="X12" t="s">
        <v>74</v>
      </c>
      <c r="Y12" t="s">
        <v>1195</v>
      </c>
      <c r="Z12" t="s">
        <v>1196</v>
      </c>
      <c r="AA12">
        <v>1965</v>
      </c>
      <c r="AB12" t="s">
        <v>162</v>
      </c>
      <c r="AC12" t="s">
        <v>78</v>
      </c>
      <c r="AD12" t="s">
        <v>396</v>
      </c>
      <c r="AE12" s="6"/>
      <c r="AF12" t="s">
        <v>719</v>
      </c>
      <c r="AG12">
        <v>1968</v>
      </c>
      <c r="AH12" t="s">
        <v>77</v>
      </c>
      <c r="AI12" t="s">
        <v>653</v>
      </c>
      <c r="AJ12" t="s">
        <v>366</v>
      </c>
      <c r="AK12" s="6"/>
      <c r="AN12" t="s">
        <v>277</v>
      </c>
      <c r="AQ12" s="6"/>
      <c r="AR12" t="s">
        <v>4052</v>
      </c>
      <c r="AU12" t="s">
        <v>74</v>
      </c>
      <c r="AV12" t="s">
        <v>1195</v>
      </c>
      <c r="AW12">
        <v>0</v>
      </c>
      <c r="AY12" t="s">
        <v>1197</v>
      </c>
      <c r="AZ12" t="s">
        <v>87</v>
      </c>
      <c r="BA12" s="6" t="s">
        <v>1198</v>
      </c>
      <c r="BB12" t="s">
        <v>1190</v>
      </c>
      <c r="BC12" t="s">
        <v>74</v>
      </c>
      <c r="BD12" t="s">
        <v>89</v>
      </c>
      <c r="BE12" t="s">
        <v>90</v>
      </c>
      <c r="BF12" t="s">
        <v>234</v>
      </c>
      <c r="BG12">
        <v>1</v>
      </c>
      <c r="BH12">
        <v>-7.8307314478689998</v>
      </c>
      <c r="BI12">
        <v>111.1727142334</v>
      </c>
      <c r="BJ12" s="6"/>
      <c r="BK12">
        <v>38</v>
      </c>
      <c r="BL12">
        <v>148</v>
      </c>
      <c r="BM12">
        <v>0</v>
      </c>
      <c r="BN12">
        <v>0</v>
      </c>
      <c r="BO12">
        <v>6</v>
      </c>
    </row>
    <row r="13" spans="1:71" x14ac:dyDescent="0.3">
      <c r="A13">
        <v>7</v>
      </c>
      <c r="B13" t="s">
        <v>1199</v>
      </c>
      <c r="C13" t="s">
        <v>3950</v>
      </c>
      <c r="D13">
        <v>4090</v>
      </c>
      <c r="E13" t="s">
        <v>117</v>
      </c>
      <c r="F13" t="s">
        <v>1200</v>
      </c>
      <c r="G13" t="s">
        <v>95</v>
      </c>
      <c r="H13" t="s">
        <v>1201</v>
      </c>
      <c r="I13" s="6" t="s">
        <v>1202</v>
      </c>
      <c r="J13" t="s">
        <v>66</v>
      </c>
      <c r="K13" t="s">
        <v>452</v>
      </c>
      <c r="L13">
        <v>0</v>
      </c>
      <c r="M13">
        <v>0</v>
      </c>
      <c r="N13" t="s">
        <v>452</v>
      </c>
      <c r="O13" t="s">
        <v>452</v>
      </c>
      <c r="P13" t="s">
        <v>378</v>
      </c>
      <c r="Q13">
        <v>57692</v>
      </c>
      <c r="R13" t="s">
        <v>70</v>
      </c>
      <c r="S13" t="s">
        <v>71</v>
      </c>
      <c r="U13" t="s">
        <v>1203</v>
      </c>
      <c r="X13" t="s">
        <v>74</v>
      </c>
      <c r="Y13" t="s">
        <v>1204</v>
      </c>
      <c r="Z13" t="s">
        <v>1205</v>
      </c>
      <c r="AA13">
        <v>0</v>
      </c>
      <c r="AB13" t="s">
        <v>77</v>
      </c>
      <c r="AC13" t="s">
        <v>82</v>
      </c>
      <c r="AD13" t="s">
        <v>79</v>
      </c>
      <c r="AE13" s="6"/>
      <c r="AF13" t="s">
        <v>1206</v>
      </c>
      <c r="AG13">
        <v>0</v>
      </c>
      <c r="AH13" t="s">
        <v>77</v>
      </c>
      <c r="AI13" t="s">
        <v>82</v>
      </c>
      <c r="AJ13" t="s">
        <v>79</v>
      </c>
      <c r="AK13" s="6"/>
      <c r="AQ13" s="6"/>
      <c r="AR13" t="s">
        <v>4067</v>
      </c>
      <c r="AU13" t="s">
        <v>125</v>
      </c>
      <c r="AW13">
        <v>0</v>
      </c>
      <c r="AY13" t="s">
        <v>1207</v>
      </c>
      <c r="BA13" s="6"/>
      <c r="BC13" t="s">
        <v>74</v>
      </c>
      <c r="BD13" t="s">
        <v>89</v>
      </c>
      <c r="BE13" t="s">
        <v>90</v>
      </c>
      <c r="BF13" t="s">
        <v>575</v>
      </c>
      <c r="BG13">
        <v>1</v>
      </c>
      <c r="BH13">
        <v>-7.9173809999999998</v>
      </c>
      <c r="BI13">
        <v>111.16586100000001</v>
      </c>
      <c r="BJ13" s="6"/>
      <c r="BK13">
        <v>42</v>
      </c>
      <c r="BL13">
        <v>153</v>
      </c>
      <c r="BM13">
        <v>50</v>
      </c>
      <c r="BN13">
        <v>1</v>
      </c>
      <c r="BO13">
        <v>1</v>
      </c>
    </row>
    <row r="14" spans="1:71" x14ac:dyDescent="0.3">
      <c r="A14">
        <v>8</v>
      </c>
      <c r="B14" t="s">
        <v>1262</v>
      </c>
      <c r="C14" t="s">
        <v>3950</v>
      </c>
      <c r="D14">
        <v>4069</v>
      </c>
      <c r="E14" t="s">
        <v>117</v>
      </c>
      <c r="F14" t="s">
        <v>1263</v>
      </c>
      <c r="G14" t="s">
        <v>95</v>
      </c>
      <c r="H14" t="s">
        <v>1264</v>
      </c>
      <c r="I14" s="6" t="s">
        <v>1265</v>
      </c>
      <c r="J14" t="s">
        <v>66</v>
      </c>
      <c r="K14" t="s">
        <v>1266</v>
      </c>
      <c r="L14">
        <v>1</v>
      </c>
      <c r="M14">
        <v>6</v>
      </c>
      <c r="N14" t="s">
        <v>1267</v>
      </c>
      <c r="O14" t="s">
        <v>256</v>
      </c>
      <c r="P14" t="s">
        <v>69</v>
      </c>
      <c r="Q14">
        <v>57694</v>
      </c>
      <c r="R14" t="s">
        <v>70</v>
      </c>
      <c r="S14" t="s">
        <v>71</v>
      </c>
      <c r="U14" t="s">
        <v>1268</v>
      </c>
      <c r="X14" t="s">
        <v>74</v>
      </c>
      <c r="Y14" t="s">
        <v>1269</v>
      </c>
      <c r="Z14" t="s">
        <v>1270</v>
      </c>
      <c r="AA14">
        <v>1966</v>
      </c>
      <c r="AB14" t="s">
        <v>77</v>
      </c>
      <c r="AC14" t="s">
        <v>82</v>
      </c>
      <c r="AD14" t="s">
        <v>79</v>
      </c>
      <c r="AE14" s="6" t="s">
        <v>1271</v>
      </c>
      <c r="AF14" t="s">
        <v>1272</v>
      </c>
      <c r="AG14">
        <v>1970</v>
      </c>
      <c r="AH14" t="s">
        <v>77</v>
      </c>
      <c r="AI14" t="s">
        <v>147</v>
      </c>
      <c r="AJ14" t="s">
        <v>128</v>
      </c>
      <c r="AK14" s="6" t="s">
        <v>1273</v>
      </c>
      <c r="AQ14" s="6"/>
      <c r="AR14" t="s">
        <v>4052</v>
      </c>
      <c r="AU14" t="s">
        <v>74</v>
      </c>
      <c r="AV14" t="s">
        <v>1274</v>
      </c>
      <c r="AW14">
        <v>0</v>
      </c>
      <c r="AX14" t="s">
        <v>1275</v>
      </c>
      <c r="AY14" t="s">
        <v>1276</v>
      </c>
      <c r="AZ14" t="s">
        <v>87</v>
      </c>
      <c r="BA14" s="6" t="s">
        <v>1277</v>
      </c>
      <c r="BB14" t="s">
        <v>1262</v>
      </c>
      <c r="BC14" t="s">
        <v>74</v>
      </c>
      <c r="BE14" t="s">
        <v>90</v>
      </c>
      <c r="BF14" t="s">
        <v>896</v>
      </c>
      <c r="BG14">
        <v>4</v>
      </c>
      <c r="BH14">
        <v>-7.8730000000000002</v>
      </c>
      <c r="BI14">
        <v>111.18</v>
      </c>
      <c r="BJ14" s="6"/>
      <c r="BK14">
        <v>35</v>
      </c>
      <c r="BL14">
        <v>156</v>
      </c>
      <c r="BM14">
        <v>0</v>
      </c>
      <c r="BN14">
        <v>0</v>
      </c>
      <c r="BO14">
        <v>0</v>
      </c>
    </row>
    <row r="15" spans="1:71" x14ac:dyDescent="0.3">
      <c r="A15">
        <v>9</v>
      </c>
      <c r="B15" t="s">
        <v>1490</v>
      </c>
      <c r="C15" t="s">
        <v>3950</v>
      </c>
      <c r="D15">
        <v>4070</v>
      </c>
      <c r="E15" t="s">
        <v>117</v>
      </c>
      <c r="F15" t="s">
        <v>1491</v>
      </c>
      <c r="G15" t="s">
        <v>63</v>
      </c>
      <c r="H15" t="s">
        <v>1492</v>
      </c>
      <c r="I15" s="6" t="s">
        <v>1493</v>
      </c>
      <c r="J15" t="s">
        <v>66</v>
      </c>
      <c r="K15" t="s">
        <v>1494</v>
      </c>
      <c r="L15">
        <v>4</v>
      </c>
      <c r="M15">
        <v>1</v>
      </c>
      <c r="N15" t="s">
        <v>407</v>
      </c>
      <c r="O15" t="s">
        <v>408</v>
      </c>
      <c r="P15" t="s">
        <v>69</v>
      </c>
      <c r="Q15">
        <v>57694</v>
      </c>
      <c r="R15" t="s">
        <v>70</v>
      </c>
      <c r="S15" t="s">
        <v>71</v>
      </c>
      <c r="U15" t="s">
        <v>1495</v>
      </c>
      <c r="X15" t="s">
        <v>74</v>
      </c>
      <c r="Y15" t="s">
        <v>1496</v>
      </c>
      <c r="Z15" t="s">
        <v>1497</v>
      </c>
      <c r="AA15">
        <v>1976</v>
      </c>
      <c r="AB15" t="s">
        <v>196</v>
      </c>
      <c r="AC15" t="s">
        <v>78</v>
      </c>
      <c r="AD15" t="s">
        <v>396</v>
      </c>
      <c r="AE15" s="6" t="s">
        <v>1498</v>
      </c>
      <c r="AF15" t="s">
        <v>1499</v>
      </c>
      <c r="AG15">
        <v>0</v>
      </c>
      <c r="AH15" t="s">
        <v>196</v>
      </c>
      <c r="AI15" t="s">
        <v>105</v>
      </c>
      <c r="AJ15" t="s">
        <v>396</v>
      </c>
      <c r="AK15" s="6" t="s">
        <v>1500</v>
      </c>
      <c r="AQ15" s="6"/>
      <c r="AR15" t="s">
        <v>4052</v>
      </c>
      <c r="AU15" t="s">
        <v>74</v>
      </c>
      <c r="AV15" t="s">
        <v>1501</v>
      </c>
      <c r="AW15">
        <v>0</v>
      </c>
      <c r="AY15" t="s">
        <v>1502</v>
      </c>
      <c r="AZ15" t="s">
        <v>87</v>
      </c>
      <c r="BA15" s="6" t="s">
        <v>1503</v>
      </c>
      <c r="BB15" t="s">
        <v>1504</v>
      </c>
      <c r="BC15" t="s">
        <v>74</v>
      </c>
      <c r="BD15" t="s">
        <v>89</v>
      </c>
      <c r="BE15" t="s">
        <v>90</v>
      </c>
      <c r="BF15" t="s">
        <v>896</v>
      </c>
      <c r="BG15">
        <v>1</v>
      </c>
      <c r="BH15">
        <v>-7.8809420000000001</v>
      </c>
      <c r="BI15">
        <v>111.198239</v>
      </c>
      <c r="BJ15" s="6"/>
      <c r="BK15">
        <v>40</v>
      </c>
      <c r="BL15">
        <v>150</v>
      </c>
      <c r="BM15">
        <v>0</v>
      </c>
      <c r="BN15">
        <v>0</v>
      </c>
      <c r="BO15">
        <v>0</v>
      </c>
    </row>
    <row r="16" spans="1:71" x14ac:dyDescent="0.3">
      <c r="A16">
        <v>10</v>
      </c>
      <c r="B16" t="s">
        <v>1603</v>
      </c>
      <c r="C16" t="s">
        <v>3950</v>
      </c>
      <c r="D16">
        <v>4071</v>
      </c>
      <c r="E16" t="s">
        <v>117</v>
      </c>
      <c r="F16" t="s">
        <v>1604</v>
      </c>
      <c r="G16" t="s">
        <v>63</v>
      </c>
      <c r="H16" t="s">
        <v>1605</v>
      </c>
      <c r="I16" s="6" t="s">
        <v>1606</v>
      </c>
      <c r="J16" t="s">
        <v>66</v>
      </c>
      <c r="K16" t="s">
        <v>408</v>
      </c>
      <c r="L16">
        <v>2</v>
      </c>
      <c r="M16">
        <v>4</v>
      </c>
      <c r="N16" t="s">
        <v>408</v>
      </c>
      <c r="O16" t="s">
        <v>408</v>
      </c>
      <c r="P16" t="s">
        <v>69</v>
      </c>
      <c r="Q16">
        <v>57694</v>
      </c>
      <c r="R16" t="s">
        <v>70</v>
      </c>
      <c r="S16" t="s">
        <v>71</v>
      </c>
      <c r="U16" t="s">
        <v>1607</v>
      </c>
      <c r="X16" t="s">
        <v>125</v>
      </c>
      <c r="Z16" t="s">
        <v>1608</v>
      </c>
      <c r="AA16">
        <v>1975</v>
      </c>
      <c r="AB16" t="s">
        <v>77</v>
      </c>
      <c r="AC16" t="s">
        <v>229</v>
      </c>
      <c r="AD16" t="s">
        <v>1609</v>
      </c>
      <c r="AE16" s="6"/>
      <c r="AF16" t="s">
        <v>691</v>
      </c>
      <c r="AG16">
        <v>1975</v>
      </c>
      <c r="AH16" t="s">
        <v>77</v>
      </c>
      <c r="AI16" t="s">
        <v>82</v>
      </c>
      <c r="AJ16" t="s">
        <v>79</v>
      </c>
      <c r="AK16" s="6" t="s">
        <v>1610</v>
      </c>
      <c r="AQ16" s="6"/>
      <c r="AR16" t="s">
        <v>4052</v>
      </c>
      <c r="AU16" t="s">
        <v>125</v>
      </c>
      <c r="AW16">
        <v>0</v>
      </c>
      <c r="AY16" t="s">
        <v>1611</v>
      </c>
      <c r="BA16" s="6"/>
      <c r="BC16" t="s">
        <v>74</v>
      </c>
      <c r="BD16" t="s">
        <v>150</v>
      </c>
      <c r="BE16" t="s">
        <v>90</v>
      </c>
      <c r="BF16" t="s">
        <v>896</v>
      </c>
      <c r="BG16">
        <v>2</v>
      </c>
      <c r="BH16">
        <v>-7.8449999999999998</v>
      </c>
      <c r="BI16">
        <v>110.9134</v>
      </c>
      <c r="BJ16" s="6"/>
      <c r="BK16">
        <v>34</v>
      </c>
      <c r="BL16">
        <v>145</v>
      </c>
      <c r="BM16">
        <v>0</v>
      </c>
      <c r="BN16">
        <v>0</v>
      </c>
      <c r="BO16">
        <v>0</v>
      </c>
    </row>
    <row r="17" spans="1:67" hidden="1" x14ac:dyDescent="0.3">
      <c r="A17">
        <v>11</v>
      </c>
      <c r="B17" t="s">
        <v>1657</v>
      </c>
      <c r="C17" t="s">
        <v>3950</v>
      </c>
      <c r="D17">
        <v>4072</v>
      </c>
      <c r="E17" t="s">
        <v>61</v>
      </c>
      <c r="F17" t="s">
        <v>1658</v>
      </c>
      <c r="G17" t="s">
        <v>1659</v>
      </c>
      <c r="H17" t="s">
        <v>1660</v>
      </c>
      <c r="I17" s="6" t="s">
        <v>1661</v>
      </c>
      <c r="J17" t="s">
        <v>66</v>
      </c>
      <c r="K17" t="s">
        <v>392</v>
      </c>
      <c r="L17">
        <v>1</v>
      </c>
      <c r="M17">
        <v>3</v>
      </c>
      <c r="N17" t="s">
        <v>392</v>
      </c>
      <c r="O17" t="s">
        <v>157</v>
      </c>
      <c r="P17" t="s">
        <v>69</v>
      </c>
      <c r="Q17">
        <v>57694</v>
      </c>
      <c r="R17" t="s">
        <v>70</v>
      </c>
      <c r="S17" t="s">
        <v>71</v>
      </c>
      <c r="U17" t="s">
        <v>1662</v>
      </c>
      <c r="X17" t="s">
        <v>125</v>
      </c>
      <c r="Z17" t="s">
        <v>1663</v>
      </c>
      <c r="AA17">
        <v>0</v>
      </c>
      <c r="AB17" t="s">
        <v>162</v>
      </c>
      <c r="AC17" t="s">
        <v>105</v>
      </c>
      <c r="AD17" t="s">
        <v>1609</v>
      </c>
      <c r="AE17" s="6"/>
      <c r="AF17" t="s">
        <v>1664</v>
      </c>
      <c r="AG17">
        <v>1984</v>
      </c>
      <c r="AH17" t="s">
        <v>162</v>
      </c>
      <c r="AI17" t="s">
        <v>147</v>
      </c>
      <c r="AJ17" t="s">
        <v>128</v>
      </c>
      <c r="AK17" s="6"/>
      <c r="AQ17" s="6"/>
      <c r="AR17" t="s">
        <v>4052</v>
      </c>
      <c r="AU17" t="s">
        <v>125</v>
      </c>
      <c r="AW17">
        <v>0</v>
      </c>
      <c r="BA17" s="6"/>
      <c r="BC17" t="s">
        <v>74</v>
      </c>
      <c r="BD17" t="s">
        <v>150</v>
      </c>
      <c r="BE17" t="s">
        <v>90</v>
      </c>
      <c r="BF17" t="s">
        <v>202</v>
      </c>
      <c r="BG17">
        <v>2</v>
      </c>
      <c r="BH17">
        <v>-7.8602730000000003</v>
      </c>
      <c r="BI17">
        <v>111.198814</v>
      </c>
      <c r="BJ17" s="6" t="s">
        <v>1665</v>
      </c>
      <c r="BK17">
        <v>38</v>
      </c>
      <c r="BL17">
        <v>134</v>
      </c>
      <c r="BM17">
        <v>52</v>
      </c>
      <c r="BN17">
        <v>2</v>
      </c>
      <c r="BO17">
        <v>9</v>
      </c>
    </row>
    <row r="18" spans="1:67" x14ac:dyDescent="0.3">
      <c r="A18">
        <v>12</v>
      </c>
      <c r="B18" t="s">
        <v>1905</v>
      </c>
      <c r="C18" t="s">
        <v>3950</v>
      </c>
      <c r="D18">
        <v>4073</v>
      </c>
      <c r="E18" t="s">
        <v>117</v>
      </c>
      <c r="F18" t="s">
        <v>1906</v>
      </c>
      <c r="G18" t="s">
        <v>1907</v>
      </c>
      <c r="H18" t="s">
        <v>1908</v>
      </c>
      <c r="I18" s="6" t="s">
        <v>1909</v>
      </c>
      <c r="J18" t="s">
        <v>1910</v>
      </c>
      <c r="K18" t="s">
        <v>1911</v>
      </c>
      <c r="L18">
        <v>2</v>
      </c>
      <c r="M18">
        <v>1</v>
      </c>
      <c r="N18" t="s">
        <v>1294</v>
      </c>
      <c r="O18" t="s">
        <v>1912</v>
      </c>
      <c r="P18" t="s">
        <v>378</v>
      </c>
      <c r="Q18">
        <v>57692</v>
      </c>
      <c r="R18" t="s">
        <v>70</v>
      </c>
      <c r="S18" t="s">
        <v>71</v>
      </c>
      <c r="U18" t="s">
        <v>1913</v>
      </c>
      <c r="X18" t="s">
        <v>125</v>
      </c>
      <c r="Z18" t="s">
        <v>1914</v>
      </c>
      <c r="AA18">
        <v>1968</v>
      </c>
      <c r="AB18" t="s">
        <v>77</v>
      </c>
      <c r="AC18" t="s">
        <v>229</v>
      </c>
      <c r="AD18" t="s">
        <v>396</v>
      </c>
      <c r="AE18" s="6"/>
      <c r="AF18" t="s">
        <v>1915</v>
      </c>
      <c r="AG18">
        <v>1970</v>
      </c>
      <c r="AH18" t="s">
        <v>196</v>
      </c>
      <c r="AI18" t="s">
        <v>653</v>
      </c>
      <c r="AJ18" t="s">
        <v>396</v>
      </c>
      <c r="AK18" s="6"/>
      <c r="AQ18" s="6"/>
      <c r="AR18" t="s">
        <v>4052</v>
      </c>
      <c r="AU18" t="s">
        <v>125</v>
      </c>
      <c r="AW18">
        <v>0</v>
      </c>
      <c r="BA18" s="6"/>
      <c r="BC18" t="s">
        <v>74</v>
      </c>
      <c r="BD18" t="s">
        <v>150</v>
      </c>
      <c r="BE18" t="s">
        <v>90</v>
      </c>
      <c r="BF18" t="s">
        <v>896</v>
      </c>
      <c r="BG18">
        <v>1</v>
      </c>
      <c r="BH18">
        <v>-7.8987501259609996</v>
      </c>
      <c r="BI18">
        <v>111.14593505859</v>
      </c>
      <c r="BJ18" s="6"/>
      <c r="BK18">
        <v>46</v>
      </c>
      <c r="BL18">
        <v>146</v>
      </c>
      <c r="BM18">
        <v>54</v>
      </c>
      <c r="BN18">
        <v>1</v>
      </c>
      <c r="BO18">
        <v>5</v>
      </c>
    </row>
    <row r="19" spans="1:67" x14ac:dyDescent="0.3">
      <c r="A19">
        <v>13</v>
      </c>
      <c r="B19" t="s">
        <v>2047</v>
      </c>
      <c r="C19" t="s">
        <v>3950</v>
      </c>
      <c r="D19">
        <v>4074</v>
      </c>
      <c r="E19" t="s">
        <v>117</v>
      </c>
      <c r="F19" t="s">
        <v>2048</v>
      </c>
      <c r="G19" t="s">
        <v>63</v>
      </c>
      <c r="H19" t="s">
        <v>2049</v>
      </c>
      <c r="I19" s="6" t="s">
        <v>2050</v>
      </c>
      <c r="J19" t="s">
        <v>66</v>
      </c>
      <c r="K19" t="s">
        <v>544</v>
      </c>
      <c r="L19">
        <v>3</v>
      </c>
      <c r="M19">
        <v>1</v>
      </c>
      <c r="N19" t="s">
        <v>544</v>
      </c>
      <c r="O19" t="s">
        <v>393</v>
      </c>
      <c r="P19" t="s">
        <v>69</v>
      </c>
      <c r="Q19">
        <v>57694</v>
      </c>
      <c r="R19" t="s">
        <v>70</v>
      </c>
      <c r="S19" t="s">
        <v>1564</v>
      </c>
      <c r="U19" t="s">
        <v>2051</v>
      </c>
      <c r="X19" t="s">
        <v>74</v>
      </c>
      <c r="Y19" t="s">
        <v>2052</v>
      </c>
      <c r="Z19" t="s">
        <v>2053</v>
      </c>
      <c r="AA19">
        <v>1967</v>
      </c>
      <c r="AB19" t="s">
        <v>77</v>
      </c>
      <c r="AC19" t="s">
        <v>82</v>
      </c>
      <c r="AD19" t="s">
        <v>79</v>
      </c>
      <c r="AE19" s="6"/>
      <c r="AF19" t="s">
        <v>2054</v>
      </c>
      <c r="AG19">
        <v>1970</v>
      </c>
      <c r="AH19" t="s">
        <v>77</v>
      </c>
      <c r="AI19" t="s">
        <v>82</v>
      </c>
      <c r="AJ19" t="s">
        <v>79</v>
      </c>
      <c r="AK19" s="6" t="s">
        <v>2055</v>
      </c>
      <c r="AQ19" s="6"/>
      <c r="AR19" t="s">
        <v>4052</v>
      </c>
      <c r="AU19" t="s">
        <v>125</v>
      </c>
      <c r="AW19">
        <v>0</v>
      </c>
      <c r="AX19" t="s">
        <v>2056</v>
      </c>
      <c r="AY19" t="s">
        <v>2057</v>
      </c>
      <c r="BA19" s="6"/>
      <c r="BC19" t="s">
        <v>74</v>
      </c>
      <c r="BD19" t="s">
        <v>1348</v>
      </c>
      <c r="BE19" t="s">
        <v>90</v>
      </c>
      <c r="BF19" t="s">
        <v>554</v>
      </c>
      <c r="BG19">
        <v>2</v>
      </c>
      <c r="BH19">
        <v>-7.8677080000000004</v>
      </c>
      <c r="BI19">
        <v>111.205242</v>
      </c>
      <c r="BJ19" s="6" t="s">
        <v>2058</v>
      </c>
      <c r="BK19">
        <v>25</v>
      </c>
      <c r="BL19">
        <v>130</v>
      </c>
      <c r="BM19">
        <v>45</v>
      </c>
      <c r="BN19">
        <v>2</v>
      </c>
      <c r="BO19">
        <v>3</v>
      </c>
    </row>
    <row r="20" spans="1:67" x14ac:dyDescent="0.3">
      <c r="A20">
        <v>14</v>
      </c>
      <c r="B20" t="s">
        <v>2195</v>
      </c>
      <c r="C20" t="s">
        <v>3950</v>
      </c>
      <c r="D20">
        <v>4075</v>
      </c>
      <c r="E20" t="s">
        <v>117</v>
      </c>
      <c r="F20" t="s">
        <v>2196</v>
      </c>
      <c r="G20" t="s">
        <v>63</v>
      </c>
      <c r="H20" t="s">
        <v>2197</v>
      </c>
      <c r="I20" s="6" t="s">
        <v>2198</v>
      </c>
      <c r="J20" t="s">
        <v>66</v>
      </c>
      <c r="K20" t="s">
        <v>2199</v>
      </c>
      <c r="L20">
        <v>2</v>
      </c>
      <c r="M20">
        <v>11</v>
      </c>
      <c r="N20" t="s">
        <v>2199</v>
      </c>
      <c r="O20" t="s">
        <v>2200</v>
      </c>
      <c r="P20" t="s">
        <v>2201</v>
      </c>
      <c r="Q20">
        <v>57672</v>
      </c>
      <c r="R20" t="s">
        <v>70</v>
      </c>
      <c r="S20" t="s">
        <v>71</v>
      </c>
      <c r="U20" t="s">
        <v>2202</v>
      </c>
      <c r="X20" t="s">
        <v>125</v>
      </c>
      <c r="Z20" t="s">
        <v>2203</v>
      </c>
      <c r="AA20">
        <v>1963</v>
      </c>
      <c r="AB20" t="s">
        <v>77</v>
      </c>
      <c r="AC20" t="s">
        <v>82</v>
      </c>
      <c r="AD20" t="s">
        <v>396</v>
      </c>
      <c r="AE20" s="6"/>
      <c r="AF20" t="s">
        <v>483</v>
      </c>
      <c r="AG20">
        <v>1966</v>
      </c>
      <c r="AH20" t="s">
        <v>77</v>
      </c>
      <c r="AI20" t="s">
        <v>82</v>
      </c>
      <c r="AJ20" t="s">
        <v>396</v>
      </c>
      <c r="AK20" s="6"/>
      <c r="AQ20" s="6"/>
      <c r="AR20" t="s">
        <v>4052</v>
      </c>
      <c r="AU20" t="s">
        <v>125</v>
      </c>
      <c r="AW20">
        <v>0</v>
      </c>
      <c r="BA20" s="6"/>
      <c r="BC20" t="s">
        <v>74</v>
      </c>
      <c r="BD20" t="s">
        <v>2204</v>
      </c>
      <c r="BE20" t="s">
        <v>90</v>
      </c>
      <c r="BF20" t="s">
        <v>575</v>
      </c>
      <c r="BG20">
        <v>5</v>
      </c>
      <c r="BH20">
        <v>-7.922453</v>
      </c>
      <c r="BI20">
        <v>111.147001</v>
      </c>
      <c r="BJ20" s="6"/>
      <c r="BK20">
        <v>27</v>
      </c>
      <c r="BL20">
        <v>140</v>
      </c>
      <c r="BM20">
        <v>52</v>
      </c>
      <c r="BN20">
        <v>4</v>
      </c>
      <c r="BO20">
        <v>5</v>
      </c>
    </row>
    <row r="21" spans="1:67" hidden="1" x14ac:dyDescent="0.3">
      <c r="A21">
        <v>15</v>
      </c>
      <c r="B21" t="s">
        <v>2552</v>
      </c>
      <c r="C21" t="s">
        <v>3950</v>
      </c>
      <c r="D21">
        <v>4076</v>
      </c>
      <c r="E21" t="s">
        <v>117</v>
      </c>
      <c r="F21" t="s">
        <v>2553</v>
      </c>
      <c r="G21" t="s">
        <v>63</v>
      </c>
      <c r="H21" t="s">
        <v>2554</v>
      </c>
      <c r="I21" s="6" t="s">
        <v>2555</v>
      </c>
      <c r="J21" t="s">
        <v>66</v>
      </c>
      <c r="K21" t="s">
        <v>2556</v>
      </c>
      <c r="L21">
        <v>3</v>
      </c>
      <c r="M21">
        <v>2</v>
      </c>
      <c r="N21" t="s">
        <v>2556</v>
      </c>
      <c r="O21" t="s">
        <v>1037</v>
      </c>
      <c r="P21" t="s">
        <v>378</v>
      </c>
      <c r="Q21">
        <v>57692</v>
      </c>
      <c r="R21" t="s">
        <v>70</v>
      </c>
      <c r="S21" t="s">
        <v>71</v>
      </c>
      <c r="U21" t="s">
        <v>2557</v>
      </c>
      <c r="X21" t="s">
        <v>125</v>
      </c>
      <c r="Z21" t="s">
        <v>1297</v>
      </c>
      <c r="AA21">
        <v>1972</v>
      </c>
      <c r="AB21" t="s">
        <v>77</v>
      </c>
      <c r="AC21" t="s">
        <v>229</v>
      </c>
      <c r="AD21" t="s">
        <v>366</v>
      </c>
      <c r="AE21" s="6"/>
      <c r="AF21" t="s">
        <v>2558</v>
      </c>
      <c r="AG21">
        <v>1982</v>
      </c>
      <c r="AH21" t="s">
        <v>77</v>
      </c>
      <c r="AI21" t="s">
        <v>82</v>
      </c>
      <c r="AJ21" t="s">
        <v>396</v>
      </c>
      <c r="AK21" s="6"/>
      <c r="AQ21" s="6"/>
      <c r="AR21" t="s">
        <v>4052</v>
      </c>
      <c r="AU21" t="s">
        <v>125</v>
      </c>
      <c r="AW21">
        <v>0</v>
      </c>
      <c r="BA21" s="6"/>
      <c r="BC21" t="s">
        <v>74</v>
      </c>
      <c r="BD21" t="s">
        <v>150</v>
      </c>
      <c r="BE21" t="s">
        <v>90</v>
      </c>
      <c r="BF21" t="s">
        <v>575</v>
      </c>
      <c r="BG21">
        <v>1</v>
      </c>
      <c r="BH21">
        <v>-7.9215520000000001</v>
      </c>
      <c r="BI21">
        <v>111.14984</v>
      </c>
      <c r="BJ21" s="6"/>
      <c r="BK21">
        <v>42</v>
      </c>
      <c r="BL21">
        <v>155</v>
      </c>
      <c r="BM21">
        <v>45</v>
      </c>
      <c r="BN21">
        <v>1</v>
      </c>
      <c r="BO21">
        <v>4</v>
      </c>
    </row>
    <row r="22" spans="1:67" x14ac:dyDescent="0.3">
      <c r="A22">
        <v>16</v>
      </c>
      <c r="B22" t="s">
        <v>2733</v>
      </c>
      <c r="C22" t="s">
        <v>3950</v>
      </c>
      <c r="D22">
        <v>4077</v>
      </c>
      <c r="E22" t="s">
        <v>117</v>
      </c>
      <c r="F22" t="s">
        <v>2734</v>
      </c>
      <c r="G22" t="s">
        <v>63</v>
      </c>
      <c r="H22" t="s">
        <v>2735</v>
      </c>
      <c r="I22" s="6" t="s">
        <v>2736</v>
      </c>
      <c r="J22" t="s">
        <v>66</v>
      </c>
      <c r="K22" t="s">
        <v>2556</v>
      </c>
      <c r="L22">
        <v>1</v>
      </c>
      <c r="M22">
        <v>1</v>
      </c>
      <c r="N22" t="s">
        <v>2556</v>
      </c>
      <c r="O22" t="s">
        <v>1037</v>
      </c>
      <c r="P22" t="s">
        <v>378</v>
      </c>
      <c r="Q22">
        <v>57692</v>
      </c>
      <c r="R22" t="s">
        <v>70</v>
      </c>
      <c r="S22" t="s">
        <v>71</v>
      </c>
      <c r="U22" t="s">
        <v>2737</v>
      </c>
      <c r="X22" t="s">
        <v>125</v>
      </c>
      <c r="Y22" t="s">
        <v>2738</v>
      </c>
      <c r="Z22" t="s">
        <v>2739</v>
      </c>
      <c r="AA22">
        <v>1970</v>
      </c>
      <c r="AB22" t="s">
        <v>77</v>
      </c>
      <c r="AC22" t="s">
        <v>82</v>
      </c>
      <c r="AD22" t="s">
        <v>366</v>
      </c>
      <c r="AE22" s="6"/>
      <c r="AF22" t="s">
        <v>2740</v>
      </c>
      <c r="AG22">
        <v>1975</v>
      </c>
      <c r="AH22" t="s">
        <v>77</v>
      </c>
      <c r="AI22" t="s">
        <v>82</v>
      </c>
      <c r="AJ22" t="s">
        <v>396</v>
      </c>
      <c r="AK22" s="6"/>
      <c r="AQ22" s="6"/>
      <c r="AR22" t="s">
        <v>4052</v>
      </c>
      <c r="AU22" t="s">
        <v>74</v>
      </c>
      <c r="AV22" t="s">
        <v>2738</v>
      </c>
      <c r="AW22">
        <v>0</v>
      </c>
      <c r="AZ22" t="s">
        <v>87</v>
      </c>
      <c r="BA22" s="6" t="s">
        <v>2741</v>
      </c>
      <c r="BB22" t="s">
        <v>2742</v>
      </c>
      <c r="BC22" t="s">
        <v>74</v>
      </c>
      <c r="BE22" t="s">
        <v>90</v>
      </c>
      <c r="BF22" t="s">
        <v>575</v>
      </c>
      <c r="BG22">
        <v>1</v>
      </c>
      <c r="BH22">
        <v>-7.9186740000000002</v>
      </c>
      <c r="BI22">
        <v>111.157904</v>
      </c>
      <c r="BJ22" s="6"/>
      <c r="BK22">
        <v>30</v>
      </c>
      <c r="BL22">
        <v>155</v>
      </c>
      <c r="BM22">
        <v>52</v>
      </c>
      <c r="BN22">
        <v>1</v>
      </c>
      <c r="BO22">
        <v>4</v>
      </c>
    </row>
    <row r="23" spans="1:67" x14ac:dyDescent="0.3">
      <c r="A23">
        <v>17</v>
      </c>
      <c r="B23" t="s">
        <v>2756</v>
      </c>
      <c r="C23" t="s">
        <v>3950</v>
      </c>
      <c r="D23">
        <v>4078</v>
      </c>
      <c r="E23" t="s">
        <v>117</v>
      </c>
      <c r="F23" t="s">
        <v>2757</v>
      </c>
      <c r="G23" t="s">
        <v>63</v>
      </c>
      <c r="H23" t="s">
        <v>1201</v>
      </c>
      <c r="I23" s="6" t="s">
        <v>2758</v>
      </c>
      <c r="J23" t="s">
        <v>66</v>
      </c>
      <c r="K23" t="s">
        <v>1037</v>
      </c>
      <c r="L23">
        <v>5</v>
      </c>
      <c r="M23">
        <v>8</v>
      </c>
      <c r="N23" t="s">
        <v>1037</v>
      </c>
      <c r="O23" t="s">
        <v>1037</v>
      </c>
      <c r="P23" t="s">
        <v>378</v>
      </c>
      <c r="Q23">
        <v>57681</v>
      </c>
      <c r="R23" t="s">
        <v>70</v>
      </c>
      <c r="S23" t="s">
        <v>71</v>
      </c>
      <c r="U23" t="s">
        <v>2759</v>
      </c>
      <c r="X23" t="s">
        <v>74</v>
      </c>
      <c r="Y23" t="s">
        <v>2760</v>
      </c>
      <c r="Z23" t="s">
        <v>2761</v>
      </c>
      <c r="AA23">
        <v>1984</v>
      </c>
      <c r="AB23" t="s">
        <v>77</v>
      </c>
      <c r="AC23" t="s">
        <v>82</v>
      </c>
      <c r="AD23" t="s">
        <v>366</v>
      </c>
      <c r="AE23" s="6"/>
      <c r="AF23" t="s">
        <v>2762</v>
      </c>
      <c r="AG23">
        <v>1982</v>
      </c>
      <c r="AH23" t="s">
        <v>77</v>
      </c>
      <c r="AI23" t="s">
        <v>82</v>
      </c>
      <c r="AJ23" t="s">
        <v>79</v>
      </c>
      <c r="AK23" s="6"/>
      <c r="AQ23" s="6"/>
      <c r="AR23" t="s">
        <v>4052</v>
      </c>
      <c r="AU23" t="s">
        <v>74</v>
      </c>
      <c r="AV23" t="s">
        <v>2760</v>
      </c>
      <c r="AW23">
        <v>0</v>
      </c>
      <c r="AZ23" t="s">
        <v>87</v>
      </c>
      <c r="BA23" s="6" t="s">
        <v>2763</v>
      </c>
      <c r="BB23" t="s">
        <v>2764</v>
      </c>
      <c r="BC23" t="s">
        <v>74</v>
      </c>
      <c r="BE23" t="s">
        <v>90</v>
      </c>
      <c r="BF23" t="s">
        <v>575</v>
      </c>
      <c r="BG23">
        <v>1</v>
      </c>
      <c r="BH23">
        <v>-7.9222970000000004</v>
      </c>
      <c r="BI23">
        <v>111.165761</v>
      </c>
      <c r="BJ23" s="6"/>
      <c r="BK23">
        <v>37</v>
      </c>
      <c r="BL23">
        <v>150</v>
      </c>
      <c r="BM23">
        <v>52</v>
      </c>
      <c r="BN23">
        <v>4</v>
      </c>
      <c r="BO23">
        <v>4</v>
      </c>
    </row>
    <row r="24" spans="1:67" x14ac:dyDescent="0.3">
      <c r="A24">
        <v>18</v>
      </c>
      <c r="B24" t="s">
        <v>2927</v>
      </c>
      <c r="C24" t="s">
        <v>3950</v>
      </c>
      <c r="D24">
        <v>4079</v>
      </c>
      <c r="E24" t="s">
        <v>117</v>
      </c>
      <c r="F24" t="s">
        <v>2928</v>
      </c>
      <c r="G24" t="s">
        <v>63</v>
      </c>
      <c r="H24" t="s">
        <v>2929</v>
      </c>
      <c r="I24" s="6" t="s">
        <v>2930</v>
      </c>
      <c r="J24" t="s">
        <v>66</v>
      </c>
      <c r="K24" t="s">
        <v>2556</v>
      </c>
      <c r="L24">
        <v>3</v>
      </c>
      <c r="M24">
        <v>2</v>
      </c>
      <c r="N24" t="s">
        <v>2556</v>
      </c>
      <c r="O24" t="s">
        <v>1037</v>
      </c>
      <c r="P24" t="s">
        <v>378</v>
      </c>
      <c r="Q24">
        <v>57692</v>
      </c>
      <c r="R24" t="s">
        <v>70</v>
      </c>
      <c r="S24" t="s">
        <v>71</v>
      </c>
      <c r="U24" t="s">
        <v>2931</v>
      </c>
      <c r="X24" t="s">
        <v>125</v>
      </c>
      <c r="Z24" t="s">
        <v>2932</v>
      </c>
      <c r="AA24">
        <v>1980</v>
      </c>
      <c r="AB24" t="s">
        <v>77</v>
      </c>
      <c r="AC24" t="s">
        <v>82</v>
      </c>
      <c r="AD24" t="s">
        <v>366</v>
      </c>
      <c r="AE24" s="6"/>
      <c r="AF24" t="s">
        <v>2933</v>
      </c>
      <c r="AG24">
        <v>1982</v>
      </c>
      <c r="AH24" t="s">
        <v>77</v>
      </c>
      <c r="AI24" t="s">
        <v>82</v>
      </c>
      <c r="AJ24" t="s">
        <v>396</v>
      </c>
      <c r="AK24" s="6"/>
      <c r="AQ24" s="6"/>
      <c r="AR24" t="s">
        <v>4052</v>
      </c>
      <c r="AU24" t="s">
        <v>74</v>
      </c>
      <c r="AV24" t="s">
        <v>2934</v>
      </c>
      <c r="AW24">
        <v>0</v>
      </c>
      <c r="AZ24" t="s">
        <v>87</v>
      </c>
      <c r="BA24" s="6" t="s">
        <v>2935</v>
      </c>
      <c r="BB24" t="s">
        <v>2936</v>
      </c>
      <c r="BC24" t="s">
        <v>74</v>
      </c>
      <c r="BE24" t="s">
        <v>90</v>
      </c>
      <c r="BF24" t="s">
        <v>575</v>
      </c>
      <c r="BG24">
        <v>1</v>
      </c>
      <c r="BH24">
        <v>-7.9234260000000001</v>
      </c>
      <c r="BI24">
        <v>111.150007</v>
      </c>
      <c r="BJ24" s="6"/>
      <c r="BK24">
        <v>42</v>
      </c>
      <c r="BL24">
        <v>147</v>
      </c>
      <c r="BM24">
        <v>52</v>
      </c>
      <c r="BN24">
        <v>1</v>
      </c>
      <c r="BO24">
        <v>4</v>
      </c>
    </row>
    <row r="25" spans="1:67" x14ac:dyDescent="0.3">
      <c r="A25">
        <v>19</v>
      </c>
      <c r="B25" t="s">
        <v>2937</v>
      </c>
      <c r="C25" t="s">
        <v>3950</v>
      </c>
      <c r="D25">
        <v>4080</v>
      </c>
      <c r="E25" t="s">
        <v>117</v>
      </c>
      <c r="F25" t="s">
        <v>2938</v>
      </c>
      <c r="G25" t="s">
        <v>63</v>
      </c>
      <c r="H25" t="s">
        <v>2939</v>
      </c>
      <c r="I25" s="6" t="s">
        <v>2940</v>
      </c>
      <c r="J25" t="s">
        <v>66</v>
      </c>
      <c r="K25" t="s">
        <v>1037</v>
      </c>
      <c r="L25">
        <v>5</v>
      </c>
      <c r="M25">
        <v>8</v>
      </c>
      <c r="N25" t="s">
        <v>1037</v>
      </c>
      <c r="O25" t="s">
        <v>1037</v>
      </c>
      <c r="P25" t="s">
        <v>378</v>
      </c>
      <c r="Q25">
        <v>57692</v>
      </c>
      <c r="R25" t="s">
        <v>70</v>
      </c>
      <c r="S25" t="s">
        <v>71</v>
      </c>
      <c r="U25" t="s">
        <v>2941</v>
      </c>
      <c r="X25" t="s">
        <v>74</v>
      </c>
      <c r="Z25" t="s">
        <v>2942</v>
      </c>
      <c r="AA25">
        <v>0</v>
      </c>
      <c r="AC25" t="s">
        <v>82</v>
      </c>
      <c r="AD25" t="s">
        <v>79</v>
      </c>
      <c r="AE25" s="6"/>
      <c r="AF25" t="s">
        <v>1167</v>
      </c>
      <c r="AG25">
        <v>1969</v>
      </c>
      <c r="AH25" t="s">
        <v>77</v>
      </c>
      <c r="AI25" t="s">
        <v>82</v>
      </c>
      <c r="AJ25" t="s">
        <v>79</v>
      </c>
      <c r="AK25" s="6"/>
      <c r="AQ25" s="6"/>
      <c r="AR25" t="s">
        <v>4052</v>
      </c>
      <c r="AU25" t="s">
        <v>74</v>
      </c>
      <c r="AV25" t="s">
        <v>2943</v>
      </c>
      <c r="AW25">
        <v>0</v>
      </c>
      <c r="AZ25" t="s">
        <v>87</v>
      </c>
      <c r="BA25" s="6" t="s">
        <v>2944</v>
      </c>
      <c r="BB25" t="s">
        <v>2945</v>
      </c>
      <c r="BC25" t="s">
        <v>74</v>
      </c>
      <c r="BE25" t="s">
        <v>90</v>
      </c>
      <c r="BF25" t="s">
        <v>575</v>
      </c>
      <c r="BG25">
        <v>2</v>
      </c>
      <c r="BH25">
        <v>-7.9205050000000004</v>
      </c>
      <c r="BI25">
        <v>111.163881</v>
      </c>
      <c r="BJ25" s="6"/>
      <c r="BK25">
        <v>45</v>
      </c>
      <c r="BL25">
        <v>150</v>
      </c>
      <c r="BM25">
        <v>54</v>
      </c>
      <c r="BN25">
        <v>2</v>
      </c>
      <c r="BO25">
        <v>1</v>
      </c>
    </row>
    <row r="26" spans="1:67" hidden="1" x14ac:dyDescent="0.3">
      <c r="A26">
        <v>20</v>
      </c>
      <c r="B26" t="s">
        <v>3059</v>
      </c>
      <c r="C26" t="s">
        <v>3950</v>
      </c>
      <c r="D26">
        <v>4081</v>
      </c>
      <c r="E26" t="s">
        <v>117</v>
      </c>
      <c r="F26" t="s">
        <v>3060</v>
      </c>
      <c r="G26" t="s">
        <v>3061</v>
      </c>
      <c r="H26" t="s">
        <v>3062</v>
      </c>
      <c r="I26" s="6" t="s">
        <v>3063</v>
      </c>
      <c r="J26" t="s">
        <v>66</v>
      </c>
      <c r="K26" t="s">
        <v>3064</v>
      </c>
      <c r="L26">
        <v>4</v>
      </c>
      <c r="M26">
        <v>3</v>
      </c>
      <c r="N26" t="s">
        <v>2747</v>
      </c>
      <c r="O26" t="s">
        <v>988</v>
      </c>
      <c r="P26" t="s">
        <v>69</v>
      </c>
      <c r="Q26">
        <v>57694</v>
      </c>
      <c r="R26" t="s">
        <v>177</v>
      </c>
      <c r="S26" t="s">
        <v>71</v>
      </c>
      <c r="U26" t="s">
        <v>3065</v>
      </c>
      <c r="X26" t="s">
        <v>125</v>
      </c>
      <c r="Z26" t="s">
        <v>3066</v>
      </c>
      <c r="AA26">
        <v>0</v>
      </c>
      <c r="AB26" t="s">
        <v>196</v>
      </c>
      <c r="AC26" t="s">
        <v>323</v>
      </c>
      <c r="AD26" t="s">
        <v>396</v>
      </c>
      <c r="AE26" s="6"/>
      <c r="AF26" t="s">
        <v>3067</v>
      </c>
      <c r="AG26">
        <v>0</v>
      </c>
      <c r="AH26" t="s">
        <v>196</v>
      </c>
      <c r="AI26" t="s">
        <v>323</v>
      </c>
      <c r="AJ26" t="s">
        <v>396</v>
      </c>
      <c r="AK26" s="6"/>
      <c r="AL26" t="s">
        <v>3068</v>
      </c>
      <c r="AQ26" s="6"/>
      <c r="AR26" t="s">
        <v>4052</v>
      </c>
      <c r="AU26" t="s">
        <v>125</v>
      </c>
      <c r="AW26">
        <v>1</v>
      </c>
      <c r="BA26" s="6"/>
      <c r="BC26" t="s">
        <v>125</v>
      </c>
      <c r="BE26" t="s">
        <v>90</v>
      </c>
      <c r="BF26" t="s">
        <v>683</v>
      </c>
      <c r="BH26">
        <v>-7.82162247646</v>
      </c>
      <c r="BI26">
        <v>111.18282079697001</v>
      </c>
      <c r="BJ26" s="6"/>
      <c r="BK26">
        <v>34</v>
      </c>
      <c r="BL26">
        <v>137</v>
      </c>
      <c r="BM26">
        <v>0</v>
      </c>
      <c r="BN26">
        <v>0</v>
      </c>
      <c r="BO26">
        <v>1</v>
      </c>
    </row>
    <row r="27" spans="1:67" x14ac:dyDescent="0.3">
      <c r="A27">
        <v>21</v>
      </c>
      <c r="B27" t="s">
        <v>3169</v>
      </c>
      <c r="C27" t="s">
        <v>3950</v>
      </c>
      <c r="D27">
        <v>4082</v>
      </c>
      <c r="E27" t="s">
        <v>117</v>
      </c>
      <c r="F27" t="s">
        <v>3170</v>
      </c>
      <c r="G27" t="s">
        <v>63</v>
      </c>
      <c r="H27" t="s">
        <v>3171</v>
      </c>
      <c r="I27" s="6" t="s">
        <v>3172</v>
      </c>
      <c r="J27" t="s">
        <v>66</v>
      </c>
      <c r="K27" t="s">
        <v>3173</v>
      </c>
      <c r="L27">
        <v>1</v>
      </c>
      <c r="M27">
        <v>4</v>
      </c>
      <c r="N27" t="s">
        <v>3173</v>
      </c>
      <c r="O27" t="s">
        <v>1037</v>
      </c>
      <c r="P27" t="s">
        <v>378</v>
      </c>
      <c r="Q27">
        <v>57692</v>
      </c>
      <c r="R27" t="s">
        <v>70</v>
      </c>
      <c r="S27" t="s">
        <v>71</v>
      </c>
      <c r="U27" t="s">
        <v>3174</v>
      </c>
      <c r="X27" t="s">
        <v>74</v>
      </c>
      <c r="Y27" t="s">
        <v>3175</v>
      </c>
      <c r="Z27" t="s">
        <v>2951</v>
      </c>
      <c r="AA27">
        <v>1980</v>
      </c>
      <c r="AB27" t="s">
        <v>77</v>
      </c>
      <c r="AC27" t="s">
        <v>82</v>
      </c>
      <c r="AD27" t="s">
        <v>366</v>
      </c>
      <c r="AE27" s="6"/>
      <c r="AF27" t="s">
        <v>3176</v>
      </c>
      <c r="AG27">
        <v>1983</v>
      </c>
      <c r="AH27" t="s">
        <v>77</v>
      </c>
      <c r="AI27" t="s">
        <v>82</v>
      </c>
      <c r="AJ27" t="s">
        <v>396</v>
      </c>
      <c r="AK27" s="6"/>
      <c r="AQ27" s="6"/>
      <c r="AR27" t="s">
        <v>4052</v>
      </c>
      <c r="AU27" t="s">
        <v>125</v>
      </c>
      <c r="AW27">
        <v>0</v>
      </c>
      <c r="BA27" s="6"/>
      <c r="BC27" t="s">
        <v>74</v>
      </c>
      <c r="BD27" t="s">
        <v>89</v>
      </c>
      <c r="BE27" t="s">
        <v>90</v>
      </c>
      <c r="BF27" t="s">
        <v>575</v>
      </c>
      <c r="BG27">
        <v>1</v>
      </c>
      <c r="BH27">
        <v>-7.9170280000000002</v>
      </c>
      <c r="BI27">
        <v>111.15156399999999</v>
      </c>
      <c r="BJ27" s="6"/>
      <c r="BK27">
        <v>47</v>
      </c>
      <c r="BL27">
        <v>144</v>
      </c>
      <c r="BM27">
        <v>45</v>
      </c>
      <c r="BN27">
        <v>0</v>
      </c>
      <c r="BO27">
        <v>4</v>
      </c>
    </row>
    <row r="28" spans="1:67" x14ac:dyDescent="0.3">
      <c r="A28">
        <v>22</v>
      </c>
      <c r="B28" t="s">
        <v>3361</v>
      </c>
      <c r="C28" t="s">
        <v>3950</v>
      </c>
      <c r="D28">
        <v>4083</v>
      </c>
      <c r="E28" t="s">
        <v>117</v>
      </c>
      <c r="F28" t="s">
        <v>3362</v>
      </c>
      <c r="G28" t="s">
        <v>95</v>
      </c>
      <c r="H28" t="s">
        <v>3363</v>
      </c>
      <c r="I28" s="6" t="s">
        <v>3364</v>
      </c>
      <c r="J28" t="s">
        <v>66</v>
      </c>
      <c r="K28" t="s">
        <v>122</v>
      </c>
      <c r="L28">
        <v>3</v>
      </c>
      <c r="M28">
        <v>1</v>
      </c>
      <c r="N28" t="s">
        <v>122</v>
      </c>
      <c r="O28" t="s">
        <v>122</v>
      </c>
      <c r="P28" t="s">
        <v>69</v>
      </c>
      <c r="Q28">
        <v>57694</v>
      </c>
      <c r="R28" t="s">
        <v>70</v>
      </c>
      <c r="S28" t="s">
        <v>71</v>
      </c>
      <c r="U28" t="s">
        <v>3365</v>
      </c>
      <c r="X28" t="s">
        <v>125</v>
      </c>
      <c r="Z28" t="s">
        <v>3366</v>
      </c>
      <c r="AA28">
        <v>1978</v>
      </c>
      <c r="AB28" t="s">
        <v>196</v>
      </c>
      <c r="AC28" t="s">
        <v>229</v>
      </c>
      <c r="AD28" t="s">
        <v>396</v>
      </c>
      <c r="AE28" s="6"/>
      <c r="AF28" t="s">
        <v>3367</v>
      </c>
      <c r="AG28">
        <v>1985</v>
      </c>
      <c r="AH28" t="s">
        <v>162</v>
      </c>
      <c r="AI28" t="s">
        <v>82</v>
      </c>
      <c r="AJ28" t="s">
        <v>79</v>
      </c>
      <c r="AK28" s="6"/>
      <c r="AQ28" s="6"/>
      <c r="AR28" t="s">
        <v>4052</v>
      </c>
      <c r="AU28" t="s">
        <v>125</v>
      </c>
      <c r="AW28">
        <v>0</v>
      </c>
      <c r="BA28" s="6"/>
      <c r="BC28" t="s">
        <v>74</v>
      </c>
      <c r="BD28" t="s">
        <v>150</v>
      </c>
      <c r="BE28" t="s">
        <v>90</v>
      </c>
      <c r="BF28" t="s">
        <v>896</v>
      </c>
      <c r="BG28">
        <v>2</v>
      </c>
      <c r="BH28">
        <v>-7.8745799999999999</v>
      </c>
      <c r="BI28">
        <v>111.187376</v>
      </c>
      <c r="BJ28" s="6"/>
      <c r="BK28">
        <v>45</v>
      </c>
      <c r="BL28">
        <v>150</v>
      </c>
      <c r="BM28">
        <v>0</v>
      </c>
      <c r="BN28">
        <v>0</v>
      </c>
      <c r="BO28">
        <v>1</v>
      </c>
    </row>
    <row r="29" spans="1:67" s="15" customFormat="1" hidden="1" x14ac:dyDescent="0.3">
      <c r="A29" s="15">
        <v>23</v>
      </c>
      <c r="B29" s="15" t="s">
        <v>4039</v>
      </c>
      <c r="C29" s="15" t="s">
        <v>3950</v>
      </c>
      <c r="E29" s="15" t="s">
        <v>117</v>
      </c>
      <c r="F29" s="15" t="s">
        <v>4941</v>
      </c>
      <c r="G29" s="15" t="s">
        <v>63</v>
      </c>
      <c r="H29" s="15" t="s">
        <v>4942</v>
      </c>
      <c r="I29" s="16" t="s">
        <v>4943</v>
      </c>
      <c r="J29" s="15" t="s">
        <v>66</v>
      </c>
      <c r="K29" s="15" t="s">
        <v>1037</v>
      </c>
      <c r="L29" s="15">
        <v>1</v>
      </c>
      <c r="M29" s="15">
        <v>8</v>
      </c>
      <c r="N29" s="15" t="s">
        <v>1037</v>
      </c>
      <c r="O29" s="15" t="s">
        <v>1037</v>
      </c>
      <c r="P29" s="15" t="s">
        <v>378</v>
      </c>
      <c r="Q29" s="15">
        <v>57692</v>
      </c>
      <c r="R29" s="15" t="s">
        <v>70</v>
      </c>
      <c r="S29" s="15" t="s">
        <v>71</v>
      </c>
      <c r="U29" s="15" t="s">
        <v>4944</v>
      </c>
      <c r="X29" s="15" t="s">
        <v>125</v>
      </c>
      <c r="Z29" s="15" t="s">
        <v>4945</v>
      </c>
      <c r="AA29" s="15">
        <v>0</v>
      </c>
      <c r="AB29" s="15" t="s">
        <v>77</v>
      </c>
      <c r="AC29" s="15" t="s">
        <v>82</v>
      </c>
      <c r="AD29" s="15" t="s">
        <v>79</v>
      </c>
      <c r="AE29" s="16"/>
      <c r="AF29" s="15" t="s">
        <v>275</v>
      </c>
      <c r="AG29" s="15">
        <v>0</v>
      </c>
      <c r="AH29" s="15" t="s">
        <v>77</v>
      </c>
      <c r="AI29" s="15" t="s">
        <v>82</v>
      </c>
      <c r="AJ29" s="15" t="s">
        <v>79</v>
      </c>
      <c r="AK29" s="16"/>
      <c r="AQ29" s="16"/>
      <c r="AR29" s="15" t="s">
        <v>3947</v>
      </c>
      <c r="AU29" s="15" t="s">
        <v>125</v>
      </c>
      <c r="AW29" s="15">
        <v>0</v>
      </c>
      <c r="BA29" s="16"/>
      <c r="BC29" s="15" t="s">
        <v>74</v>
      </c>
      <c r="BD29" s="15" t="s">
        <v>150</v>
      </c>
      <c r="BE29" s="15" t="s">
        <v>90</v>
      </c>
      <c r="BF29" s="15" t="s">
        <v>575</v>
      </c>
      <c r="BG29" s="15">
        <v>1</v>
      </c>
      <c r="BH29" s="15">
        <v>-7.9141329999999996</v>
      </c>
      <c r="BI29" s="15">
        <v>111.16634000000001</v>
      </c>
      <c r="BJ29" s="16"/>
      <c r="BK29" s="15">
        <v>47</v>
      </c>
      <c r="BL29" s="15">
        <v>154</v>
      </c>
      <c r="BM29" s="15">
        <v>0</v>
      </c>
      <c r="BN29" s="15">
        <v>0</v>
      </c>
      <c r="BO29" s="15">
        <v>0</v>
      </c>
    </row>
    <row r="30" spans="1:67" x14ac:dyDescent="0.3">
      <c r="A30">
        <v>24</v>
      </c>
      <c r="B30" t="s">
        <v>3804</v>
      </c>
      <c r="C30" t="s">
        <v>3950</v>
      </c>
      <c r="D30">
        <v>4084</v>
      </c>
      <c r="E30" t="s">
        <v>117</v>
      </c>
      <c r="F30" t="s">
        <v>3805</v>
      </c>
      <c r="G30" t="s">
        <v>63</v>
      </c>
      <c r="H30" t="s">
        <v>3806</v>
      </c>
      <c r="I30" s="6" t="s">
        <v>3807</v>
      </c>
      <c r="J30" t="s">
        <v>66</v>
      </c>
      <c r="K30" t="s">
        <v>3808</v>
      </c>
      <c r="L30">
        <v>2</v>
      </c>
      <c r="M30">
        <v>11</v>
      </c>
      <c r="N30" s="34" t="s">
        <v>2199</v>
      </c>
      <c r="O30" t="s">
        <v>2200</v>
      </c>
      <c r="P30" t="s">
        <v>2201</v>
      </c>
      <c r="R30" t="s">
        <v>70</v>
      </c>
      <c r="S30" t="s">
        <v>210</v>
      </c>
      <c r="U30" t="s">
        <v>3809</v>
      </c>
      <c r="X30" t="s">
        <v>125</v>
      </c>
      <c r="Z30" t="s">
        <v>3810</v>
      </c>
      <c r="AA30">
        <v>0</v>
      </c>
      <c r="AB30" t="s">
        <v>790</v>
      </c>
      <c r="AC30" t="s">
        <v>82</v>
      </c>
      <c r="AD30" t="s">
        <v>79</v>
      </c>
      <c r="AE30" s="6"/>
      <c r="AF30" t="s">
        <v>1829</v>
      </c>
      <c r="AG30">
        <v>0</v>
      </c>
      <c r="AH30" t="s">
        <v>790</v>
      </c>
      <c r="AI30" t="s">
        <v>82</v>
      </c>
      <c r="AJ30" t="s">
        <v>79</v>
      </c>
      <c r="AK30" s="6"/>
      <c r="AQ30" s="6"/>
      <c r="AR30" t="s">
        <v>4052</v>
      </c>
      <c r="AU30" t="s">
        <v>125</v>
      </c>
      <c r="AW30">
        <v>1</v>
      </c>
      <c r="BA30" s="6"/>
      <c r="BC30" t="s">
        <v>74</v>
      </c>
      <c r="BD30" t="s">
        <v>150</v>
      </c>
      <c r="BE30" t="s">
        <v>90</v>
      </c>
      <c r="BF30" t="s">
        <v>575</v>
      </c>
      <c r="BG30">
        <v>1</v>
      </c>
      <c r="BH30">
        <v>-7.9244627896770004</v>
      </c>
      <c r="BI30">
        <v>111.14639833424</v>
      </c>
      <c r="BJ30" s="6"/>
      <c r="BK30">
        <v>50</v>
      </c>
      <c r="BL30">
        <v>160</v>
      </c>
      <c r="BM30">
        <v>0</v>
      </c>
      <c r="BN30">
        <v>2</v>
      </c>
      <c r="BO30">
        <v>5</v>
      </c>
    </row>
    <row r="31" spans="1:67" x14ac:dyDescent="0.3">
      <c r="A31">
        <v>25</v>
      </c>
      <c r="B31" t="s">
        <v>4042</v>
      </c>
      <c r="C31" t="s">
        <v>3950</v>
      </c>
      <c r="D31">
        <v>4085</v>
      </c>
      <c r="E31" t="s">
        <v>117</v>
      </c>
      <c r="F31" t="s">
        <v>4976</v>
      </c>
      <c r="G31" t="s">
        <v>95</v>
      </c>
      <c r="H31" t="s">
        <v>4977</v>
      </c>
      <c r="I31" s="6" t="s">
        <v>4978</v>
      </c>
      <c r="J31" t="s">
        <v>66</v>
      </c>
      <c r="K31" t="s">
        <v>157</v>
      </c>
      <c r="L31">
        <v>3</v>
      </c>
      <c r="M31">
        <v>5</v>
      </c>
      <c r="N31" t="s">
        <v>157</v>
      </c>
      <c r="O31" t="s">
        <v>157</v>
      </c>
      <c r="P31" t="s">
        <v>69</v>
      </c>
      <c r="Q31">
        <v>57694</v>
      </c>
      <c r="R31" t="s">
        <v>70</v>
      </c>
      <c r="S31" t="s">
        <v>210</v>
      </c>
      <c r="U31" t="s">
        <v>4979</v>
      </c>
      <c r="X31" t="s">
        <v>125</v>
      </c>
      <c r="Z31" t="s">
        <v>4980</v>
      </c>
      <c r="AA31">
        <v>1962</v>
      </c>
      <c r="AB31" t="s">
        <v>77</v>
      </c>
      <c r="AC31" t="s">
        <v>82</v>
      </c>
      <c r="AD31" t="s">
        <v>79</v>
      </c>
      <c r="AE31" s="6" t="s">
        <v>4981</v>
      </c>
      <c r="AF31" t="s">
        <v>4982</v>
      </c>
      <c r="AG31">
        <v>1970</v>
      </c>
      <c r="AH31" t="s">
        <v>77</v>
      </c>
      <c r="AI31" t="s">
        <v>82</v>
      </c>
      <c r="AJ31" t="s">
        <v>79</v>
      </c>
      <c r="AK31" s="6" t="s">
        <v>4983</v>
      </c>
      <c r="AQ31" s="6"/>
      <c r="AR31" t="s">
        <v>4052</v>
      </c>
      <c r="AU31" t="s">
        <v>125</v>
      </c>
      <c r="AW31">
        <v>0</v>
      </c>
      <c r="AY31" t="s">
        <v>647</v>
      </c>
      <c r="BA31" s="6"/>
      <c r="BC31" t="s">
        <v>74</v>
      </c>
      <c r="BD31" t="s">
        <v>150</v>
      </c>
      <c r="BE31" t="s">
        <v>90</v>
      </c>
      <c r="BF31" t="s">
        <v>554</v>
      </c>
      <c r="BG31">
        <v>2</v>
      </c>
      <c r="BH31">
        <v>-7.8589079999999996</v>
      </c>
      <c r="BI31">
        <v>111.20022400000001</v>
      </c>
      <c r="BJ31" s="6" t="s">
        <v>4214</v>
      </c>
      <c r="BK31">
        <v>45</v>
      </c>
      <c r="BL31">
        <v>156</v>
      </c>
      <c r="BM31">
        <v>50</v>
      </c>
      <c r="BN31">
        <v>2</v>
      </c>
      <c r="BO31">
        <v>2</v>
      </c>
    </row>
    <row r="34" spans="2:6" x14ac:dyDescent="0.3">
      <c r="D34" t="s">
        <v>5031</v>
      </c>
      <c r="E34" t="s">
        <v>5029</v>
      </c>
      <c r="F34" t="s">
        <v>5030</v>
      </c>
    </row>
    <row r="35" spans="2:6" x14ac:dyDescent="0.3">
      <c r="B35" t="s">
        <v>4992</v>
      </c>
      <c r="C35">
        <v>23</v>
      </c>
      <c r="E35">
        <v>1</v>
      </c>
      <c r="F35">
        <f>C35+D35-E35</f>
        <v>22</v>
      </c>
    </row>
    <row r="36" spans="2:6" x14ac:dyDescent="0.3">
      <c r="B36" t="s">
        <v>4993</v>
      </c>
      <c r="C36">
        <v>2</v>
      </c>
      <c r="F36">
        <f t="shared" ref="F36" si="0">C36+D36-E36</f>
        <v>2</v>
      </c>
    </row>
    <row r="37" spans="2:6" x14ac:dyDescent="0.3">
      <c r="C37">
        <f>SUM(C35:C36)</f>
        <v>25</v>
      </c>
      <c r="F37">
        <f>SUM(F35:F36)</f>
        <v>24</v>
      </c>
    </row>
  </sheetData>
  <autoFilter ref="A5:BS31" xr:uid="{D8E0E535-16E5-4991-A2E3-1FF4A4F04AAB}">
    <filterColumn colId="1">
      <filters blank="1">
        <filter val="ADI SETIAWAN"/>
        <filter val="ANI RISTI WIJAYANTI"/>
        <filter val="CANTIKA FATTAH ANJANI"/>
        <filter val="DEWI APRILLIYANI"/>
        <filter val="DEWI KARTIKA SULISTIAWATI"/>
        <filter val="DIAH SUKMA SARI"/>
        <filter val="Eliza Nadia Salma"/>
        <filter val="EVA NUR AISYAH"/>
        <filter val="HANA YEKTI KINASIH"/>
        <filter val="Imeilda Claudia"/>
        <filter val="Kesya Febianti"/>
        <filter val="Nita Anjarwati"/>
        <filter val="Noviana"/>
        <filter val="Putri Adeyla Anesia"/>
        <filter val="Putri Febrianti"/>
        <filter val="Riski Aulia Fatmawati"/>
        <filter val="SIAM WULAN DANI"/>
        <filter val="YUFITA WULANDARI"/>
        <filter val="ZAHRATUL ARTASYA"/>
      </filters>
    </filterColumn>
    <filterColumn colId="25" showButton="0"/>
    <filterColumn colId="26" showButton="0"/>
    <filterColumn colId="27" showButton="0"/>
    <filterColumn colId="28" showButton="0"/>
    <filterColumn colId="29" showButton="0"/>
    <filterColumn colId="31" showButton="0"/>
    <filterColumn colId="32" showButton="0"/>
    <filterColumn colId="33" showButton="0"/>
    <filterColumn colId="34" showButton="0"/>
    <filterColumn colId="35" showButton="0"/>
    <filterColumn colId="37" showButton="0"/>
    <filterColumn colId="38" showButton="0"/>
    <filterColumn colId="39" showButton="0"/>
    <filterColumn colId="40" showButton="0"/>
    <filterColumn colId="41" showButton="0"/>
    <sortState xmlns:xlrd2="http://schemas.microsoft.com/office/spreadsheetml/2017/richdata2" ref="A8:BS31">
      <sortCondition ref="A5:A31"/>
    </sortState>
  </autoFilter>
  <mergeCells count="51">
    <mergeCell ref="G5:G6"/>
    <mergeCell ref="A5:A6"/>
    <mergeCell ref="B5:B6"/>
    <mergeCell ref="D5:D6"/>
    <mergeCell ref="E5:E6"/>
    <mergeCell ref="F5:F6"/>
    <mergeCell ref="S5:S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AT5:AT6"/>
    <mergeCell ref="T5:T6"/>
    <mergeCell ref="U5:U6"/>
    <mergeCell ref="V5:V6"/>
    <mergeCell ref="W5:W6"/>
    <mergeCell ref="X5:X6"/>
    <mergeCell ref="Y5:Y6"/>
    <mergeCell ref="Z5:AE5"/>
    <mergeCell ref="AF5:AK5"/>
    <mergeCell ref="AL5:AQ5"/>
    <mergeCell ref="AR5:AR6"/>
    <mergeCell ref="AS5:AS6"/>
    <mergeCell ref="BF5:BF6"/>
    <mergeCell ref="AU5:AU6"/>
    <mergeCell ref="AV5:AV6"/>
    <mergeCell ref="AW5:AW6"/>
    <mergeCell ref="AX5:AX6"/>
    <mergeCell ref="AY5:AY6"/>
    <mergeCell ref="AZ5:AZ6"/>
    <mergeCell ref="BA5:BA6"/>
    <mergeCell ref="BB5:BB6"/>
    <mergeCell ref="BC5:BC6"/>
    <mergeCell ref="BD5:BD6"/>
    <mergeCell ref="BE5:BE6"/>
    <mergeCell ref="BM5:BM6"/>
    <mergeCell ref="BN5:BN6"/>
    <mergeCell ref="BO5:BO6"/>
    <mergeCell ref="BG5:BG6"/>
    <mergeCell ref="BH5:BH6"/>
    <mergeCell ref="BI5:BI6"/>
    <mergeCell ref="BJ5:BJ6"/>
    <mergeCell ref="BK5:BK6"/>
    <mergeCell ref="BL5:BL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1EA77-1B39-4D64-92DE-599274DF6AC2}">
  <sheetPr filterMode="1"/>
  <dimension ref="A1:BO32"/>
  <sheetViews>
    <sheetView zoomScale="70" zoomScaleNormal="70" workbookViewId="0">
      <selection activeCell="C5" sqref="C5"/>
    </sheetView>
  </sheetViews>
  <sheetFormatPr defaultColWidth="9" defaultRowHeight="14.4" x14ac:dyDescent="0.3"/>
  <cols>
    <col min="1" max="1" width="6" customWidth="1"/>
    <col min="2" max="2" width="32.44140625" customWidth="1"/>
    <col min="3" max="3" width="9.6640625" customWidth="1"/>
    <col min="4" max="4" width="8.5546875" customWidth="1"/>
    <col min="5" max="5" width="7.88671875" customWidth="1"/>
    <col min="6" max="6" width="11" customWidth="1"/>
    <col min="7" max="7" width="17.5546875" customWidth="1"/>
    <col min="8" max="8" width="14.109375" customWidth="1"/>
    <col min="9" max="9" width="17.44140625" customWidth="1"/>
    <col min="10" max="10" width="11" customWidth="1"/>
    <col min="11" max="11" width="45.5546875" customWidth="1"/>
    <col min="12" max="12" width="3.44140625" customWidth="1"/>
    <col min="13" max="13" width="4.44140625" customWidth="1"/>
    <col min="14" max="14" width="20" customWidth="1"/>
    <col min="15" max="15" width="18.109375" customWidth="1"/>
    <col min="16" max="16" width="14.5546875" customWidth="1"/>
    <col min="17" max="17" width="10" customWidth="1"/>
    <col min="18" max="18" width="18.109375" customWidth="1"/>
    <col min="19" max="19" width="22.109375" customWidth="1"/>
    <col min="20" max="20" width="13.44140625" customWidth="1"/>
    <col min="21" max="21" width="15.44140625" customWidth="1"/>
    <col min="22" max="22" width="25.88671875" customWidth="1"/>
    <col min="23" max="23" width="20.44140625" customWidth="1"/>
    <col min="24" max="24" width="14.5546875" customWidth="1"/>
    <col min="25" max="25" width="15.44140625" customWidth="1"/>
    <col min="26" max="26" width="28.109375" customWidth="1"/>
    <col min="27" max="27" width="12.44140625" customWidth="1"/>
    <col min="28" max="28" width="20.109375" customWidth="1"/>
    <col min="29" max="29" width="18" customWidth="1"/>
    <col min="30" max="30" width="24.5546875" customWidth="1"/>
    <col min="31" max="31" width="25.44140625" customWidth="1"/>
    <col min="32" max="32" width="28.109375" customWidth="1"/>
    <col min="33" max="33" width="12.44140625" customWidth="1"/>
    <col min="34" max="34" width="20.109375" customWidth="1"/>
    <col min="35" max="35" width="18.44140625" customWidth="1"/>
    <col min="36" max="36" width="24.5546875" customWidth="1"/>
    <col min="37" max="37" width="25.44140625" customWidth="1"/>
    <col min="38" max="38" width="28.109375" customWidth="1"/>
    <col min="39" max="39" width="12.44140625" customWidth="1"/>
    <col min="40" max="40" width="20.109375" customWidth="1"/>
    <col min="41" max="42" width="18.44140625" customWidth="1"/>
    <col min="43" max="43" width="22.44140625" customWidth="1"/>
    <col min="44" max="44" width="18.44140625" customWidth="1"/>
    <col min="45" max="45" width="17.44140625" customWidth="1"/>
    <col min="46" max="46" width="16.88671875" customWidth="1"/>
    <col min="47" max="47" width="11" customWidth="1"/>
    <col min="48" max="49" width="16.5546875" customWidth="1"/>
    <col min="50" max="50" width="15.5546875" customWidth="1"/>
    <col min="51" max="51" width="18.109375" customWidth="1"/>
    <col min="52" max="52" width="12" customWidth="1"/>
    <col min="53" max="53" width="20.88671875" customWidth="1"/>
    <col min="54" max="54" width="19.44140625" customWidth="1"/>
    <col min="55" max="55" width="16.109375" customWidth="1"/>
    <col min="56" max="56" width="18.109375" customWidth="1"/>
    <col min="57" max="57" width="26.88671875" customWidth="1"/>
    <col min="58" max="58" width="35.88671875" customWidth="1"/>
    <col min="59" max="67" width="15" customWidth="1"/>
  </cols>
  <sheetData>
    <row r="1" spans="1:67" ht="18.899999999999999" customHeight="1" x14ac:dyDescent="0.35">
      <c r="A1" s="1" t="s">
        <v>0</v>
      </c>
      <c r="I1" s="6"/>
      <c r="AE1" s="6"/>
      <c r="AK1" s="6"/>
      <c r="AQ1" s="6"/>
      <c r="BA1" s="6"/>
      <c r="BJ1" s="6"/>
    </row>
    <row r="2" spans="1:67" ht="18.899999999999999" customHeight="1" x14ac:dyDescent="0.35">
      <c r="A2" s="1" t="s">
        <v>1</v>
      </c>
      <c r="I2" s="6"/>
      <c r="AE2" s="6"/>
      <c r="AK2" s="6"/>
      <c r="AQ2" s="6"/>
      <c r="BA2" s="6"/>
      <c r="BJ2" s="6"/>
    </row>
    <row r="3" spans="1:67" ht="15.9" customHeight="1" x14ac:dyDescent="0.3">
      <c r="A3" s="2" t="s">
        <v>2</v>
      </c>
      <c r="D3" s="2"/>
      <c r="E3" s="2"/>
      <c r="F3" s="3"/>
      <c r="G3" s="2"/>
      <c r="H3" s="2"/>
      <c r="I3" s="7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7"/>
      <c r="AF3" s="2"/>
      <c r="AG3" s="2"/>
      <c r="AH3" s="2"/>
      <c r="AI3" s="2"/>
      <c r="AJ3" s="2"/>
      <c r="AK3" s="7"/>
      <c r="AL3" s="2"/>
      <c r="AM3" s="2"/>
      <c r="AN3" s="2"/>
      <c r="AO3" s="2"/>
      <c r="AP3" s="2"/>
      <c r="AQ3" s="7"/>
      <c r="AR3" s="2"/>
      <c r="BA3" s="6"/>
      <c r="BJ3" s="6"/>
    </row>
    <row r="4" spans="1:67" x14ac:dyDescent="0.3">
      <c r="A4" s="4" t="s">
        <v>3</v>
      </c>
      <c r="D4" t="s">
        <v>4</v>
      </c>
      <c r="I4" s="6"/>
      <c r="AE4" s="6"/>
      <c r="AK4" s="6"/>
      <c r="AQ4" s="6"/>
      <c r="BA4" s="6"/>
      <c r="BJ4" s="6"/>
    </row>
    <row r="5" spans="1:67" ht="15.9" customHeight="1" x14ac:dyDescent="0.3">
      <c r="A5" s="48" t="s">
        <v>5</v>
      </c>
      <c r="B5" s="49" t="s">
        <v>6</v>
      </c>
      <c r="C5" s="13"/>
      <c r="D5" s="43" t="s">
        <v>7</v>
      </c>
      <c r="E5" s="43" t="s">
        <v>8</v>
      </c>
      <c r="F5" s="43" t="s">
        <v>9</v>
      </c>
      <c r="G5" s="43" t="s">
        <v>10</v>
      </c>
      <c r="H5" s="43" t="s">
        <v>11</v>
      </c>
      <c r="I5" s="51" t="s">
        <v>12</v>
      </c>
      <c r="J5" s="43" t="s">
        <v>13</v>
      </c>
      <c r="K5" s="43" t="s">
        <v>14</v>
      </c>
      <c r="L5" s="43" t="s">
        <v>15</v>
      </c>
      <c r="M5" s="43" t="s">
        <v>16</v>
      </c>
      <c r="N5" s="43" t="s">
        <v>17</v>
      </c>
      <c r="O5" s="43" t="s">
        <v>18</v>
      </c>
      <c r="P5" s="43" t="s">
        <v>19</v>
      </c>
      <c r="Q5" s="43" t="s">
        <v>20</v>
      </c>
      <c r="R5" s="43" t="s">
        <v>21</v>
      </c>
      <c r="S5" s="43" t="s">
        <v>22</v>
      </c>
      <c r="T5" s="43" t="s">
        <v>23</v>
      </c>
      <c r="U5" s="43" t="s">
        <v>24</v>
      </c>
      <c r="V5" s="43" t="s">
        <v>25</v>
      </c>
      <c r="W5" s="43" t="s">
        <v>26</v>
      </c>
      <c r="X5" s="43" t="s">
        <v>27</v>
      </c>
      <c r="Y5" s="43" t="s">
        <v>28</v>
      </c>
      <c r="Z5" s="45" t="s">
        <v>29</v>
      </c>
      <c r="AA5" s="46"/>
      <c r="AB5" s="46"/>
      <c r="AC5" s="46"/>
      <c r="AD5" s="46"/>
      <c r="AE5" s="47"/>
      <c r="AF5" s="45" t="s">
        <v>30</v>
      </c>
      <c r="AG5" s="46"/>
      <c r="AH5" s="46"/>
      <c r="AI5" s="46"/>
      <c r="AJ5" s="46"/>
      <c r="AK5" s="47"/>
      <c r="AL5" s="45" t="s">
        <v>31</v>
      </c>
      <c r="AM5" s="46"/>
      <c r="AN5" s="46"/>
      <c r="AO5" s="46"/>
      <c r="AP5" s="46"/>
      <c r="AQ5" s="46"/>
      <c r="AR5" s="43" t="s">
        <v>32</v>
      </c>
      <c r="AS5" s="39" t="s">
        <v>33</v>
      </c>
      <c r="AT5" s="39" t="s">
        <v>34</v>
      </c>
      <c r="AU5" s="41" t="s">
        <v>35</v>
      </c>
      <c r="AV5" s="39" t="s">
        <v>36</v>
      </c>
      <c r="AW5" s="41" t="s">
        <v>37</v>
      </c>
      <c r="AX5" s="39" t="s">
        <v>38</v>
      </c>
      <c r="AY5" s="39" t="s">
        <v>39</v>
      </c>
      <c r="AZ5" s="39" t="s">
        <v>40</v>
      </c>
      <c r="BA5" s="40" t="s">
        <v>41</v>
      </c>
      <c r="BB5" s="39" t="s">
        <v>42</v>
      </c>
      <c r="BC5" s="39" t="s">
        <v>43</v>
      </c>
      <c r="BD5" s="39" t="s">
        <v>44</v>
      </c>
      <c r="BE5" s="39" t="s">
        <v>45</v>
      </c>
      <c r="BF5" s="39" t="s">
        <v>46</v>
      </c>
      <c r="BG5" s="39" t="s">
        <v>47</v>
      </c>
      <c r="BH5" s="39" t="s">
        <v>48</v>
      </c>
      <c r="BI5" s="39" t="s">
        <v>49</v>
      </c>
      <c r="BJ5" s="40" t="s">
        <v>50</v>
      </c>
      <c r="BK5" s="39" t="s">
        <v>51</v>
      </c>
      <c r="BL5" s="39" t="s">
        <v>52</v>
      </c>
      <c r="BM5" s="39" t="s">
        <v>53</v>
      </c>
      <c r="BN5" s="39" t="s">
        <v>54</v>
      </c>
      <c r="BO5" s="39" t="s">
        <v>55</v>
      </c>
    </row>
    <row r="6" spans="1:67" ht="15.9" customHeight="1" x14ac:dyDescent="0.3">
      <c r="A6" s="48"/>
      <c r="B6" s="50"/>
      <c r="C6" s="14"/>
      <c r="D6" s="44"/>
      <c r="E6" s="44"/>
      <c r="F6" s="44"/>
      <c r="G6" s="44"/>
      <c r="H6" s="44"/>
      <c r="I6" s="52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5" t="s">
        <v>6</v>
      </c>
      <c r="AA6" s="5" t="s">
        <v>56</v>
      </c>
      <c r="AB6" s="5" t="s">
        <v>57</v>
      </c>
      <c r="AC6" s="5" t="s">
        <v>58</v>
      </c>
      <c r="AD6" s="5" t="s">
        <v>59</v>
      </c>
      <c r="AE6" s="8" t="s">
        <v>12</v>
      </c>
      <c r="AF6" s="5" t="s">
        <v>6</v>
      </c>
      <c r="AG6" s="5" t="s">
        <v>56</v>
      </c>
      <c r="AH6" s="5" t="s">
        <v>57</v>
      </c>
      <c r="AI6" s="5" t="s">
        <v>58</v>
      </c>
      <c r="AJ6" s="5" t="s">
        <v>59</v>
      </c>
      <c r="AK6" s="8" t="s">
        <v>12</v>
      </c>
      <c r="AL6" s="5" t="s">
        <v>6</v>
      </c>
      <c r="AM6" s="5" t="s">
        <v>56</v>
      </c>
      <c r="AN6" s="5" t="s">
        <v>57</v>
      </c>
      <c r="AO6" s="5" t="s">
        <v>58</v>
      </c>
      <c r="AP6" s="5" t="s">
        <v>59</v>
      </c>
      <c r="AQ6" s="8" t="s">
        <v>12</v>
      </c>
      <c r="AR6" s="44"/>
      <c r="AS6" s="39"/>
      <c r="AT6" s="39"/>
      <c r="AU6" s="42"/>
      <c r="AV6" s="39"/>
      <c r="AW6" s="42"/>
      <c r="AX6" s="39"/>
      <c r="AY6" s="39"/>
      <c r="AZ6" s="39"/>
      <c r="BA6" s="40"/>
      <c r="BB6" s="39"/>
      <c r="BC6" s="39"/>
      <c r="BD6" s="39"/>
      <c r="BE6" s="39"/>
      <c r="BF6" s="39"/>
      <c r="BG6" s="39"/>
      <c r="BH6" s="39"/>
      <c r="BI6" s="39"/>
      <c r="BJ6" s="40"/>
      <c r="BK6" s="39"/>
      <c r="BL6" s="39"/>
      <c r="BM6" s="39"/>
      <c r="BN6" s="39"/>
      <c r="BO6" s="39"/>
    </row>
    <row r="7" spans="1:67" x14ac:dyDescent="0.3">
      <c r="A7">
        <v>1</v>
      </c>
      <c r="B7" t="s">
        <v>3961</v>
      </c>
      <c r="C7" t="s">
        <v>3962</v>
      </c>
      <c r="E7" t="s">
        <v>117</v>
      </c>
      <c r="F7" t="s">
        <v>4332</v>
      </c>
      <c r="G7" t="s">
        <v>95</v>
      </c>
      <c r="H7" t="s">
        <v>4333</v>
      </c>
      <c r="I7" s="6" t="s">
        <v>4334</v>
      </c>
      <c r="J7" t="s">
        <v>66</v>
      </c>
      <c r="K7" t="s">
        <v>189</v>
      </c>
      <c r="L7">
        <v>3</v>
      </c>
      <c r="M7">
        <v>2</v>
      </c>
      <c r="N7" t="s">
        <v>189</v>
      </c>
      <c r="O7" t="s">
        <v>189</v>
      </c>
      <c r="P7" t="s">
        <v>176</v>
      </c>
      <c r="Q7">
        <v>57695</v>
      </c>
      <c r="R7" t="s">
        <v>70</v>
      </c>
      <c r="S7" t="s">
        <v>210</v>
      </c>
      <c r="U7" t="s">
        <v>4335</v>
      </c>
      <c r="V7" t="s">
        <v>4336</v>
      </c>
      <c r="X7" t="s">
        <v>74</v>
      </c>
      <c r="Y7" t="s">
        <v>4337</v>
      </c>
      <c r="Z7" t="s">
        <v>2815</v>
      </c>
      <c r="AA7">
        <v>1963</v>
      </c>
      <c r="AB7" t="s">
        <v>77</v>
      </c>
      <c r="AC7" t="s">
        <v>82</v>
      </c>
      <c r="AD7" t="s">
        <v>79</v>
      </c>
      <c r="AE7" s="6"/>
      <c r="AF7" t="s">
        <v>4338</v>
      </c>
      <c r="AG7">
        <v>1974</v>
      </c>
      <c r="AH7" t="s">
        <v>77</v>
      </c>
      <c r="AI7" t="s">
        <v>653</v>
      </c>
      <c r="AJ7" t="s">
        <v>79</v>
      </c>
      <c r="AK7" s="6"/>
      <c r="AQ7" s="6"/>
      <c r="AR7" t="s">
        <v>4067</v>
      </c>
      <c r="AU7" t="s">
        <v>125</v>
      </c>
      <c r="AW7">
        <v>0</v>
      </c>
      <c r="AX7" t="s">
        <v>4068</v>
      </c>
      <c r="AY7" t="s">
        <v>4069</v>
      </c>
      <c r="BA7" s="6"/>
      <c r="BC7" t="s">
        <v>74</v>
      </c>
      <c r="BD7" t="s">
        <v>89</v>
      </c>
      <c r="BE7" t="s">
        <v>90</v>
      </c>
      <c r="BF7" t="s">
        <v>4070</v>
      </c>
      <c r="BG7">
        <v>3</v>
      </c>
      <c r="BH7">
        <v>-7.8166642396980004</v>
      </c>
      <c r="BI7">
        <v>111.23106347979</v>
      </c>
      <c r="BJ7" s="6"/>
      <c r="BK7">
        <v>50</v>
      </c>
      <c r="BL7">
        <v>162</v>
      </c>
      <c r="BM7">
        <v>0</v>
      </c>
      <c r="BN7">
        <v>2</v>
      </c>
      <c r="BO7">
        <v>0</v>
      </c>
    </row>
    <row r="8" spans="1:67" x14ac:dyDescent="0.3">
      <c r="A8">
        <v>2</v>
      </c>
      <c r="B8" t="s">
        <v>673</v>
      </c>
      <c r="C8" t="s">
        <v>3962</v>
      </c>
      <c r="E8" t="s">
        <v>117</v>
      </c>
      <c r="F8" t="s">
        <v>674</v>
      </c>
      <c r="G8" t="s">
        <v>63</v>
      </c>
      <c r="H8" t="s">
        <v>675</v>
      </c>
      <c r="I8" s="6" t="s">
        <v>676</v>
      </c>
      <c r="J8" t="s">
        <v>66</v>
      </c>
      <c r="K8" t="s">
        <v>677</v>
      </c>
      <c r="L8">
        <v>1</v>
      </c>
      <c r="M8">
        <v>3</v>
      </c>
      <c r="N8" t="s">
        <v>677</v>
      </c>
      <c r="O8" t="s">
        <v>678</v>
      </c>
      <c r="P8" t="s">
        <v>69</v>
      </c>
      <c r="Q8">
        <v>57694</v>
      </c>
      <c r="R8" t="s">
        <v>70</v>
      </c>
      <c r="S8" t="s">
        <v>71</v>
      </c>
      <c r="U8" t="s">
        <v>679</v>
      </c>
      <c r="X8" t="s">
        <v>125</v>
      </c>
      <c r="Z8" t="s">
        <v>680</v>
      </c>
      <c r="AA8">
        <v>1980</v>
      </c>
      <c r="AB8" t="s">
        <v>77</v>
      </c>
      <c r="AC8" t="s">
        <v>653</v>
      </c>
      <c r="AD8" t="s">
        <v>396</v>
      </c>
      <c r="AE8" s="6"/>
      <c r="AF8" t="s">
        <v>681</v>
      </c>
      <c r="AG8">
        <v>1984</v>
      </c>
      <c r="AH8" t="s">
        <v>196</v>
      </c>
      <c r="AI8" t="s">
        <v>147</v>
      </c>
      <c r="AJ8" t="s">
        <v>128</v>
      </c>
      <c r="AK8" s="6"/>
      <c r="AQ8" s="6"/>
      <c r="AR8" t="s">
        <v>4067</v>
      </c>
      <c r="AU8" t="s">
        <v>125</v>
      </c>
      <c r="AW8">
        <v>0</v>
      </c>
      <c r="AY8" t="s">
        <v>682</v>
      </c>
      <c r="BA8" s="6"/>
      <c r="BC8" t="s">
        <v>125</v>
      </c>
      <c r="BE8" t="s">
        <v>90</v>
      </c>
      <c r="BF8" t="s">
        <v>683</v>
      </c>
      <c r="BG8">
        <v>1</v>
      </c>
      <c r="BH8">
        <v>-7.7895747489789997</v>
      </c>
      <c r="BI8">
        <v>111.16807937622001</v>
      </c>
      <c r="BJ8" s="6"/>
      <c r="BK8">
        <v>31</v>
      </c>
      <c r="BL8">
        <v>129</v>
      </c>
      <c r="BM8">
        <v>0</v>
      </c>
      <c r="BN8">
        <v>0</v>
      </c>
      <c r="BO8">
        <v>1</v>
      </c>
    </row>
    <row r="9" spans="1:67" x14ac:dyDescent="0.3">
      <c r="A9">
        <v>3</v>
      </c>
      <c r="B9" t="s">
        <v>3963</v>
      </c>
      <c r="C9" t="s">
        <v>3962</v>
      </c>
      <c r="E9" t="s">
        <v>117</v>
      </c>
      <c r="F9" t="s">
        <v>4344</v>
      </c>
      <c r="G9" t="s">
        <v>95</v>
      </c>
      <c r="H9" t="s">
        <v>4345</v>
      </c>
      <c r="I9" s="6" t="s">
        <v>4346</v>
      </c>
      <c r="J9" t="s">
        <v>66</v>
      </c>
      <c r="K9" t="s">
        <v>4347</v>
      </c>
      <c r="L9">
        <v>4</v>
      </c>
      <c r="M9">
        <v>1</v>
      </c>
      <c r="N9" t="s">
        <v>3336</v>
      </c>
      <c r="O9" t="s">
        <v>3337</v>
      </c>
      <c r="P9" t="s">
        <v>301</v>
      </c>
      <c r="R9" t="s">
        <v>70</v>
      </c>
      <c r="S9" t="s">
        <v>101</v>
      </c>
      <c r="X9" t="s">
        <v>125</v>
      </c>
      <c r="Z9" t="s">
        <v>4348</v>
      </c>
      <c r="AA9">
        <v>0</v>
      </c>
      <c r="AC9" t="s">
        <v>82</v>
      </c>
      <c r="AD9" t="s">
        <v>366</v>
      </c>
      <c r="AE9" s="6" t="s">
        <v>4349</v>
      </c>
      <c r="AF9" t="s">
        <v>4350</v>
      </c>
      <c r="AG9">
        <v>0</v>
      </c>
      <c r="AI9" t="s">
        <v>147</v>
      </c>
      <c r="AJ9" t="s">
        <v>128</v>
      </c>
      <c r="AK9" s="6" t="s">
        <v>4351</v>
      </c>
      <c r="AQ9" s="6"/>
      <c r="AR9" t="s">
        <v>4067</v>
      </c>
      <c r="AU9" t="s">
        <v>125</v>
      </c>
      <c r="AW9">
        <v>1</v>
      </c>
      <c r="BA9" s="6"/>
      <c r="BC9" t="s">
        <v>125</v>
      </c>
      <c r="BE9" t="s">
        <v>90</v>
      </c>
      <c r="BG9">
        <v>3</v>
      </c>
      <c r="BJ9" s="6" t="s">
        <v>4073</v>
      </c>
      <c r="BK9">
        <v>41</v>
      </c>
      <c r="BL9">
        <v>145</v>
      </c>
      <c r="BM9">
        <v>0</v>
      </c>
      <c r="BN9">
        <v>2</v>
      </c>
      <c r="BO9">
        <v>0</v>
      </c>
    </row>
    <row r="10" spans="1:67" s="15" customFormat="1" x14ac:dyDescent="0.3">
      <c r="A10" s="15">
        <v>4</v>
      </c>
      <c r="B10" s="15" t="s">
        <v>3967</v>
      </c>
      <c r="C10" s="15" t="s">
        <v>3962</v>
      </c>
      <c r="E10" s="15" t="s">
        <v>61</v>
      </c>
      <c r="F10" s="15" t="s">
        <v>4366</v>
      </c>
      <c r="G10" s="15" t="s">
        <v>4367</v>
      </c>
      <c r="H10" s="15" t="s">
        <v>4368</v>
      </c>
      <c r="I10" s="16" t="s">
        <v>4369</v>
      </c>
      <c r="J10" s="15" t="s">
        <v>66</v>
      </c>
      <c r="K10" s="15" t="s">
        <v>4370</v>
      </c>
      <c r="O10" s="15" t="s">
        <v>4371</v>
      </c>
      <c r="P10" s="15" t="s">
        <v>4372</v>
      </c>
      <c r="R10" s="15" t="s">
        <v>70</v>
      </c>
      <c r="S10" s="15" t="s">
        <v>101</v>
      </c>
      <c r="X10" s="15" t="s">
        <v>125</v>
      </c>
      <c r="AA10" s="15">
        <v>0</v>
      </c>
      <c r="AE10" s="16"/>
      <c r="AF10" s="15" t="s">
        <v>2506</v>
      </c>
      <c r="AG10" s="15">
        <v>0</v>
      </c>
      <c r="AH10" s="15" t="s">
        <v>196</v>
      </c>
      <c r="AI10" s="15" t="s">
        <v>147</v>
      </c>
      <c r="AJ10" s="15" t="s">
        <v>128</v>
      </c>
      <c r="AK10" s="16"/>
      <c r="AQ10" s="16"/>
      <c r="AR10" s="15" t="s">
        <v>3952</v>
      </c>
      <c r="AU10" s="15" t="s">
        <v>125</v>
      </c>
      <c r="AW10" s="15">
        <v>1</v>
      </c>
      <c r="BA10" s="16"/>
      <c r="BC10" s="15" t="s">
        <v>125</v>
      </c>
      <c r="BE10" s="15" t="s">
        <v>90</v>
      </c>
      <c r="BG10" s="15">
        <v>1</v>
      </c>
      <c r="BJ10" s="16"/>
      <c r="BK10" s="15">
        <v>54</v>
      </c>
      <c r="BL10" s="15">
        <v>164</v>
      </c>
      <c r="BM10" s="15">
        <v>0</v>
      </c>
      <c r="BN10" s="15">
        <v>0</v>
      </c>
      <c r="BO10" s="15">
        <v>0</v>
      </c>
    </row>
    <row r="11" spans="1:67" x14ac:dyDescent="0.3">
      <c r="A11">
        <v>5</v>
      </c>
      <c r="B11" t="s">
        <v>772</v>
      </c>
      <c r="C11" t="s">
        <v>3962</v>
      </c>
      <c r="E11" t="s">
        <v>117</v>
      </c>
      <c r="F11" t="s">
        <v>773</v>
      </c>
      <c r="G11" t="s">
        <v>95</v>
      </c>
      <c r="H11" t="s">
        <v>774</v>
      </c>
      <c r="I11" s="6" t="s">
        <v>775</v>
      </c>
      <c r="J11" t="s">
        <v>66</v>
      </c>
      <c r="K11" t="s">
        <v>776</v>
      </c>
      <c r="L11">
        <v>1</v>
      </c>
      <c r="M11">
        <v>1</v>
      </c>
      <c r="N11" t="s">
        <v>776</v>
      </c>
      <c r="O11" t="s">
        <v>776</v>
      </c>
      <c r="P11" t="s">
        <v>69</v>
      </c>
      <c r="Q11">
        <v>57694</v>
      </c>
      <c r="R11" t="s">
        <v>70</v>
      </c>
      <c r="S11" t="s">
        <v>71</v>
      </c>
      <c r="U11" t="s">
        <v>777</v>
      </c>
      <c r="X11" t="s">
        <v>125</v>
      </c>
      <c r="Z11" t="s">
        <v>778</v>
      </c>
      <c r="AA11">
        <v>1972</v>
      </c>
      <c r="AC11" t="s">
        <v>78</v>
      </c>
      <c r="AD11" t="s">
        <v>396</v>
      </c>
      <c r="AE11" s="6"/>
      <c r="AF11" t="s">
        <v>779</v>
      </c>
      <c r="AG11">
        <v>1977</v>
      </c>
      <c r="AI11" t="s">
        <v>82</v>
      </c>
      <c r="AJ11" t="s">
        <v>79</v>
      </c>
      <c r="AK11" s="6"/>
      <c r="AQ11" s="6"/>
      <c r="AR11" t="s">
        <v>4067</v>
      </c>
      <c r="AU11" t="s">
        <v>125</v>
      </c>
      <c r="AW11">
        <v>0</v>
      </c>
      <c r="BA11" s="6"/>
      <c r="BC11" t="s">
        <v>125</v>
      </c>
      <c r="BE11" t="s">
        <v>90</v>
      </c>
      <c r="BF11" t="s">
        <v>683</v>
      </c>
      <c r="BG11">
        <v>1</v>
      </c>
      <c r="BH11">
        <v>-7.7438214411970003</v>
      </c>
      <c r="BI11">
        <v>111.16516113281</v>
      </c>
      <c r="BJ11" s="6"/>
      <c r="BK11">
        <v>31</v>
      </c>
      <c r="BL11">
        <v>132</v>
      </c>
      <c r="BM11">
        <v>0</v>
      </c>
      <c r="BN11">
        <v>0</v>
      </c>
      <c r="BO11">
        <v>1</v>
      </c>
    </row>
    <row r="12" spans="1:67" x14ac:dyDescent="0.3">
      <c r="A12">
        <v>6</v>
      </c>
      <c r="B12" t="s">
        <v>1528</v>
      </c>
      <c r="C12" t="s">
        <v>3962</v>
      </c>
      <c r="E12" t="s">
        <v>117</v>
      </c>
      <c r="F12" t="s">
        <v>1529</v>
      </c>
      <c r="G12" t="s">
        <v>1530</v>
      </c>
      <c r="H12" t="s">
        <v>1531</v>
      </c>
      <c r="I12" s="6" t="s">
        <v>1532</v>
      </c>
      <c r="J12" t="s">
        <v>66</v>
      </c>
      <c r="K12" t="s">
        <v>1533</v>
      </c>
      <c r="L12">
        <v>3</v>
      </c>
      <c r="M12">
        <v>3</v>
      </c>
      <c r="N12" t="s">
        <v>1534</v>
      </c>
      <c r="O12" t="s">
        <v>318</v>
      </c>
      <c r="P12" t="s">
        <v>69</v>
      </c>
      <c r="Q12">
        <v>57694</v>
      </c>
      <c r="R12" t="s">
        <v>70</v>
      </c>
      <c r="S12" t="s">
        <v>101</v>
      </c>
      <c r="U12" t="s">
        <v>1535</v>
      </c>
      <c r="X12" t="s">
        <v>125</v>
      </c>
      <c r="Z12" t="s">
        <v>1536</v>
      </c>
      <c r="AA12">
        <v>1982</v>
      </c>
      <c r="AB12" t="s">
        <v>162</v>
      </c>
      <c r="AC12" t="s">
        <v>105</v>
      </c>
      <c r="AD12" t="s">
        <v>366</v>
      </c>
      <c r="AE12" s="6" t="s">
        <v>1537</v>
      </c>
      <c r="AF12" t="s">
        <v>1538</v>
      </c>
      <c r="AG12">
        <v>1982</v>
      </c>
      <c r="AH12" t="s">
        <v>162</v>
      </c>
      <c r="AI12" t="s">
        <v>105</v>
      </c>
      <c r="AJ12" t="s">
        <v>366</v>
      </c>
      <c r="AK12" s="6" t="s">
        <v>1539</v>
      </c>
      <c r="AN12" t="s">
        <v>162</v>
      </c>
      <c r="AO12" t="s">
        <v>105</v>
      </c>
      <c r="AQ12" s="6"/>
      <c r="AR12" t="s">
        <v>4067</v>
      </c>
      <c r="AU12" t="s">
        <v>125</v>
      </c>
      <c r="AW12">
        <v>0</v>
      </c>
      <c r="AY12" t="s">
        <v>1540</v>
      </c>
      <c r="BA12" s="6"/>
      <c r="BC12" t="s">
        <v>125</v>
      </c>
      <c r="BE12" t="s">
        <v>90</v>
      </c>
      <c r="BF12" t="s">
        <v>554</v>
      </c>
      <c r="BG12">
        <v>2</v>
      </c>
      <c r="BH12">
        <v>-7.8153610000000002</v>
      </c>
      <c r="BI12">
        <v>111.203585</v>
      </c>
      <c r="BJ12" s="6" t="s">
        <v>1541</v>
      </c>
      <c r="BK12">
        <v>38</v>
      </c>
      <c r="BL12">
        <v>159</v>
      </c>
      <c r="BM12">
        <v>50</v>
      </c>
      <c r="BN12">
        <v>2</v>
      </c>
      <c r="BO12">
        <v>2</v>
      </c>
    </row>
    <row r="13" spans="1:67" x14ac:dyDescent="0.3">
      <c r="A13">
        <v>7</v>
      </c>
      <c r="B13" t="s">
        <v>2095</v>
      </c>
      <c r="C13" t="s">
        <v>3962</v>
      </c>
      <c r="E13" t="s">
        <v>117</v>
      </c>
      <c r="F13" t="s">
        <v>2096</v>
      </c>
      <c r="G13" t="s">
        <v>63</v>
      </c>
      <c r="H13" t="s">
        <v>2097</v>
      </c>
      <c r="I13" s="6" t="s">
        <v>2098</v>
      </c>
      <c r="J13" t="s">
        <v>66</v>
      </c>
      <c r="K13" t="s">
        <v>648</v>
      </c>
      <c r="L13">
        <v>2</v>
      </c>
      <c r="M13">
        <v>7</v>
      </c>
      <c r="N13" t="s">
        <v>648</v>
      </c>
      <c r="O13" t="s">
        <v>648</v>
      </c>
      <c r="P13" t="s">
        <v>69</v>
      </c>
      <c r="Q13">
        <v>57694</v>
      </c>
      <c r="R13" t="s">
        <v>70</v>
      </c>
      <c r="S13" t="s">
        <v>71</v>
      </c>
      <c r="U13" t="s">
        <v>2099</v>
      </c>
      <c r="X13" t="s">
        <v>125</v>
      </c>
      <c r="Z13" t="s">
        <v>2100</v>
      </c>
      <c r="AA13">
        <v>1977</v>
      </c>
      <c r="AB13" t="s">
        <v>77</v>
      </c>
      <c r="AC13" t="s">
        <v>105</v>
      </c>
      <c r="AD13" t="s">
        <v>396</v>
      </c>
      <c r="AE13" s="6"/>
      <c r="AF13" t="s">
        <v>2101</v>
      </c>
      <c r="AG13">
        <v>1982</v>
      </c>
      <c r="AH13" t="s">
        <v>196</v>
      </c>
      <c r="AI13" t="s">
        <v>147</v>
      </c>
      <c r="AJ13" t="s">
        <v>128</v>
      </c>
      <c r="AK13" s="6"/>
      <c r="AQ13" s="6"/>
      <c r="AR13" t="s">
        <v>4067</v>
      </c>
      <c r="AU13" t="s">
        <v>125</v>
      </c>
      <c r="AW13">
        <v>0</v>
      </c>
      <c r="BA13" s="6"/>
      <c r="BC13" t="s">
        <v>125</v>
      </c>
      <c r="BE13" t="s">
        <v>90</v>
      </c>
      <c r="BF13" t="s">
        <v>202</v>
      </c>
      <c r="BG13">
        <v>1</v>
      </c>
      <c r="BH13">
        <v>-7.8400230000000004</v>
      </c>
      <c r="BI13">
        <v>111.223657</v>
      </c>
      <c r="BJ13" s="6" t="s">
        <v>2102</v>
      </c>
      <c r="BK13">
        <v>35</v>
      </c>
      <c r="BL13">
        <v>130</v>
      </c>
      <c r="BM13">
        <v>53</v>
      </c>
      <c r="BN13">
        <v>0</v>
      </c>
      <c r="BO13">
        <v>1</v>
      </c>
    </row>
    <row r="14" spans="1:67" x14ac:dyDescent="0.3">
      <c r="A14">
        <v>8</v>
      </c>
      <c r="B14" t="s">
        <v>2120</v>
      </c>
      <c r="C14" t="s">
        <v>3962</v>
      </c>
      <c r="E14" t="s">
        <v>117</v>
      </c>
      <c r="F14" t="s">
        <v>2121</v>
      </c>
      <c r="G14" t="s">
        <v>95</v>
      </c>
      <c r="H14" t="s">
        <v>2122</v>
      </c>
      <c r="I14" s="6" t="s">
        <v>2123</v>
      </c>
      <c r="J14" t="s">
        <v>66</v>
      </c>
      <c r="K14" t="s">
        <v>99</v>
      </c>
      <c r="L14">
        <v>1</v>
      </c>
      <c r="M14">
        <v>3</v>
      </c>
      <c r="N14" t="s">
        <v>974</v>
      </c>
      <c r="O14" t="s">
        <v>100</v>
      </c>
      <c r="P14" t="s">
        <v>69</v>
      </c>
      <c r="Q14">
        <v>57694</v>
      </c>
      <c r="R14" t="s">
        <v>70</v>
      </c>
      <c r="S14" t="s">
        <v>71</v>
      </c>
      <c r="U14" t="s">
        <v>2124</v>
      </c>
      <c r="X14" t="s">
        <v>74</v>
      </c>
      <c r="Y14" t="s">
        <v>2125</v>
      </c>
      <c r="Z14" t="s">
        <v>2126</v>
      </c>
      <c r="AA14">
        <v>1964</v>
      </c>
      <c r="AB14" t="s">
        <v>77</v>
      </c>
      <c r="AC14" t="s">
        <v>82</v>
      </c>
      <c r="AD14" t="s">
        <v>396</v>
      </c>
      <c r="AE14" s="6"/>
      <c r="AF14" t="s">
        <v>2127</v>
      </c>
      <c r="AG14">
        <v>1969</v>
      </c>
      <c r="AH14" t="s">
        <v>77</v>
      </c>
      <c r="AI14" t="s">
        <v>82</v>
      </c>
      <c r="AJ14" t="s">
        <v>396</v>
      </c>
      <c r="AK14" s="6"/>
      <c r="AQ14" s="6"/>
      <c r="AR14" t="s">
        <v>4067</v>
      </c>
      <c r="AU14" t="s">
        <v>74</v>
      </c>
      <c r="AV14" t="s">
        <v>2125</v>
      </c>
      <c r="AW14">
        <v>0</v>
      </c>
      <c r="AZ14" t="s">
        <v>87</v>
      </c>
      <c r="BA14" s="6" t="s">
        <v>2128</v>
      </c>
      <c r="BB14" t="s">
        <v>2120</v>
      </c>
      <c r="BC14" t="s">
        <v>74</v>
      </c>
      <c r="BD14" t="s">
        <v>89</v>
      </c>
      <c r="BE14" t="s">
        <v>90</v>
      </c>
      <c r="BF14" t="s">
        <v>234</v>
      </c>
      <c r="BG14">
        <v>2</v>
      </c>
      <c r="BH14">
        <v>-7.8307000000000002</v>
      </c>
      <c r="BI14">
        <v>110.88200000000001</v>
      </c>
      <c r="BJ14" s="6"/>
      <c r="BK14">
        <v>45</v>
      </c>
      <c r="BL14">
        <v>150</v>
      </c>
      <c r="BM14">
        <v>0</v>
      </c>
      <c r="BN14">
        <v>0</v>
      </c>
      <c r="BO14">
        <v>6</v>
      </c>
    </row>
    <row r="15" spans="1:67" x14ac:dyDescent="0.3">
      <c r="A15">
        <v>9</v>
      </c>
      <c r="B15" t="s">
        <v>2259</v>
      </c>
      <c r="C15" t="s">
        <v>3962</v>
      </c>
      <c r="E15" t="s">
        <v>117</v>
      </c>
      <c r="F15" t="s">
        <v>2260</v>
      </c>
      <c r="G15" t="s">
        <v>63</v>
      </c>
      <c r="H15" t="s">
        <v>2261</v>
      </c>
      <c r="I15" s="6" t="s">
        <v>2262</v>
      </c>
      <c r="J15" t="s">
        <v>66</v>
      </c>
      <c r="K15" t="s">
        <v>1494</v>
      </c>
      <c r="L15">
        <v>3</v>
      </c>
      <c r="M15">
        <v>2</v>
      </c>
      <c r="N15" t="s">
        <v>1329</v>
      </c>
      <c r="O15" t="s">
        <v>408</v>
      </c>
      <c r="P15" t="s">
        <v>69</v>
      </c>
      <c r="Q15">
        <v>57694</v>
      </c>
      <c r="R15" t="s">
        <v>70</v>
      </c>
      <c r="S15" t="s">
        <v>71</v>
      </c>
      <c r="U15" t="s">
        <v>2263</v>
      </c>
      <c r="X15" t="s">
        <v>125</v>
      </c>
      <c r="Z15" t="s">
        <v>2264</v>
      </c>
      <c r="AA15">
        <v>1969</v>
      </c>
      <c r="AB15" t="s">
        <v>162</v>
      </c>
      <c r="AC15" t="s">
        <v>82</v>
      </c>
      <c r="AD15" t="s">
        <v>366</v>
      </c>
      <c r="AE15" s="6" t="s">
        <v>2265</v>
      </c>
      <c r="AF15" t="s">
        <v>2266</v>
      </c>
      <c r="AG15">
        <v>1972</v>
      </c>
      <c r="AH15" t="s">
        <v>162</v>
      </c>
      <c r="AI15" t="s">
        <v>82</v>
      </c>
      <c r="AJ15" t="s">
        <v>396</v>
      </c>
      <c r="AK15" s="6" t="s">
        <v>2267</v>
      </c>
      <c r="AQ15" s="6"/>
      <c r="AR15" t="s">
        <v>4067</v>
      </c>
      <c r="AU15" t="s">
        <v>125</v>
      </c>
      <c r="AW15">
        <v>0</v>
      </c>
      <c r="AY15" t="s">
        <v>2268</v>
      </c>
      <c r="BA15" s="6"/>
      <c r="BC15" t="s">
        <v>74</v>
      </c>
      <c r="BD15" t="s">
        <v>150</v>
      </c>
      <c r="BE15" t="s">
        <v>90</v>
      </c>
      <c r="BF15" t="s">
        <v>554</v>
      </c>
      <c r="BG15">
        <v>2</v>
      </c>
      <c r="BH15">
        <v>-7.8822159999999997</v>
      </c>
      <c r="BI15">
        <v>111.19121199999999</v>
      </c>
      <c r="BJ15" s="6" t="s">
        <v>2269</v>
      </c>
      <c r="BK15">
        <v>40</v>
      </c>
      <c r="BL15">
        <v>153</v>
      </c>
      <c r="BM15">
        <v>50</v>
      </c>
      <c r="BN15">
        <v>1</v>
      </c>
      <c r="BO15">
        <v>7</v>
      </c>
    </row>
    <row r="16" spans="1:67" x14ac:dyDescent="0.3">
      <c r="A16">
        <v>10</v>
      </c>
      <c r="B16" t="s">
        <v>2285</v>
      </c>
      <c r="C16" t="s">
        <v>3962</v>
      </c>
      <c r="E16" t="s">
        <v>117</v>
      </c>
      <c r="F16" t="s">
        <v>2286</v>
      </c>
      <c r="G16" t="s">
        <v>1701</v>
      </c>
      <c r="H16" t="s">
        <v>2287</v>
      </c>
      <c r="I16" s="6" t="s">
        <v>2288</v>
      </c>
      <c r="J16" t="s">
        <v>66</v>
      </c>
      <c r="K16" t="s">
        <v>2289</v>
      </c>
      <c r="L16">
        <v>2</v>
      </c>
      <c r="M16">
        <v>6</v>
      </c>
      <c r="N16" t="s">
        <v>2289</v>
      </c>
      <c r="O16" t="s">
        <v>1397</v>
      </c>
      <c r="P16" t="s">
        <v>69</v>
      </c>
      <c r="Q16">
        <v>57694</v>
      </c>
      <c r="R16" t="s">
        <v>70</v>
      </c>
      <c r="S16" t="s">
        <v>71</v>
      </c>
      <c r="U16" t="s">
        <v>2290</v>
      </c>
      <c r="X16" t="s">
        <v>74</v>
      </c>
      <c r="Y16" t="s">
        <v>2291</v>
      </c>
      <c r="Z16" t="s">
        <v>2292</v>
      </c>
      <c r="AA16">
        <v>1984</v>
      </c>
      <c r="AB16" t="s">
        <v>77</v>
      </c>
      <c r="AC16" t="s">
        <v>82</v>
      </c>
      <c r="AD16" t="s">
        <v>79</v>
      </c>
      <c r="AE16" s="6"/>
      <c r="AF16" t="s">
        <v>2293</v>
      </c>
      <c r="AG16">
        <v>1987</v>
      </c>
      <c r="AH16" t="s">
        <v>196</v>
      </c>
      <c r="AI16" t="s">
        <v>82</v>
      </c>
      <c r="AJ16" t="s">
        <v>79</v>
      </c>
      <c r="AK16" s="6"/>
      <c r="AL16" t="s">
        <v>2292</v>
      </c>
      <c r="AM16">
        <v>1984</v>
      </c>
      <c r="AN16" t="s">
        <v>77</v>
      </c>
      <c r="AO16" t="s">
        <v>82</v>
      </c>
      <c r="AP16" t="s">
        <v>79</v>
      </c>
      <c r="AQ16" s="6"/>
      <c r="AR16" t="s">
        <v>4067</v>
      </c>
      <c r="AU16" t="s">
        <v>74</v>
      </c>
      <c r="AV16" t="s">
        <v>2291</v>
      </c>
      <c r="AW16">
        <v>1</v>
      </c>
      <c r="AY16" t="s">
        <v>2294</v>
      </c>
      <c r="AZ16" t="s">
        <v>87</v>
      </c>
      <c r="BA16" s="6" t="s">
        <v>2295</v>
      </c>
      <c r="BB16" t="s">
        <v>2285</v>
      </c>
      <c r="BC16" t="s">
        <v>74</v>
      </c>
      <c r="BD16" t="s">
        <v>89</v>
      </c>
      <c r="BE16" t="s">
        <v>90</v>
      </c>
      <c r="BF16" t="s">
        <v>683</v>
      </c>
      <c r="BG16">
        <v>1</v>
      </c>
      <c r="BH16">
        <v>-7.8582999999999998</v>
      </c>
      <c r="BI16">
        <v>111.2569</v>
      </c>
      <c r="BJ16" s="6"/>
      <c r="BK16">
        <v>31</v>
      </c>
      <c r="BL16">
        <v>134</v>
      </c>
      <c r="BM16">
        <v>0</v>
      </c>
      <c r="BN16">
        <v>0</v>
      </c>
      <c r="BO16">
        <v>1</v>
      </c>
    </row>
    <row r="17" spans="1:67" hidden="1" x14ac:dyDescent="0.3">
      <c r="A17">
        <v>11</v>
      </c>
      <c r="B17" t="s">
        <v>2335</v>
      </c>
      <c r="C17" t="s">
        <v>3962</v>
      </c>
      <c r="E17" t="s">
        <v>117</v>
      </c>
      <c r="F17" t="s">
        <v>2336</v>
      </c>
      <c r="G17" t="s">
        <v>63</v>
      </c>
      <c r="H17" t="s">
        <v>2337</v>
      </c>
      <c r="I17" s="6" t="s">
        <v>2338</v>
      </c>
      <c r="J17" t="s">
        <v>66</v>
      </c>
      <c r="K17" t="s">
        <v>2339</v>
      </c>
      <c r="L17">
        <v>2</v>
      </c>
      <c r="M17">
        <v>6</v>
      </c>
      <c r="N17" t="s">
        <v>2339</v>
      </c>
      <c r="O17" t="s">
        <v>2340</v>
      </c>
      <c r="P17" t="s">
        <v>69</v>
      </c>
      <c r="Q17">
        <v>57694</v>
      </c>
      <c r="R17" t="s">
        <v>70</v>
      </c>
      <c r="S17" t="s">
        <v>71</v>
      </c>
      <c r="U17" t="s">
        <v>2341</v>
      </c>
      <c r="X17" t="s">
        <v>74</v>
      </c>
      <c r="Y17" t="s">
        <v>2342</v>
      </c>
      <c r="Z17" t="s">
        <v>2343</v>
      </c>
      <c r="AA17">
        <v>0</v>
      </c>
      <c r="AC17" t="s">
        <v>147</v>
      </c>
      <c r="AD17" t="s">
        <v>128</v>
      </c>
      <c r="AE17" s="6"/>
      <c r="AF17" t="s">
        <v>2344</v>
      </c>
      <c r="AG17">
        <v>1986</v>
      </c>
      <c r="AH17" t="s">
        <v>77</v>
      </c>
      <c r="AI17" t="s">
        <v>82</v>
      </c>
      <c r="AJ17" t="s">
        <v>79</v>
      </c>
      <c r="AK17" s="6" t="s">
        <v>2345</v>
      </c>
      <c r="AQ17" s="6"/>
      <c r="AR17" t="s">
        <v>4067</v>
      </c>
      <c r="AU17" t="s">
        <v>74</v>
      </c>
      <c r="AV17" t="s">
        <v>2342</v>
      </c>
      <c r="AW17">
        <v>0</v>
      </c>
      <c r="AX17" t="s">
        <v>2346</v>
      </c>
      <c r="AY17" t="s">
        <v>2347</v>
      </c>
      <c r="AZ17" t="s">
        <v>87</v>
      </c>
      <c r="BA17" s="6" t="s">
        <v>2348</v>
      </c>
      <c r="BB17" t="s">
        <v>2349</v>
      </c>
      <c r="BC17" t="s">
        <v>74</v>
      </c>
      <c r="BE17" t="s">
        <v>90</v>
      </c>
      <c r="BF17" t="s">
        <v>683</v>
      </c>
      <c r="BG17">
        <v>1</v>
      </c>
      <c r="BH17">
        <v>-7.8738000000000001</v>
      </c>
      <c r="BI17">
        <v>111.0583</v>
      </c>
      <c r="BJ17" s="6"/>
      <c r="BK17">
        <v>36</v>
      </c>
      <c r="BL17">
        <v>136</v>
      </c>
      <c r="BM17">
        <v>0</v>
      </c>
      <c r="BN17">
        <v>0</v>
      </c>
      <c r="BO17">
        <v>1</v>
      </c>
    </row>
    <row r="18" spans="1:67" x14ac:dyDescent="0.3">
      <c r="A18">
        <v>12</v>
      </c>
      <c r="B18" t="s">
        <v>2389</v>
      </c>
      <c r="C18" t="s">
        <v>3962</v>
      </c>
      <c r="E18" t="s">
        <v>117</v>
      </c>
      <c r="F18" t="s">
        <v>2390</v>
      </c>
      <c r="G18" t="s">
        <v>63</v>
      </c>
      <c r="H18" t="s">
        <v>2391</v>
      </c>
      <c r="I18" s="6" t="s">
        <v>2392</v>
      </c>
      <c r="J18" t="s">
        <v>66</v>
      </c>
      <c r="K18" t="s">
        <v>2393</v>
      </c>
      <c r="L18">
        <v>1</v>
      </c>
      <c r="M18">
        <v>2</v>
      </c>
      <c r="N18" t="s">
        <v>2393</v>
      </c>
      <c r="O18" t="s">
        <v>492</v>
      </c>
      <c r="P18" t="s">
        <v>69</v>
      </c>
      <c r="Q18">
        <v>57694</v>
      </c>
      <c r="R18" t="s">
        <v>70</v>
      </c>
      <c r="S18" t="s">
        <v>71</v>
      </c>
      <c r="U18" t="s">
        <v>2394</v>
      </c>
      <c r="X18" t="s">
        <v>125</v>
      </c>
      <c r="Z18" t="s">
        <v>2395</v>
      </c>
      <c r="AA18">
        <v>1965</v>
      </c>
      <c r="AB18" t="s">
        <v>77</v>
      </c>
      <c r="AC18" t="s">
        <v>105</v>
      </c>
      <c r="AD18" t="s">
        <v>396</v>
      </c>
      <c r="AE18" s="6" t="s">
        <v>2396</v>
      </c>
      <c r="AF18" t="s">
        <v>2397</v>
      </c>
      <c r="AG18">
        <v>1973</v>
      </c>
      <c r="AH18" t="s">
        <v>77</v>
      </c>
      <c r="AI18" t="s">
        <v>105</v>
      </c>
      <c r="AJ18" t="s">
        <v>396</v>
      </c>
      <c r="AK18" s="6" t="s">
        <v>2398</v>
      </c>
      <c r="AL18" t="s">
        <v>2395</v>
      </c>
      <c r="AM18">
        <v>1965</v>
      </c>
      <c r="AN18" t="s">
        <v>77</v>
      </c>
      <c r="AO18" t="s">
        <v>105</v>
      </c>
      <c r="AP18" t="s">
        <v>396</v>
      </c>
      <c r="AQ18" s="6" t="s">
        <v>2396</v>
      </c>
      <c r="AR18" t="s">
        <v>4067</v>
      </c>
      <c r="AU18" t="s">
        <v>125</v>
      </c>
      <c r="AW18">
        <v>1</v>
      </c>
      <c r="AY18" t="s">
        <v>2399</v>
      </c>
      <c r="BA18" s="6"/>
      <c r="BC18" t="s">
        <v>74</v>
      </c>
      <c r="BD18" t="s">
        <v>150</v>
      </c>
      <c r="BE18" t="s">
        <v>90</v>
      </c>
      <c r="BF18" t="s">
        <v>1031</v>
      </c>
      <c r="BG18">
        <v>2</v>
      </c>
      <c r="BH18">
        <v>0</v>
      </c>
      <c r="BI18">
        <v>0</v>
      </c>
      <c r="BJ18" s="6"/>
      <c r="BK18">
        <v>43</v>
      </c>
      <c r="BL18">
        <v>152</v>
      </c>
      <c r="BM18">
        <v>55</v>
      </c>
      <c r="BN18">
        <v>0</v>
      </c>
      <c r="BO18">
        <v>4</v>
      </c>
    </row>
    <row r="19" spans="1:67" hidden="1" x14ac:dyDescent="0.3">
      <c r="A19" s="17">
        <v>13</v>
      </c>
      <c r="B19" s="17" t="s">
        <v>2598</v>
      </c>
      <c r="C19" s="17" t="s">
        <v>3962</v>
      </c>
      <c r="D19" s="17"/>
      <c r="E19" s="17" t="s">
        <v>117</v>
      </c>
      <c r="F19" s="17" t="s">
        <v>2599</v>
      </c>
      <c r="G19" s="17" t="s">
        <v>63</v>
      </c>
      <c r="H19" s="17" t="s">
        <v>2600</v>
      </c>
      <c r="I19" s="18" t="s">
        <v>2601</v>
      </c>
      <c r="J19" s="17" t="s">
        <v>66</v>
      </c>
      <c r="K19" s="17" t="s">
        <v>2602</v>
      </c>
      <c r="L19" s="17">
        <v>2</v>
      </c>
      <c r="M19" s="17">
        <v>9</v>
      </c>
      <c r="N19" s="17" t="s">
        <v>2602</v>
      </c>
      <c r="O19" s="17" t="s">
        <v>2603</v>
      </c>
      <c r="P19" s="17" t="s">
        <v>2604</v>
      </c>
      <c r="Q19" s="17">
        <v>57677</v>
      </c>
      <c r="R19" s="17" t="s">
        <v>70</v>
      </c>
      <c r="S19" s="17" t="s">
        <v>71</v>
      </c>
      <c r="T19" s="17"/>
      <c r="U19" s="17" t="s">
        <v>2605</v>
      </c>
      <c r="V19" s="17"/>
      <c r="W19" s="17"/>
      <c r="X19" s="17" t="s">
        <v>125</v>
      </c>
      <c r="Y19" s="17"/>
      <c r="Z19" s="17" t="s">
        <v>2606</v>
      </c>
      <c r="AA19" s="17">
        <v>1985</v>
      </c>
      <c r="AB19" s="17" t="s">
        <v>196</v>
      </c>
      <c r="AC19" s="17" t="s">
        <v>82</v>
      </c>
      <c r="AD19" s="17" t="s">
        <v>396</v>
      </c>
      <c r="AE19" s="18" t="s">
        <v>2607</v>
      </c>
      <c r="AF19" s="17" t="s">
        <v>2608</v>
      </c>
      <c r="AG19" s="17">
        <v>1987</v>
      </c>
      <c r="AH19" s="17" t="s">
        <v>162</v>
      </c>
      <c r="AI19" s="17" t="s">
        <v>105</v>
      </c>
      <c r="AJ19" s="17" t="s">
        <v>396</v>
      </c>
      <c r="AK19" s="18" t="s">
        <v>2609</v>
      </c>
      <c r="AL19" s="17" t="s">
        <v>2606</v>
      </c>
      <c r="AM19" s="17">
        <v>1985</v>
      </c>
      <c r="AN19" s="17" t="s">
        <v>196</v>
      </c>
      <c r="AO19" s="17"/>
      <c r="AP19" s="17"/>
      <c r="AQ19" s="18"/>
      <c r="AR19" s="17" t="s">
        <v>4067</v>
      </c>
      <c r="AS19" s="17"/>
      <c r="AT19" s="17"/>
      <c r="AU19" s="17" t="s">
        <v>125</v>
      </c>
      <c r="AV19" s="17"/>
      <c r="AW19" s="17">
        <v>1</v>
      </c>
      <c r="AX19" s="17"/>
      <c r="AY19" s="17" t="s">
        <v>2610</v>
      </c>
      <c r="AZ19" s="17"/>
      <c r="BA19" s="18"/>
      <c r="BB19" s="17"/>
      <c r="BC19" s="17" t="s">
        <v>74</v>
      </c>
      <c r="BD19" s="17" t="s">
        <v>150</v>
      </c>
      <c r="BE19" s="17" t="s">
        <v>90</v>
      </c>
      <c r="BF19" s="17" t="s">
        <v>2611</v>
      </c>
      <c r="BG19" s="17">
        <v>2</v>
      </c>
      <c r="BH19" s="17">
        <v>-7.8516000000000004</v>
      </c>
      <c r="BI19" s="17">
        <v>110.80459999999999</v>
      </c>
      <c r="BJ19" s="18" t="s">
        <v>2612</v>
      </c>
      <c r="BK19" s="17">
        <v>38</v>
      </c>
      <c r="BL19" s="17">
        <v>143</v>
      </c>
      <c r="BM19" s="17">
        <v>51</v>
      </c>
      <c r="BN19" s="17">
        <v>1</v>
      </c>
      <c r="BO19" s="17">
        <v>1</v>
      </c>
    </row>
    <row r="20" spans="1:67" x14ac:dyDescent="0.3">
      <c r="A20">
        <v>14</v>
      </c>
      <c r="B20" t="s">
        <v>2613</v>
      </c>
      <c r="C20" t="s">
        <v>3962</v>
      </c>
      <c r="E20" t="s">
        <v>117</v>
      </c>
      <c r="F20" t="s">
        <v>2614</v>
      </c>
      <c r="G20" t="s">
        <v>95</v>
      </c>
      <c r="H20" t="s">
        <v>2615</v>
      </c>
      <c r="I20" s="6" t="s">
        <v>2616</v>
      </c>
      <c r="J20" t="s">
        <v>66</v>
      </c>
      <c r="K20" t="s">
        <v>974</v>
      </c>
      <c r="L20">
        <v>2</v>
      </c>
      <c r="M20">
        <v>3</v>
      </c>
      <c r="N20" t="s">
        <v>974</v>
      </c>
      <c r="O20" t="s">
        <v>100</v>
      </c>
      <c r="P20" t="s">
        <v>69</v>
      </c>
      <c r="Q20">
        <v>57694</v>
      </c>
      <c r="R20" t="s">
        <v>70</v>
      </c>
      <c r="S20" t="s">
        <v>71</v>
      </c>
      <c r="U20" t="s">
        <v>2617</v>
      </c>
      <c r="X20" t="s">
        <v>125</v>
      </c>
      <c r="Z20" t="s">
        <v>1270</v>
      </c>
      <c r="AA20">
        <v>1977</v>
      </c>
      <c r="AB20" t="s">
        <v>77</v>
      </c>
      <c r="AC20" t="s">
        <v>82</v>
      </c>
      <c r="AD20" t="s">
        <v>396</v>
      </c>
      <c r="AE20" s="6"/>
      <c r="AF20" t="s">
        <v>2024</v>
      </c>
      <c r="AG20">
        <v>1980</v>
      </c>
      <c r="AH20" t="s">
        <v>77</v>
      </c>
      <c r="AI20" t="s">
        <v>82</v>
      </c>
      <c r="AJ20" t="s">
        <v>396</v>
      </c>
      <c r="AK20" s="6"/>
      <c r="AQ20" s="6"/>
      <c r="AR20" t="s">
        <v>4067</v>
      </c>
      <c r="AU20" t="s">
        <v>74</v>
      </c>
      <c r="AV20" t="s">
        <v>2618</v>
      </c>
      <c r="AW20">
        <v>0</v>
      </c>
      <c r="AX20" t="s">
        <v>2619</v>
      </c>
      <c r="AZ20" t="s">
        <v>87</v>
      </c>
      <c r="BA20" s="6" t="s">
        <v>2620</v>
      </c>
      <c r="BB20" t="s">
        <v>2613</v>
      </c>
      <c r="BC20" t="s">
        <v>74</v>
      </c>
      <c r="BE20" t="s">
        <v>90</v>
      </c>
      <c r="BF20" t="s">
        <v>234</v>
      </c>
      <c r="BG20">
        <v>2</v>
      </c>
      <c r="BH20">
        <v>-7.8307000000000002</v>
      </c>
      <c r="BI20">
        <v>110.88200000000001</v>
      </c>
      <c r="BJ20" s="6"/>
      <c r="BK20">
        <v>40</v>
      </c>
      <c r="BL20">
        <v>149</v>
      </c>
      <c r="BM20">
        <v>0</v>
      </c>
      <c r="BN20">
        <v>0</v>
      </c>
      <c r="BO20">
        <v>6</v>
      </c>
    </row>
    <row r="21" spans="1:67" x14ac:dyDescent="0.3">
      <c r="A21">
        <v>15</v>
      </c>
      <c r="B21" t="s">
        <v>2700</v>
      </c>
      <c r="C21" t="s">
        <v>3962</v>
      </c>
      <c r="E21" t="s">
        <v>117</v>
      </c>
      <c r="F21" t="s">
        <v>2701</v>
      </c>
      <c r="G21" t="s">
        <v>63</v>
      </c>
      <c r="H21" t="s">
        <v>2702</v>
      </c>
      <c r="I21" s="6" t="s">
        <v>2703</v>
      </c>
      <c r="J21" t="s">
        <v>66</v>
      </c>
      <c r="K21" t="s">
        <v>2704</v>
      </c>
      <c r="L21">
        <v>1</v>
      </c>
      <c r="M21">
        <v>6</v>
      </c>
      <c r="N21" t="s">
        <v>2704</v>
      </c>
      <c r="O21" t="s">
        <v>492</v>
      </c>
      <c r="P21" t="s">
        <v>69</v>
      </c>
      <c r="Q21">
        <v>57694</v>
      </c>
      <c r="R21" t="s">
        <v>70</v>
      </c>
      <c r="S21" t="s">
        <v>71</v>
      </c>
      <c r="U21" t="s">
        <v>2705</v>
      </c>
      <c r="X21" t="s">
        <v>125</v>
      </c>
      <c r="Z21" t="s">
        <v>2706</v>
      </c>
      <c r="AA21">
        <v>1967</v>
      </c>
      <c r="AB21" t="s">
        <v>77</v>
      </c>
      <c r="AC21" t="s">
        <v>82</v>
      </c>
      <c r="AD21" t="s">
        <v>396</v>
      </c>
      <c r="AE21" s="6"/>
      <c r="AF21" t="s">
        <v>1298</v>
      </c>
      <c r="AG21">
        <v>1968</v>
      </c>
      <c r="AH21" t="s">
        <v>77</v>
      </c>
      <c r="AI21" t="s">
        <v>82</v>
      </c>
      <c r="AJ21" t="s">
        <v>396</v>
      </c>
      <c r="AK21" s="6"/>
      <c r="AQ21" s="6"/>
      <c r="AR21" t="s">
        <v>4067</v>
      </c>
      <c r="AU21" t="s">
        <v>125</v>
      </c>
      <c r="AW21">
        <v>0</v>
      </c>
      <c r="AY21" t="s">
        <v>2707</v>
      </c>
      <c r="BA21" s="6"/>
      <c r="BC21" t="s">
        <v>74</v>
      </c>
      <c r="BD21" t="s">
        <v>150</v>
      </c>
      <c r="BE21" t="s">
        <v>90</v>
      </c>
      <c r="BF21" t="s">
        <v>1031</v>
      </c>
      <c r="BG21">
        <v>3</v>
      </c>
      <c r="BH21">
        <v>-7.7891149999999998</v>
      </c>
      <c r="BI21">
        <v>111.175195</v>
      </c>
      <c r="BJ21" s="6"/>
      <c r="BK21">
        <v>43</v>
      </c>
      <c r="BL21">
        <v>155</v>
      </c>
      <c r="BM21">
        <v>55</v>
      </c>
      <c r="BN21">
        <v>3</v>
      </c>
      <c r="BO21">
        <v>2</v>
      </c>
    </row>
    <row r="22" spans="1:67" x14ac:dyDescent="0.3">
      <c r="A22">
        <v>16</v>
      </c>
      <c r="B22" t="s">
        <v>4016</v>
      </c>
      <c r="C22" t="s">
        <v>3962</v>
      </c>
      <c r="E22" t="s">
        <v>117</v>
      </c>
      <c r="F22" t="s">
        <v>4743</v>
      </c>
      <c r="G22" t="s">
        <v>63</v>
      </c>
      <c r="H22" t="s">
        <v>4744</v>
      </c>
      <c r="I22" s="6" t="s">
        <v>4745</v>
      </c>
      <c r="J22" t="s">
        <v>66</v>
      </c>
      <c r="K22" t="s">
        <v>2339</v>
      </c>
      <c r="L22">
        <v>1</v>
      </c>
      <c r="M22">
        <v>6</v>
      </c>
      <c r="N22" t="s">
        <v>2339</v>
      </c>
      <c r="O22" t="s">
        <v>2340</v>
      </c>
      <c r="P22" t="s">
        <v>69</v>
      </c>
      <c r="Q22">
        <v>57694</v>
      </c>
      <c r="R22" t="s">
        <v>70</v>
      </c>
      <c r="S22" t="s">
        <v>71</v>
      </c>
      <c r="X22" t="s">
        <v>74</v>
      </c>
      <c r="Y22" t="s">
        <v>4746</v>
      </c>
      <c r="Z22" t="s">
        <v>2034</v>
      </c>
      <c r="AA22">
        <v>1967</v>
      </c>
      <c r="AB22" t="s">
        <v>77</v>
      </c>
      <c r="AC22" t="s">
        <v>82</v>
      </c>
      <c r="AD22" t="s">
        <v>79</v>
      </c>
      <c r="AE22" s="6" t="s">
        <v>4747</v>
      </c>
      <c r="AF22" t="s">
        <v>4748</v>
      </c>
      <c r="AG22">
        <v>1963</v>
      </c>
      <c r="AH22" t="s">
        <v>77</v>
      </c>
      <c r="AI22" t="s">
        <v>82</v>
      </c>
      <c r="AJ22" t="s">
        <v>79</v>
      </c>
      <c r="AK22" s="6" t="s">
        <v>4749</v>
      </c>
      <c r="AQ22" s="6"/>
      <c r="AR22" t="s">
        <v>4067</v>
      </c>
      <c r="AU22" t="s">
        <v>74</v>
      </c>
      <c r="AV22" t="s">
        <v>4152</v>
      </c>
      <c r="AW22">
        <v>0</v>
      </c>
      <c r="AX22" t="s">
        <v>4153</v>
      </c>
      <c r="AY22" t="s">
        <v>4154</v>
      </c>
      <c r="AZ22" t="s">
        <v>87</v>
      </c>
      <c r="BA22" s="6" t="s">
        <v>4155</v>
      </c>
      <c r="BB22" t="s">
        <v>4156</v>
      </c>
      <c r="BC22" t="s">
        <v>74</v>
      </c>
      <c r="BE22" t="s">
        <v>90</v>
      </c>
      <c r="BF22" t="s">
        <v>4157</v>
      </c>
      <c r="BG22">
        <v>2</v>
      </c>
      <c r="BH22">
        <v>-7.8738000000000001</v>
      </c>
      <c r="BI22">
        <v>111.0583</v>
      </c>
      <c r="BJ22" s="6" t="s">
        <v>4158</v>
      </c>
      <c r="BK22">
        <v>40</v>
      </c>
      <c r="BL22">
        <v>152</v>
      </c>
      <c r="BM22">
        <v>0</v>
      </c>
      <c r="BN22">
        <v>0</v>
      </c>
      <c r="BO22">
        <v>1</v>
      </c>
    </row>
    <row r="23" spans="1:67" x14ac:dyDescent="0.3">
      <c r="A23">
        <v>17</v>
      </c>
      <c r="B23" t="s">
        <v>3212</v>
      </c>
      <c r="C23" t="s">
        <v>3962</v>
      </c>
      <c r="E23" t="s">
        <v>117</v>
      </c>
      <c r="F23" t="s">
        <v>3213</v>
      </c>
      <c r="G23" t="s">
        <v>3214</v>
      </c>
      <c r="H23" t="s">
        <v>3215</v>
      </c>
      <c r="I23" s="6" t="s">
        <v>3216</v>
      </c>
      <c r="J23" t="s">
        <v>66</v>
      </c>
      <c r="K23" t="s">
        <v>3217</v>
      </c>
      <c r="L23">
        <v>3</v>
      </c>
      <c r="M23">
        <v>3</v>
      </c>
      <c r="N23" t="s">
        <v>3218</v>
      </c>
      <c r="O23" t="s">
        <v>3219</v>
      </c>
      <c r="P23" t="s">
        <v>701</v>
      </c>
      <c r="Q23">
        <v>57693</v>
      </c>
      <c r="R23" t="s">
        <v>70</v>
      </c>
      <c r="S23" t="s">
        <v>71</v>
      </c>
      <c r="U23" t="s">
        <v>3220</v>
      </c>
      <c r="X23" t="s">
        <v>125</v>
      </c>
      <c r="Z23" t="s">
        <v>1809</v>
      </c>
      <c r="AA23">
        <v>1975</v>
      </c>
      <c r="AB23" t="s">
        <v>77</v>
      </c>
      <c r="AC23" t="s">
        <v>323</v>
      </c>
      <c r="AD23" t="s">
        <v>396</v>
      </c>
      <c r="AE23" s="6" t="s">
        <v>3221</v>
      </c>
      <c r="AF23" t="s">
        <v>3222</v>
      </c>
      <c r="AG23">
        <v>1978</v>
      </c>
      <c r="AH23" t="s">
        <v>790</v>
      </c>
      <c r="AI23" t="s">
        <v>323</v>
      </c>
      <c r="AJ23" t="s">
        <v>396</v>
      </c>
      <c r="AK23" s="6" t="s">
        <v>3223</v>
      </c>
      <c r="AM23">
        <v>1989</v>
      </c>
      <c r="AN23" t="s">
        <v>166</v>
      </c>
      <c r="AQ23" s="6"/>
      <c r="AR23" t="s">
        <v>4067</v>
      </c>
      <c r="AU23" t="s">
        <v>125</v>
      </c>
      <c r="AW23">
        <v>0</v>
      </c>
      <c r="AY23" t="s">
        <v>3224</v>
      </c>
      <c r="BA23" s="6"/>
      <c r="BC23" t="s">
        <v>74</v>
      </c>
      <c r="BD23" t="s">
        <v>150</v>
      </c>
      <c r="BE23" t="s">
        <v>90</v>
      </c>
      <c r="BF23" t="s">
        <v>1031</v>
      </c>
      <c r="BG23">
        <v>2</v>
      </c>
      <c r="BH23">
        <v>-7.7933164345070001</v>
      </c>
      <c r="BI23">
        <v>111.1421585083</v>
      </c>
      <c r="BJ23" s="6"/>
      <c r="BK23">
        <v>36</v>
      </c>
      <c r="BL23">
        <v>157</v>
      </c>
      <c r="BM23">
        <v>48</v>
      </c>
      <c r="BN23">
        <v>2</v>
      </c>
      <c r="BO23">
        <v>1</v>
      </c>
    </row>
    <row r="24" spans="1:67" x14ac:dyDescent="0.3">
      <c r="A24">
        <v>18</v>
      </c>
      <c r="B24" t="s">
        <v>3291</v>
      </c>
      <c r="C24" t="s">
        <v>3962</v>
      </c>
      <c r="E24" t="s">
        <v>117</v>
      </c>
      <c r="F24" t="s">
        <v>3292</v>
      </c>
      <c r="G24" t="s">
        <v>63</v>
      </c>
      <c r="H24" t="s">
        <v>3293</v>
      </c>
      <c r="I24" s="6" t="s">
        <v>3294</v>
      </c>
      <c r="J24" t="s">
        <v>66</v>
      </c>
      <c r="K24" t="s">
        <v>3295</v>
      </c>
      <c r="L24">
        <v>2</v>
      </c>
      <c r="M24">
        <v>7</v>
      </c>
      <c r="N24" t="s">
        <v>3295</v>
      </c>
      <c r="O24" t="s">
        <v>464</v>
      </c>
      <c r="P24" t="s">
        <v>3296</v>
      </c>
      <c r="Q24">
        <v>57664</v>
      </c>
      <c r="R24" t="s">
        <v>70</v>
      </c>
      <c r="S24" t="s">
        <v>71</v>
      </c>
      <c r="U24" t="s">
        <v>3297</v>
      </c>
      <c r="X24" t="s">
        <v>74</v>
      </c>
      <c r="Y24" t="s">
        <v>3298</v>
      </c>
      <c r="Z24" t="s">
        <v>3299</v>
      </c>
      <c r="AA24">
        <v>1980</v>
      </c>
      <c r="AB24" t="s">
        <v>196</v>
      </c>
      <c r="AC24" t="s">
        <v>105</v>
      </c>
      <c r="AD24" t="s">
        <v>396</v>
      </c>
      <c r="AE24" s="6" t="s">
        <v>3300</v>
      </c>
      <c r="AF24" t="s">
        <v>3301</v>
      </c>
      <c r="AG24">
        <v>1984</v>
      </c>
      <c r="AH24" t="s">
        <v>77</v>
      </c>
      <c r="AI24" t="s">
        <v>147</v>
      </c>
      <c r="AJ24" t="s">
        <v>128</v>
      </c>
      <c r="AK24" s="6" t="s">
        <v>3302</v>
      </c>
      <c r="AQ24" s="6"/>
      <c r="AR24" t="s">
        <v>4067</v>
      </c>
      <c r="AU24" t="s">
        <v>74</v>
      </c>
      <c r="AV24" t="s">
        <v>3298</v>
      </c>
      <c r="AW24">
        <v>0</v>
      </c>
      <c r="AX24" t="s">
        <v>3303</v>
      </c>
      <c r="AY24" t="s">
        <v>3304</v>
      </c>
      <c r="AZ24" t="s">
        <v>87</v>
      </c>
      <c r="BA24" s="6" t="s">
        <v>3305</v>
      </c>
      <c r="BB24" t="s">
        <v>3306</v>
      </c>
      <c r="BC24" t="s">
        <v>74</v>
      </c>
      <c r="BE24" t="s">
        <v>90</v>
      </c>
      <c r="BF24" t="s">
        <v>3307</v>
      </c>
      <c r="BG24">
        <v>2</v>
      </c>
      <c r="BH24">
        <v>-8.0446000000000009</v>
      </c>
      <c r="BI24">
        <v>110.8151</v>
      </c>
      <c r="BJ24" s="6" t="s">
        <v>3308</v>
      </c>
      <c r="BK24">
        <v>35</v>
      </c>
      <c r="BL24">
        <v>147</v>
      </c>
      <c r="BM24">
        <v>53</v>
      </c>
      <c r="BN24">
        <v>2</v>
      </c>
      <c r="BO24">
        <v>5</v>
      </c>
    </row>
    <row r="25" spans="1:67" x14ac:dyDescent="0.3">
      <c r="A25">
        <v>19</v>
      </c>
      <c r="B25" t="s">
        <v>4032</v>
      </c>
      <c r="C25" t="s">
        <v>3962</v>
      </c>
      <c r="E25" t="s">
        <v>117</v>
      </c>
      <c r="F25" t="s">
        <v>4858</v>
      </c>
      <c r="G25" t="s">
        <v>95</v>
      </c>
      <c r="H25" t="s">
        <v>4859</v>
      </c>
      <c r="I25" s="6" t="s">
        <v>4860</v>
      </c>
      <c r="J25" t="s">
        <v>66</v>
      </c>
      <c r="K25" t="s">
        <v>4861</v>
      </c>
      <c r="L25">
        <v>2</v>
      </c>
      <c r="M25">
        <v>4</v>
      </c>
      <c r="N25" s="34" t="s">
        <v>1372</v>
      </c>
      <c r="O25" t="s">
        <v>648</v>
      </c>
      <c r="P25" t="s">
        <v>69</v>
      </c>
      <c r="R25" t="s">
        <v>70</v>
      </c>
      <c r="S25" t="s">
        <v>1564</v>
      </c>
      <c r="X25" t="s">
        <v>125</v>
      </c>
      <c r="AA25">
        <v>0</v>
      </c>
      <c r="AE25" s="6" t="s">
        <v>4862</v>
      </c>
      <c r="AF25" t="s">
        <v>4863</v>
      </c>
      <c r="AG25">
        <v>0</v>
      </c>
      <c r="AI25" t="s">
        <v>147</v>
      </c>
      <c r="AJ25" t="s">
        <v>128</v>
      </c>
      <c r="AK25" s="6" t="s">
        <v>4864</v>
      </c>
      <c r="AQ25" s="6"/>
      <c r="AR25" t="s">
        <v>4067</v>
      </c>
      <c r="AU25" t="s">
        <v>125</v>
      </c>
      <c r="AW25">
        <v>1</v>
      </c>
      <c r="BA25" s="6"/>
      <c r="BC25" t="s">
        <v>125</v>
      </c>
      <c r="BE25" t="s">
        <v>90</v>
      </c>
      <c r="BG25">
        <v>1</v>
      </c>
      <c r="BJ25" s="6"/>
      <c r="BK25">
        <v>45</v>
      </c>
      <c r="BL25">
        <v>155</v>
      </c>
      <c r="BM25">
        <v>0</v>
      </c>
      <c r="BN25">
        <v>2</v>
      </c>
      <c r="BO25">
        <v>0</v>
      </c>
    </row>
    <row r="26" spans="1:67" x14ac:dyDescent="0.3">
      <c r="A26">
        <v>20</v>
      </c>
      <c r="B26" t="s">
        <v>3642</v>
      </c>
      <c r="C26" t="s">
        <v>3962</v>
      </c>
      <c r="E26" t="s">
        <v>117</v>
      </c>
      <c r="F26" t="s">
        <v>3643</v>
      </c>
      <c r="G26" t="s">
        <v>95</v>
      </c>
      <c r="H26" t="s">
        <v>3644</v>
      </c>
      <c r="I26" s="6" t="s">
        <v>3645</v>
      </c>
      <c r="J26" t="s">
        <v>66</v>
      </c>
      <c r="K26" t="s">
        <v>763</v>
      </c>
      <c r="L26">
        <v>1</v>
      </c>
      <c r="M26">
        <v>3</v>
      </c>
      <c r="N26" t="s">
        <v>763</v>
      </c>
      <c r="O26" t="s">
        <v>100</v>
      </c>
      <c r="P26" t="s">
        <v>69</v>
      </c>
      <c r="Q26">
        <v>57694</v>
      </c>
      <c r="R26" t="s">
        <v>70</v>
      </c>
      <c r="S26" t="s">
        <v>101</v>
      </c>
      <c r="U26" t="s">
        <v>3646</v>
      </c>
      <c r="X26" t="s">
        <v>74</v>
      </c>
      <c r="Y26" t="s">
        <v>3647</v>
      </c>
      <c r="Z26" t="s">
        <v>3648</v>
      </c>
      <c r="AA26">
        <v>1970</v>
      </c>
      <c r="AB26" t="s">
        <v>77</v>
      </c>
      <c r="AC26" t="s">
        <v>82</v>
      </c>
      <c r="AD26" t="s">
        <v>396</v>
      </c>
      <c r="AE26" s="6"/>
      <c r="AF26" t="s">
        <v>325</v>
      </c>
      <c r="AG26">
        <v>1974</v>
      </c>
      <c r="AH26" t="s">
        <v>77</v>
      </c>
      <c r="AI26" t="s">
        <v>82</v>
      </c>
      <c r="AJ26" t="s">
        <v>396</v>
      </c>
      <c r="AK26" s="6"/>
      <c r="AQ26" s="6"/>
      <c r="AR26" t="s">
        <v>4067</v>
      </c>
      <c r="AU26" t="s">
        <v>74</v>
      </c>
      <c r="AV26" t="s">
        <v>3649</v>
      </c>
      <c r="AW26">
        <v>0</v>
      </c>
      <c r="AX26" t="s">
        <v>3650</v>
      </c>
      <c r="AZ26" t="s">
        <v>87</v>
      </c>
      <c r="BA26" s="6" t="s">
        <v>3651</v>
      </c>
      <c r="BB26" t="s">
        <v>3642</v>
      </c>
      <c r="BC26" t="s">
        <v>74</v>
      </c>
      <c r="BE26" t="s">
        <v>90</v>
      </c>
      <c r="BF26" t="s">
        <v>202</v>
      </c>
      <c r="BG26">
        <v>2</v>
      </c>
      <c r="BH26">
        <v>-7.8395820000000001</v>
      </c>
      <c r="BI26">
        <v>111.210633</v>
      </c>
      <c r="BJ26" s="6" t="s">
        <v>3652</v>
      </c>
      <c r="BK26">
        <v>47</v>
      </c>
      <c r="BL26">
        <v>145</v>
      </c>
      <c r="BM26">
        <v>53</v>
      </c>
      <c r="BN26">
        <v>1</v>
      </c>
      <c r="BO26">
        <v>3</v>
      </c>
    </row>
    <row r="27" spans="1:67" s="17" customFormat="1" hidden="1" x14ac:dyDescent="0.3">
      <c r="A27">
        <v>21</v>
      </c>
      <c r="B27" t="s">
        <v>3678</v>
      </c>
      <c r="C27" t="s">
        <v>3962</v>
      </c>
      <c r="D27"/>
      <c r="E27" t="s">
        <v>117</v>
      </c>
      <c r="F27" t="s">
        <v>3679</v>
      </c>
      <c r="G27" t="s">
        <v>63</v>
      </c>
      <c r="H27" t="s">
        <v>3680</v>
      </c>
      <c r="I27" s="6" t="s">
        <v>3681</v>
      </c>
      <c r="J27" t="s">
        <v>66</v>
      </c>
      <c r="K27" t="s">
        <v>3682</v>
      </c>
      <c r="L27">
        <v>4</v>
      </c>
      <c r="M27">
        <v>2</v>
      </c>
      <c r="N27" t="s">
        <v>3682</v>
      </c>
      <c r="O27" t="s">
        <v>3683</v>
      </c>
      <c r="P27" t="s">
        <v>176</v>
      </c>
      <c r="Q27">
        <v>57695</v>
      </c>
      <c r="R27" t="s">
        <v>70</v>
      </c>
      <c r="S27" t="s">
        <v>210</v>
      </c>
      <c r="T27"/>
      <c r="U27" t="s">
        <v>3684</v>
      </c>
      <c r="V27"/>
      <c r="W27"/>
      <c r="X27" t="s">
        <v>125</v>
      </c>
      <c r="Y27"/>
      <c r="Z27" t="s">
        <v>1196</v>
      </c>
      <c r="AA27">
        <v>1975</v>
      </c>
      <c r="AB27" t="s">
        <v>77</v>
      </c>
      <c r="AC27" t="s">
        <v>82</v>
      </c>
      <c r="AD27" t="s">
        <v>79</v>
      </c>
      <c r="AE27" s="6" t="s">
        <v>3685</v>
      </c>
      <c r="AF27" t="s">
        <v>719</v>
      </c>
      <c r="AG27">
        <v>1980</v>
      </c>
      <c r="AH27" t="s">
        <v>162</v>
      </c>
      <c r="AI27" t="s">
        <v>82</v>
      </c>
      <c r="AJ27" t="s">
        <v>79</v>
      </c>
      <c r="AK27" s="6" t="s">
        <v>3686</v>
      </c>
      <c r="AL27"/>
      <c r="AM27"/>
      <c r="AN27"/>
      <c r="AO27"/>
      <c r="AP27"/>
      <c r="AQ27" s="6"/>
      <c r="AR27" t="s">
        <v>4067</v>
      </c>
      <c r="AS27"/>
      <c r="AT27"/>
      <c r="AU27" t="s">
        <v>125</v>
      </c>
      <c r="AV27"/>
      <c r="AW27">
        <v>1</v>
      </c>
      <c r="AX27"/>
      <c r="AY27"/>
      <c r="AZ27"/>
      <c r="BA27" s="6"/>
      <c r="BB27"/>
      <c r="BC27" t="s">
        <v>125</v>
      </c>
      <c r="BD27"/>
      <c r="BE27" t="s">
        <v>90</v>
      </c>
      <c r="BF27" t="s">
        <v>202</v>
      </c>
      <c r="BG27">
        <v>2</v>
      </c>
      <c r="BH27">
        <v>-7.8176189999999997</v>
      </c>
      <c r="BI27">
        <v>111.220506</v>
      </c>
      <c r="BJ27" s="6" t="s">
        <v>3687</v>
      </c>
      <c r="BK27">
        <v>40</v>
      </c>
      <c r="BL27">
        <v>140</v>
      </c>
      <c r="BM27">
        <v>52</v>
      </c>
      <c r="BN27">
        <v>1</v>
      </c>
      <c r="BO27">
        <v>3</v>
      </c>
    </row>
    <row r="29" spans="1:67" x14ac:dyDescent="0.3">
      <c r="D29" t="s">
        <v>5031</v>
      </c>
      <c r="E29" t="s">
        <v>5029</v>
      </c>
      <c r="F29" t="s">
        <v>5030</v>
      </c>
    </row>
    <row r="30" spans="1:67" x14ac:dyDescent="0.3">
      <c r="B30" t="s">
        <v>4992</v>
      </c>
      <c r="C30">
        <v>20</v>
      </c>
      <c r="E30">
        <v>1</v>
      </c>
      <c r="F30">
        <f>C30+D30-E30</f>
        <v>19</v>
      </c>
    </row>
    <row r="31" spans="1:67" x14ac:dyDescent="0.3">
      <c r="B31" t="s">
        <v>4993</v>
      </c>
      <c r="C31">
        <v>1</v>
      </c>
      <c r="F31">
        <f t="shared" ref="F31" si="0">C31+D31-E31</f>
        <v>1</v>
      </c>
    </row>
    <row r="32" spans="1:67" x14ac:dyDescent="0.3">
      <c r="C32">
        <f>SUM(C30:C31)</f>
        <v>21</v>
      </c>
      <c r="F32">
        <f>SUM(F30:F31)</f>
        <v>20</v>
      </c>
    </row>
  </sheetData>
  <autoFilter ref="A5:BO27" xr:uid="{4248AFF6-FB03-4AC2-8C5B-A81A3CA2ADF7}">
    <filterColumn colId="1">
      <filters blank="1">
        <filter val="ARMY SAGITA SABATINI"/>
        <filter val="Arry Sakti Maulena Nugrahesa"/>
        <filter val="AULIA RATNA SAFITRI"/>
        <filter val="BAYU RAMADHAN PUTRA"/>
        <filter val="BELA PUSPITA"/>
        <filter val="ELVIRA NATASHA"/>
        <filter val="Intan Novita Maharani"/>
        <filter val="IRA MEYTA SARI"/>
        <filter val="Laras Wulan Agustin"/>
        <filter val="LINTANG PRATIWI"/>
        <filter val="Miana Puspitasari"/>
        <filter val="NATALIA FITRIANI"/>
        <filter val="Ninna Trihandayani"/>
        <filter val="Putri Salsabillah"/>
        <filter val="ROSALINA PUSPITA DEWI"/>
        <filter val="Sekar Kinasih"/>
        <filter val="SINDY MONALISA"/>
        <filter val="USWATUN KHASANAH"/>
      </filters>
    </filterColumn>
    <filterColumn colId="25" showButton="0"/>
    <filterColumn colId="26" showButton="0"/>
    <filterColumn colId="27" showButton="0"/>
    <filterColumn colId="28" showButton="0"/>
    <filterColumn colId="29" showButton="0"/>
    <filterColumn colId="31" showButton="0"/>
    <filterColumn colId="32" showButton="0"/>
    <filterColumn colId="33" showButton="0"/>
    <filterColumn colId="34" showButton="0"/>
    <filterColumn colId="35" showButton="0"/>
    <filterColumn colId="37" showButton="0"/>
    <filterColumn colId="38" showButton="0"/>
    <filterColumn colId="39" showButton="0"/>
    <filterColumn colId="40" showButton="0"/>
    <filterColumn colId="41" showButton="0"/>
    <sortState xmlns:xlrd2="http://schemas.microsoft.com/office/spreadsheetml/2017/richdata2" ref="A8:BO26">
      <sortCondition ref="A5:A27"/>
    </sortState>
  </autoFilter>
  <mergeCells count="51">
    <mergeCell ref="BM5:BM6"/>
    <mergeCell ref="BN5:BN6"/>
    <mergeCell ref="BO5:BO6"/>
    <mergeCell ref="BG5:BG6"/>
    <mergeCell ref="BH5:BH6"/>
    <mergeCell ref="BI5:BI6"/>
    <mergeCell ref="BJ5:BJ6"/>
    <mergeCell ref="BK5:BK6"/>
    <mergeCell ref="BL5:BL6"/>
    <mergeCell ref="BF5:BF6"/>
    <mergeCell ref="AU5:AU6"/>
    <mergeCell ref="AV5:AV6"/>
    <mergeCell ref="AW5:AW6"/>
    <mergeCell ref="AX5:AX6"/>
    <mergeCell ref="AY5:AY6"/>
    <mergeCell ref="AZ5:AZ6"/>
    <mergeCell ref="BA5:BA6"/>
    <mergeCell ref="BB5:BB6"/>
    <mergeCell ref="BC5:BC6"/>
    <mergeCell ref="BD5:BD6"/>
    <mergeCell ref="BE5:BE6"/>
    <mergeCell ref="AT5:AT6"/>
    <mergeCell ref="T5:T6"/>
    <mergeCell ref="U5:U6"/>
    <mergeCell ref="V5:V6"/>
    <mergeCell ref="W5:W6"/>
    <mergeCell ref="X5:X6"/>
    <mergeCell ref="Y5:Y6"/>
    <mergeCell ref="Z5:AE5"/>
    <mergeCell ref="AF5:AK5"/>
    <mergeCell ref="AL5:AQ5"/>
    <mergeCell ref="AR5:AR6"/>
    <mergeCell ref="AS5:AS6"/>
    <mergeCell ref="S5:S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G5:G6"/>
    <mergeCell ref="A5:A6"/>
    <mergeCell ref="B5:B6"/>
    <mergeCell ref="D5:D6"/>
    <mergeCell ref="E5:E6"/>
    <mergeCell ref="F5:F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DC77D-A43D-4753-8E38-7FC2392B2672}">
  <sheetPr filterMode="1"/>
  <dimension ref="A1:BP40"/>
  <sheetViews>
    <sheetView topLeftCell="A3" zoomScale="86" zoomScaleNormal="86" workbookViewId="0">
      <selection activeCell="B20" sqref="B20"/>
    </sheetView>
  </sheetViews>
  <sheetFormatPr defaultColWidth="9" defaultRowHeight="14.4" x14ac:dyDescent="0.3"/>
  <cols>
    <col min="1" max="1" width="6" customWidth="1"/>
    <col min="2" max="2" width="32.44140625" customWidth="1"/>
    <col min="3" max="3" width="11.6640625" customWidth="1"/>
    <col min="4" max="4" width="11.109375" customWidth="1"/>
    <col min="5" max="5" width="8.88671875" customWidth="1"/>
    <col min="6" max="6" width="11" customWidth="1"/>
    <col min="7" max="7" width="17.5546875" customWidth="1"/>
    <col min="8" max="8" width="19.88671875" customWidth="1"/>
    <col min="9" max="9" width="17.44140625" customWidth="1"/>
    <col min="10" max="10" width="11" customWidth="1"/>
    <col min="11" max="11" width="45.5546875" customWidth="1"/>
    <col min="12" max="12" width="3.44140625" customWidth="1"/>
    <col min="13" max="13" width="4.44140625" customWidth="1"/>
    <col min="14" max="14" width="20" customWidth="1"/>
    <col min="15" max="15" width="18.109375" customWidth="1"/>
    <col min="16" max="16" width="14.5546875" customWidth="1"/>
    <col min="17" max="17" width="10" customWidth="1"/>
    <col min="18" max="18" width="18.109375" customWidth="1"/>
    <col min="19" max="19" width="22.109375" customWidth="1"/>
    <col min="20" max="20" width="13.44140625" customWidth="1"/>
    <col min="21" max="21" width="15.44140625" customWidth="1"/>
    <col min="22" max="22" width="25.88671875" customWidth="1"/>
    <col min="23" max="23" width="20.44140625" customWidth="1"/>
    <col min="24" max="24" width="14.5546875" customWidth="1"/>
    <col min="25" max="25" width="15.44140625" customWidth="1"/>
    <col min="26" max="26" width="28.109375" customWidth="1"/>
    <col min="27" max="27" width="12.44140625" customWidth="1"/>
    <col min="28" max="28" width="20.109375" customWidth="1"/>
    <col min="29" max="29" width="18" customWidth="1"/>
    <col min="30" max="30" width="24.5546875" customWidth="1"/>
    <col min="31" max="31" width="25.44140625" customWidth="1"/>
    <col min="32" max="32" width="28.109375" customWidth="1"/>
    <col min="33" max="33" width="12.44140625" customWidth="1"/>
    <col min="34" max="34" width="20.109375" customWidth="1"/>
    <col min="35" max="35" width="18.44140625" customWidth="1"/>
    <col min="36" max="36" width="24.5546875" customWidth="1"/>
    <col min="37" max="37" width="25.44140625" customWidth="1"/>
    <col min="38" max="38" width="28.109375" customWidth="1"/>
    <col min="39" max="39" width="12.44140625" customWidth="1"/>
    <col min="40" max="40" width="20.109375" customWidth="1"/>
    <col min="41" max="42" width="18.44140625" customWidth="1"/>
    <col min="43" max="43" width="22.44140625" customWidth="1"/>
    <col min="44" max="44" width="18.44140625" customWidth="1"/>
    <col min="45" max="45" width="17.44140625" customWidth="1"/>
    <col min="46" max="46" width="16.88671875" customWidth="1"/>
    <col min="47" max="47" width="11" customWidth="1"/>
    <col min="48" max="49" width="16.5546875" customWidth="1"/>
    <col min="50" max="50" width="15.5546875" customWidth="1"/>
    <col min="51" max="51" width="18.109375" customWidth="1"/>
    <col min="52" max="52" width="12" customWidth="1"/>
    <col min="53" max="53" width="20.88671875" customWidth="1"/>
    <col min="54" max="54" width="19.44140625" customWidth="1"/>
    <col min="55" max="55" width="16.109375" customWidth="1"/>
    <col min="56" max="56" width="18.109375" customWidth="1"/>
    <col min="57" max="57" width="26.88671875" customWidth="1"/>
    <col min="58" max="58" width="35.88671875" customWidth="1"/>
    <col min="59" max="67" width="15" customWidth="1"/>
  </cols>
  <sheetData>
    <row r="1" spans="1:68" ht="18.899999999999999" customHeight="1" x14ac:dyDescent="0.35">
      <c r="A1" s="1" t="s">
        <v>0</v>
      </c>
      <c r="I1" s="6"/>
      <c r="AE1" s="6"/>
      <c r="AK1" s="6"/>
      <c r="AQ1" s="6"/>
      <c r="BA1" s="6"/>
      <c r="BJ1" s="6"/>
    </row>
    <row r="2" spans="1:68" ht="18.899999999999999" customHeight="1" x14ac:dyDescent="0.35">
      <c r="A2" s="1" t="s">
        <v>1</v>
      </c>
      <c r="I2" s="6"/>
      <c r="AE2" s="6"/>
      <c r="AK2" s="6"/>
      <c r="AQ2" s="6"/>
      <c r="BA2" s="6"/>
      <c r="BJ2" s="6"/>
    </row>
    <row r="3" spans="1:68" ht="15.9" customHeight="1" x14ac:dyDescent="0.3">
      <c r="A3" s="2" t="s">
        <v>2</v>
      </c>
      <c r="D3" s="2"/>
      <c r="E3" s="2"/>
      <c r="F3" s="3"/>
      <c r="G3" s="2"/>
      <c r="H3" s="2"/>
      <c r="I3" s="7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7"/>
      <c r="AF3" s="2"/>
      <c r="AG3" s="2"/>
      <c r="AH3" s="2"/>
      <c r="AI3" s="2"/>
      <c r="AJ3" s="2"/>
      <c r="AK3" s="7"/>
      <c r="AL3" s="2"/>
      <c r="AM3" s="2"/>
      <c r="AN3" s="2"/>
      <c r="AO3" s="2"/>
      <c r="AP3" s="2"/>
      <c r="AQ3" s="7"/>
      <c r="AR3" s="2"/>
      <c r="BA3" s="6"/>
      <c r="BJ3" s="6"/>
    </row>
    <row r="4" spans="1:68" x14ac:dyDescent="0.3">
      <c r="A4" s="4" t="s">
        <v>3</v>
      </c>
      <c r="D4" t="s">
        <v>4</v>
      </c>
      <c r="I4" s="6"/>
      <c r="AE4" s="6"/>
      <c r="AK4" s="6"/>
      <c r="AQ4" s="6"/>
      <c r="BA4" s="6"/>
      <c r="BJ4" s="6"/>
    </row>
    <row r="5" spans="1:68" ht="15.9" customHeight="1" x14ac:dyDescent="0.3">
      <c r="A5" s="48" t="s">
        <v>5</v>
      </c>
      <c r="B5" s="49" t="s">
        <v>6</v>
      </c>
      <c r="C5" s="13"/>
      <c r="D5" s="43" t="s">
        <v>7</v>
      </c>
      <c r="E5" s="43" t="s">
        <v>8</v>
      </c>
      <c r="F5" s="43" t="s">
        <v>9</v>
      </c>
      <c r="G5" s="43" t="s">
        <v>10</v>
      </c>
      <c r="H5" s="43" t="s">
        <v>11</v>
      </c>
      <c r="I5" s="51" t="s">
        <v>12</v>
      </c>
      <c r="J5" s="43" t="s">
        <v>13</v>
      </c>
      <c r="K5" s="43" t="s">
        <v>14</v>
      </c>
      <c r="L5" s="43" t="s">
        <v>15</v>
      </c>
      <c r="M5" s="43" t="s">
        <v>16</v>
      </c>
      <c r="N5" s="43" t="s">
        <v>17</v>
      </c>
      <c r="O5" s="43" t="s">
        <v>18</v>
      </c>
      <c r="P5" s="43" t="s">
        <v>19</v>
      </c>
      <c r="Q5" s="43" t="s">
        <v>20</v>
      </c>
      <c r="R5" s="43" t="s">
        <v>21</v>
      </c>
      <c r="S5" s="43" t="s">
        <v>22</v>
      </c>
      <c r="T5" s="43" t="s">
        <v>23</v>
      </c>
      <c r="U5" s="43" t="s">
        <v>24</v>
      </c>
      <c r="V5" s="43" t="s">
        <v>25</v>
      </c>
      <c r="W5" s="43" t="s">
        <v>26</v>
      </c>
      <c r="X5" s="43" t="s">
        <v>27</v>
      </c>
      <c r="Y5" s="43" t="s">
        <v>28</v>
      </c>
      <c r="Z5" s="45" t="s">
        <v>29</v>
      </c>
      <c r="AA5" s="46"/>
      <c r="AB5" s="46"/>
      <c r="AC5" s="46"/>
      <c r="AD5" s="46"/>
      <c r="AE5" s="47"/>
      <c r="AF5" s="45" t="s">
        <v>30</v>
      </c>
      <c r="AG5" s="46"/>
      <c r="AH5" s="46"/>
      <c r="AI5" s="46"/>
      <c r="AJ5" s="46"/>
      <c r="AK5" s="47"/>
      <c r="AL5" s="45" t="s">
        <v>31</v>
      </c>
      <c r="AM5" s="46"/>
      <c r="AN5" s="46"/>
      <c r="AO5" s="46"/>
      <c r="AP5" s="46"/>
      <c r="AQ5" s="46"/>
      <c r="AR5" s="43" t="s">
        <v>32</v>
      </c>
      <c r="AS5" s="39" t="s">
        <v>33</v>
      </c>
      <c r="AT5" s="39" t="s">
        <v>34</v>
      </c>
      <c r="AU5" s="41" t="s">
        <v>35</v>
      </c>
      <c r="AV5" s="39" t="s">
        <v>36</v>
      </c>
      <c r="AW5" s="41" t="s">
        <v>37</v>
      </c>
      <c r="AX5" s="39" t="s">
        <v>38</v>
      </c>
      <c r="AY5" s="39" t="s">
        <v>39</v>
      </c>
      <c r="AZ5" s="39" t="s">
        <v>40</v>
      </c>
      <c r="BA5" s="40" t="s">
        <v>41</v>
      </c>
      <c r="BB5" s="39" t="s">
        <v>42</v>
      </c>
      <c r="BC5" s="39" t="s">
        <v>43</v>
      </c>
      <c r="BD5" s="39" t="s">
        <v>44</v>
      </c>
      <c r="BE5" s="39" t="s">
        <v>45</v>
      </c>
      <c r="BF5" s="39" t="s">
        <v>46</v>
      </c>
      <c r="BG5" s="39" t="s">
        <v>47</v>
      </c>
      <c r="BH5" s="39" t="s">
        <v>48</v>
      </c>
      <c r="BI5" s="39" t="s">
        <v>49</v>
      </c>
      <c r="BJ5" s="40" t="s">
        <v>50</v>
      </c>
      <c r="BK5" s="39" t="s">
        <v>51</v>
      </c>
      <c r="BL5" s="39" t="s">
        <v>52</v>
      </c>
      <c r="BM5" s="39" t="s">
        <v>53</v>
      </c>
      <c r="BN5" s="39" t="s">
        <v>54</v>
      </c>
      <c r="BO5" s="39" t="s">
        <v>55</v>
      </c>
    </row>
    <row r="6" spans="1:68" ht="15.9" customHeight="1" x14ac:dyDescent="0.3">
      <c r="A6" s="48"/>
      <c r="B6" s="50"/>
      <c r="C6" s="14"/>
      <c r="D6" s="44"/>
      <c r="E6" s="44"/>
      <c r="F6" s="44"/>
      <c r="G6" s="44"/>
      <c r="H6" s="44"/>
      <c r="I6" s="52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9" t="s">
        <v>6</v>
      </c>
      <c r="AA6" s="9" t="s">
        <v>56</v>
      </c>
      <c r="AB6" s="9" t="s">
        <v>57</v>
      </c>
      <c r="AC6" s="9" t="s">
        <v>58</v>
      </c>
      <c r="AD6" s="9" t="s">
        <v>59</v>
      </c>
      <c r="AE6" s="10" t="s">
        <v>12</v>
      </c>
      <c r="AF6" s="9" t="s">
        <v>6</v>
      </c>
      <c r="AG6" s="9" t="s">
        <v>56</v>
      </c>
      <c r="AH6" s="9" t="s">
        <v>57</v>
      </c>
      <c r="AI6" s="9" t="s">
        <v>58</v>
      </c>
      <c r="AJ6" s="9" t="s">
        <v>59</v>
      </c>
      <c r="AK6" s="10" t="s">
        <v>12</v>
      </c>
      <c r="AL6" s="9" t="s">
        <v>6</v>
      </c>
      <c r="AM6" s="9" t="s">
        <v>56</v>
      </c>
      <c r="AN6" s="9" t="s">
        <v>57</v>
      </c>
      <c r="AO6" s="9" t="s">
        <v>58</v>
      </c>
      <c r="AP6" s="9" t="s">
        <v>59</v>
      </c>
      <c r="AQ6" s="10" t="s">
        <v>12</v>
      </c>
      <c r="AR6" s="44"/>
      <c r="AS6" s="39"/>
      <c r="AT6" s="39"/>
      <c r="AU6" s="42"/>
      <c r="AV6" s="39"/>
      <c r="AW6" s="42"/>
      <c r="AX6" s="39"/>
      <c r="AY6" s="39"/>
      <c r="AZ6" s="39"/>
      <c r="BA6" s="40"/>
      <c r="BB6" s="39"/>
      <c r="BC6" s="39"/>
      <c r="BD6" s="39"/>
      <c r="BE6" s="39"/>
      <c r="BF6" s="39"/>
      <c r="BG6" s="39"/>
      <c r="BH6" s="39"/>
      <c r="BI6" s="39"/>
      <c r="BJ6" s="40"/>
      <c r="BK6" s="39"/>
      <c r="BL6" s="39"/>
      <c r="BM6" s="39"/>
      <c r="BN6" s="39"/>
      <c r="BO6" s="39"/>
    </row>
    <row r="7" spans="1:68" s="12" customFormat="1" hidden="1" x14ac:dyDescent="0.3">
      <c r="A7" s="38">
        <v>2</v>
      </c>
      <c r="B7" s="17" t="s">
        <v>3948</v>
      </c>
      <c r="C7" s="17" t="s">
        <v>549</v>
      </c>
      <c r="D7" s="17"/>
      <c r="E7" s="17" t="s">
        <v>61</v>
      </c>
      <c r="F7" s="17" t="s">
        <v>4227</v>
      </c>
      <c r="G7" s="17" t="s">
        <v>3856</v>
      </c>
      <c r="H7" s="17" t="s">
        <v>4228</v>
      </c>
      <c r="I7" s="18" t="s">
        <v>4229</v>
      </c>
      <c r="J7" s="17" t="s">
        <v>66</v>
      </c>
      <c r="K7" s="17" t="s">
        <v>2339</v>
      </c>
      <c r="L7" s="17">
        <v>2</v>
      </c>
      <c r="M7" s="17">
        <v>5</v>
      </c>
      <c r="N7" s="17" t="s">
        <v>2339</v>
      </c>
      <c r="O7" s="17" t="s">
        <v>2340</v>
      </c>
      <c r="P7" s="17" t="s">
        <v>69</v>
      </c>
      <c r="Q7" s="17">
        <v>57694</v>
      </c>
      <c r="R7" s="17" t="s">
        <v>70</v>
      </c>
      <c r="S7" s="17" t="s">
        <v>71</v>
      </c>
      <c r="T7" s="17"/>
      <c r="U7" s="17" t="s">
        <v>4230</v>
      </c>
      <c r="V7" s="17"/>
      <c r="W7" s="17"/>
      <c r="X7" s="17" t="s">
        <v>74</v>
      </c>
      <c r="Y7" s="17" t="s">
        <v>4231</v>
      </c>
      <c r="Z7" s="17" t="s">
        <v>4232</v>
      </c>
      <c r="AA7" s="17">
        <v>1980</v>
      </c>
      <c r="AB7" s="17" t="s">
        <v>166</v>
      </c>
      <c r="AC7" s="17" t="s">
        <v>82</v>
      </c>
      <c r="AD7" s="17" t="s">
        <v>79</v>
      </c>
      <c r="AE7" s="18" t="s">
        <v>4233</v>
      </c>
      <c r="AF7" s="17" t="s">
        <v>3857</v>
      </c>
      <c r="AG7" s="17">
        <v>1982</v>
      </c>
      <c r="AH7" s="17" t="s">
        <v>166</v>
      </c>
      <c r="AI7" s="17" t="s">
        <v>82</v>
      </c>
      <c r="AJ7" s="17" t="s">
        <v>79</v>
      </c>
      <c r="AK7" s="18" t="s">
        <v>4234</v>
      </c>
      <c r="AL7" s="17"/>
      <c r="AM7" s="17"/>
      <c r="AN7" s="17"/>
      <c r="AO7" s="17"/>
      <c r="AP7" s="17"/>
      <c r="AQ7" s="18"/>
      <c r="AR7" s="17" t="s">
        <v>549</v>
      </c>
      <c r="AS7" s="17"/>
      <c r="AT7" s="17"/>
      <c r="AU7" s="17" t="s">
        <v>74</v>
      </c>
      <c r="AV7" s="17"/>
      <c r="AW7" s="17">
        <v>0</v>
      </c>
      <c r="AX7" s="17" t="s">
        <v>4048</v>
      </c>
      <c r="AY7" s="17" t="s">
        <v>4049</v>
      </c>
      <c r="AZ7" s="17" t="s">
        <v>87</v>
      </c>
      <c r="BA7" s="18" t="s">
        <v>4050</v>
      </c>
      <c r="BB7" s="17" t="s">
        <v>4051</v>
      </c>
      <c r="BC7" s="17" t="s">
        <v>74</v>
      </c>
      <c r="BD7" s="17"/>
      <c r="BE7" s="17" t="s">
        <v>90</v>
      </c>
      <c r="BF7" s="17" t="s">
        <v>683</v>
      </c>
      <c r="BG7" s="17">
        <v>2</v>
      </c>
      <c r="BH7" s="17">
        <v>-7.8738000000000001</v>
      </c>
      <c r="BI7" s="17">
        <v>111.0583</v>
      </c>
      <c r="BJ7" s="18"/>
      <c r="BK7" s="17">
        <v>45</v>
      </c>
      <c r="BL7" s="17">
        <v>134</v>
      </c>
      <c r="BM7" s="17">
        <v>0</v>
      </c>
      <c r="BN7" s="17">
        <v>1</v>
      </c>
      <c r="BO7" s="17">
        <v>0</v>
      </c>
      <c r="BP7" s="17"/>
    </row>
    <row r="8" spans="1:68" x14ac:dyDescent="0.3">
      <c r="A8">
        <v>1</v>
      </c>
      <c r="B8" t="s">
        <v>3858</v>
      </c>
      <c r="C8" t="s">
        <v>549</v>
      </c>
      <c r="E8" t="s">
        <v>61</v>
      </c>
      <c r="F8" t="s">
        <v>4319</v>
      </c>
      <c r="G8" t="s">
        <v>63</v>
      </c>
      <c r="H8" t="s">
        <v>4320</v>
      </c>
      <c r="I8" s="6" t="s">
        <v>4321</v>
      </c>
      <c r="J8" t="s">
        <v>66</v>
      </c>
      <c r="K8" t="s">
        <v>4322</v>
      </c>
      <c r="L8">
        <v>1</v>
      </c>
      <c r="M8">
        <v>4</v>
      </c>
      <c r="N8" t="s">
        <v>4323</v>
      </c>
      <c r="O8" t="s">
        <v>318</v>
      </c>
      <c r="P8" t="s">
        <v>69</v>
      </c>
      <c r="Q8">
        <v>57694</v>
      </c>
      <c r="R8" t="s">
        <v>70</v>
      </c>
      <c r="S8" t="s">
        <v>71</v>
      </c>
      <c r="U8" t="s">
        <v>4324</v>
      </c>
      <c r="V8" t="s">
        <v>4325</v>
      </c>
      <c r="X8" t="s">
        <v>125</v>
      </c>
      <c r="Z8" t="s">
        <v>3859</v>
      </c>
      <c r="AA8">
        <v>1970</v>
      </c>
      <c r="AB8" t="s">
        <v>77</v>
      </c>
      <c r="AC8" t="s">
        <v>82</v>
      </c>
      <c r="AD8" t="s">
        <v>396</v>
      </c>
      <c r="AE8" s="6"/>
      <c r="AF8" t="s">
        <v>1115</v>
      </c>
      <c r="AG8">
        <v>1972</v>
      </c>
      <c r="AH8" t="s">
        <v>77</v>
      </c>
      <c r="AI8" t="s">
        <v>82</v>
      </c>
      <c r="AJ8" t="s">
        <v>79</v>
      </c>
      <c r="AK8" s="6"/>
      <c r="AQ8" s="6"/>
      <c r="AR8" t="s">
        <v>549</v>
      </c>
      <c r="AU8" t="s">
        <v>125</v>
      </c>
      <c r="AW8">
        <v>0</v>
      </c>
      <c r="BA8" s="6"/>
      <c r="BC8" t="s">
        <v>74</v>
      </c>
      <c r="BD8" t="s">
        <v>150</v>
      </c>
      <c r="BE8" t="s">
        <v>90</v>
      </c>
      <c r="BF8" t="s">
        <v>2511</v>
      </c>
      <c r="BG8">
        <v>2</v>
      </c>
      <c r="BH8">
        <v>-8.0870999999999995</v>
      </c>
      <c r="BI8">
        <v>110.8292</v>
      </c>
      <c r="BJ8" s="6" t="s">
        <v>4066</v>
      </c>
      <c r="BK8">
        <v>52</v>
      </c>
      <c r="BL8">
        <v>160</v>
      </c>
      <c r="BM8">
        <v>0</v>
      </c>
      <c r="BN8">
        <v>2</v>
      </c>
      <c r="BO8">
        <v>1</v>
      </c>
    </row>
    <row r="9" spans="1:68" x14ac:dyDescent="0.3">
      <c r="A9" s="12">
        <v>3</v>
      </c>
      <c r="B9" t="s">
        <v>3860</v>
      </c>
      <c r="C9" t="s">
        <v>549</v>
      </c>
      <c r="E9" t="s">
        <v>61</v>
      </c>
      <c r="F9" t="s">
        <v>3861</v>
      </c>
      <c r="G9" t="s">
        <v>1967</v>
      </c>
      <c r="H9" t="s">
        <v>4339</v>
      </c>
      <c r="I9" s="6" t="s">
        <v>4340</v>
      </c>
      <c r="J9" t="s">
        <v>66</v>
      </c>
      <c r="K9" t="s">
        <v>3862</v>
      </c>
      <c r="L9">
        <v>3</v>
      </c>
      <c r="M9">
        <v>4</v>
      </c>
      <c r="N9" t="s">
        <v>3862</v>
      </c>
      <c r="O9" t="s">
        <v>3337</v>
      </c>
      <c r="P9" t="s">
        <v>301</v>
      </c>
      <c r="Q9">
        <v>57697</v>
      </c>
      <c r="R9" t="s">
        <v>70</v>
      </c>
      <c r="S9" t="s">
        <v>71</v>
      </c>
      <c r="U9" t="s">
        <v>4341</v>
      </c>
      <c r="X9" t="s">
        <v>125</v>
      </c>
      <c r="Z9" t="s">
        <v>4342</v>
      </c>
      <c r="AA9">
        <v>1977</v>
      </c>
      <c r="AB9" t="s">
        <v>196</v>
      </c>
      <c r="AC9" t="s">
        <v>105</v>
      </c>
      <c r="AD9" t="s">
        <v>366</v>
      </c>
      <c r="AE9" s="6"/>
      <c r="AF9" t="s">
        <v>4343</v>
      </c>
      <c r="AG9">
        <v>1983</v>
      </c>
      <c r="AH9" t="s">
        <v>196</v>
      </c>
      <c r="AI9" t="s">
        <v>147</v>
      </c>
      <c r="AJ9" t="s">
        <v>128</v>
      </c>
      <c r="AK9" s="6"/>
      <c r="AQ9" s="6"/>
      <c r="AR9" t="s">
        <v>549</v>
      </c>
      <c r="AU9" t="s">
        <v>125</v>
      </c>
      <c r="AW9">
        <v>0</v>
      </c>
      <c r="AY9" t="s">
        <v>4071</v>
      </c>
      <c r="BA9" s="6"/>
      <c r="BC9" t="s">
        <v>125</v>
      </c>
      <c r="BE9" t="s">
        <v>90</v>
      </c>
      <c r="BF9" t="s">
        <v>3343</v>
      </c>
      <c r="BG9">
        <v>1</v>
      </c>
      <c r="BH9">
        <v>-6.1844000000000001</v>
      </c>
      <c r="BI9">
        <v>106.5891</v>
      </c>
      <c r="BJ9" s="6" t="s">
        <v>4072</v>
      </c>
      <c r="BK9">
        <v>40</v>
      </c>
      <c r="BL9">
        <v>168</v>
      </c>
      <c r="BM9">
        <v>0</v>
      </c>
      <c r="BN9">
        <v>2</v>
      </c>
      <c r="BO9">
        <v>0</v>
      </c>
    </row>
    <row r="10" spans="1:68" x14ac:dyDescent="0.3">
      <c r="A10">
        <v>4</v>
      </c>
      <c r="B10" t="s">
        <v>3971</v>
      </c>
      <c r="C10" t="s">
        <v>549</v>
      </c>
      <c r="E10" t="s">
        <v>61</v>
      </c>
      <c r="F10" t="s">
        <v>4389</v>
      </c>
      <c r="G10" t="s">
        <v>63</v>
      </c>
      <c r="H10" t="s">
        <v>4390</v>
      </c>
      <c r="I10" s="6" t="s">
        <v>4391</v>
      </c>
      <c r="J10" t="s">
        <v>66</v>
      </c>
      <c r="K10" t="s">
        <v>270</v>
      </c>
      <c r="L10">
        <v>5</v>
      </c>
      <c r="M10">
        <v>1</v>
      </c>
      <c r="N10" t="s">
        <v>270</v>
      </c>
      <c r="O10" t="s">
        <v>300</v>
      </c>
      <c r="P10" t="s">
        <v>301</v>
      </c>
      <c r="Q10">
        <v>57697</v>
      </c>
      <c r="R10" t="s">
        <v>70</v>
      </c>
      <c r="S10" t="s">
        <v>71</v>
      </c>
      <c r="U10" t="s">
        <v>4392</v>
      </c>
      <c r="X10" t="s">
        <v>125</v>
      </c>
      <c r="Y10" t="s">
        <v>4079</v>
      </c>
      <c r="Z10" t="s">
        <v>3864</v>
      </c>
      <c r="AA10">
        <v>1965</v>
      </c>
      <c r="AB10" t="s">
        <v>77</v>
      </c>
      <c r="AC10" t="s">
        <v>323</v>
      </c>
      <c r="AD10" t="s">
        <v>366</v>
      </c>
      <c r="AE10" s="6" t="s">
        <v>4393</v>
      </c>
      <c r="AF10" t="s">
        <v>2933</v>
      </c>
      <c r="AG10">
        <v>1979</v>
      </c>
      <c r="AH10" t="s">
        <v>77</v>
      </c>
      <c r="AI10" t="s">
        <v>82</v>
      </c>
      <c r="AJ10" t="s">
        <v>79</v>
      </c>
      <c r="AK10" s="6" t="s">
        <v>4394</v>
      </c>
      <c r="AQ10" s="6"/>
      <c r="AR10" t="s">
        <v>549</v>
      </c>
      <c r="AU10" t="s">
        <v>74</v>
      </c>
      <c r="AV10" t="s">
        <v>4079</v>
      </c>
      <c r="AW10">
        <v>0</v>
      </c>
      <c r="AZ10" t="s">
        <v>87</v>
      </c>
      <c r="BA10" s="6" t="s">
        <v>4080</v>
      </c>
      <c r="BB10" t="s">
        <v>3863</v>
      </c>
      <c r="BC10" t="s">
        <v>74</v>
      </c>
      <c r="BE10" t="s">
        <v>90</v>
      </c>
      <c r="BF10" t="s">
        <v>3343</v>
      </c>
      <c r="BG10">
        <v>3</v>
      </c>
      <c r="BH10">
        <v>-7.7900400000000003</v>
      </c>
      <c r="BI10">
        <v>111.222401</v>
      </c>
      <c r="BJ10" s="6" t="s">
        <v>4081</v>
      </c>
      <c r="BK10">
        <v>50</v>
      </c>
      <c r="BL10">
        <v>155</v>
      </c>
      <c r="BM10">
        <v>0</v>
      </c>
      <c r="BN10">
        <v>2</v>
      </c>
      <c r="BO10">
        <v>2</v>
      </c>
    </row>
    <row r="11" spans="1:68" x14ac:dyDescent="0.3">
      <c r="A11">
        <v>5</v>
      </c>
      <c r="B11" t="s">
        <v>3865</v>
      </c>
      <c r="C11" t="s">
        <v>549</v>
      </c>
      <c r="E11" t="s">
        <v>61</v>
      </c>
      <c r="F11" t="s">
        <v>3866</v>
      </c>
      <c r="G11" t="s">
        <v>63</v>
      </c>
      <c r="H11" t="s">
        <v>686</v>
      </c>
      <c r="I11" s="6" t="s">
        <v>4395</v>
      </c>
      <c r="J11" t="s">
        <v>66</v>
      </c>
      <c r="K11" t="s">
        <v>4396</v>
      </c>
      <c r="L11">
        <v>3</v>
      </c>
      <c r="M11">
        <v>4</v>
      </c>
      <c r="N11" t="s">
        <v>4396</v>
      </c>
      <c r="O11" t="s">
        <v>3337</v>
      </c>
      <c r="P11" t="s">
        <v>301</v>
      </c>
      <c r="Q11">
        <v>57697</v>
      </c>
      <c r="R11" t="s">
        <v>70</v>
      </c>
      <c r="S11" t="s">
        <v>71</v>
      </c>
      <c r="U11" t="s">
        <v>4397</v>
      </c>
      <c r="X11" t="s">
        <v>125</v>
      </c>
      <c r="Z11" t="s">
        <v>4398</v>
      </c>
      <c r="AA11">
        <v>0</v>
      </c>
      <c r="AB11" t="s">
        <v>166</v>
      </c>
      <c r="AC11" t="s">
        <v>127</v>
      </c>
      <c r="AD11" t="s">
        <v>128</v>
      </c>
      <c r="AE11" s="6"/>
      <c r="AF11" t="s">
        <v>2036</v>
      </c>
      <c r="AG11">
        <v>1971</v>
      </c>
      <c r="AH11" t="s">
        <v>196</v>
      </c>
      <c r="AI11" t="s">
        <v>653</v>
      </c>
      <c r="AJ11" t="s">
        <v>79</v>
      </c>
      <c r="AK11" s="6" t="s">
        <v>4399</v>
      </c>
      <c r="AQ11" s="6"/>
      <c r="AR11" t="s">
        <v>549</v>
      </c>
      <c r="AU11" t="s">
        <v>74</v>
      </c>
      <c r="AW11">
        <v>0</v>
      </c>
      <c r="AY11" t="s">
        <v>4082</v>
      </c>
      <c r="BA11" s="6"/>
      <c r="BC11" t="s">
        <v>74</v>
      </c>
      <c r="BE11" t="s">
        <v>90</v>
      </c>
      <c r="BF11" t="s">
        <v>3343</v>
      </c>
      <c r="BG11">
        <v>3</v>
      </c>
      <c r="BH11">
        <v>-7.4749999999999996</v>
      </c>
      <c r="BI11">
        <v>111.1258</v>
      </c>
      <c r="BJ11" s="6" t="s">
        <v>4083</v>
      </c>
      <c r="BK11">
        <v>54</v>
      </c>
      <c r="BL11">
        <v>160</v>
      </c>
      <c r="BM11">
        <v>0</v>
      </c>
      <c r="BN11">
        <v>2</v>
      </c>
      <c r="BO11">
        <v>0</v>
      </c>
    </row>
    <row r="12" spans="1:68" x14ac:dyDescent="0.3">
      <c r="A12" s="12">
        <v>6</v>
      </c>
      <c r="B12" t="s">
        <v>3972</v>
      </c>
      <c r="C12" t="s">
        <v>549</v>
      </c>
      <c r="E12" t="s">
        <v>61</v>
      </c>
      <c r="F12" t="s">
        <v>3867</v>
      </c>
      <c r="G12" t="s">
        <v>63</v>
      </c>
      <c r="H12" t="s">
        <v>4400</v>
      </c>
      <c r="I12" s="6" t="s">
        <v>4401</v>
      </c>
      <c r="J12" t="s">
        <v>66</v>
      </c>
      <c r="K12" t="s">
        <v>407</v>
      </c>
      <c r="L12">
        <v>2</v>
      </c>
      <c r="M12">
        <v>8</v>
      </c>
      <c r="N12" t="s">
        <v>407</v>
      </c>
      <c r="O12" t="s">
        <v>1397</v>
      </c>
      <c r="P12" t="s">
        <v>69</v>
      </c>
      <c r="Q12">
        <v>57694</v>
      </c>
      <c r="R12" t="s">
        <v>70</v>
      </c>
      <c r="S12" t="s">
        <v>71</v>
      </c>
      <c r="U12" t="s">
        <v>4402</v>
      </c>
      <c r="X12" t="s">
        <v>125</v>
      </c>
      <c r="Z12" t="s">
        <v>4403</v>
      </c>
      <c r="AA12">
        <v>1971</v>
      </c>
      <c r="AB12" t="s">
        <v>77</v>
      </c>
      <c r="AC12" t="s">
        <v>82</v>
      </c>
      <c r="AD12" t="s">
        <v>79</v>
      </c>
      <c r="AE12" s="6"/>
      <c r="AF12" t="s">
        <v>3251</v>
      </c>
      <c r="AG12">
        <v>1981</v>
      </c>
      <c r="AH12" t="s">
        <v>196</v>
      </c>
      <c r="AI12" t="s">
        <v>147</v>
      </c>
      <c r="AJ12" t="s">
        <v>128</v>
      </c>
      <c r="AK12" s="6"/>
      <c r="AQ12" s="6"/>
      <c r="AR12" t="s">
        <v>549</v>
      </c>
      <c r="AU12" t="s">
        <v>125</v>
      </c>
      <c r="AW12">
        <v>0</v>
      </c>
      <c r="BA12" s="6"/>
      <c r="BC12" t="s">
        <v>125</v>
      </c>
      <c r="BE12" t="s">
        <v>90</v>
      </c>
      <c r="BF12" t="s">
        <v>683</v>
      </c>
      <c r="BG12">
        <v>1</v>
      </c>
      <c r="BH12">
        <v>-7.8437999999999999</v>
      </c>
      <c r="BI12">
        <v>111.28400000000001</v>
      </c>
      <c r="BJ12" s="6"/>
      <c r="BK12">
        <v>50</v>
      </c>
      <c r="BL12">
        <v>150</v>
      </c>
      <c r="BM12">
        <v>0</v>
      </c>
      <c r="BN12">
        <v>2</v>
      </c>
      <c r="BO12">
        <v>0</v>
      </c>
    </row>
    <row r="13" spans="1:68" s="17" customFormat="1" x14ac:dyDescent="0.3">
      <c r="A13">
        <v>7</v>
      </c>
      <c r="B13" t="s">
        <v>3977</v>
      </c>
      <c r="C13" t="s">
        <v>549</v>
      </c>
      <c r="D13"/>
      <c r="E13" t="s">
        <v>117</v>
      </c>
      <c r="F13" t="s">
        <v>3868</v>
      </c>
      <c r="G13" t="s">
        <v>95</v>
      </c>
      <c r="H13" t="s">
        <v>4441</v>
      </c>
      <c r="I13" s="6" t="s">
        <v>4442</v>
      </c>
      <c r="J13" t="s">
        <v>66</v>
      </c>
      <c r="K13" t="s">
        <v>4443</v>
      </c>
      <c r="L13">
        <v>3</v>
      </c>
      <c r="M13">
        <v>3</v>
      </c>
      <c r="N13" t="s">
        <v>4443</v>
      </c>
      <c r="O13" t="s">
        <v>4443</v>
      </c>
      <c r="P13" t="s">
        <v>301</v>
      </c>
      <c r="Q13">
        <v>57697</v>
      </c>
      <c r="R13" t="s">
        <v>70</v>
      </c>
      <c r="S13" t="s">
        <v>71</v>
      </c>
      <c r="T13"/>
      <c r="U13" t="s">
        <v>4444</v>
      </c>
      <c r="V13"/>
      <c r="W13"/>
      <c r="X13" t="s">
        <v>125</v>
      </c>
      <c r="Y13"/>
      <c r="Z13" t="s">
        <v>4445</v>
      </c>
      <c r="AA13">
        <v>1976</v>
      </c>
      <c r="AB13" t="s">
        <v>196</v>
      </c>
      <c r="AC13" t="s">
        <v>78</v>
      </c>
      <c r="AD13" t="s">
        <v>396</v>
      </c>
      <c r="AE13" s="6"/>
      <c r="AF13" t="s">
        <v>4446</v>
      </c>
      <c r="AG13">
        <v>1986</v>
      </c>
      <c r="AH13" t="s">
        <v>196</v>
      </c>
      <c r="AI13" t="s">
        <v>147</v>
      </c>
      <c r="AJ13" t="s">
        <v>128</v>
      </c>
      <c r="AK13" s="6"/>
      <c r="AL13"/>
      <c r="AM13"/>
      <c r="AN13" t="s">
        <v>277</v>
      </c>
      <c r="AO13"/>
      <c r="AP13"/>
      <c r="AQ13" s="6"/>
      <c r="AR13" t="s">
        <v>549</v>
      </c>
      <c r="AS13"/>
      <c r="AT13"/>
      <c r="AU13" t="s">
        <v>125</v>
      </c>
      <c r="AV13"/>
      <c r="AW13">
        <v>0</v>
      </c>
      <c r="AX13"/>
      <c r="AY13" t="s">
        <v>4088</v>
      </c>
      <c r="AZ13"/>
      <c r="BA13" s="6"/>
      <c r="BB13"/>
      <c r="BC13" t="s">
        <v>125</v>
      </c>
      <c r="BD13"/>
      <c r="BE13" t="s">
        <v>90</v>
      </c>
      <c r="BF13" t="s">
        <v>683</v>
      </c>
      <c r="BG13">
        <v>1</v>
      </c>
      <c r="BH13">
        <v>-7.7843999999999998</v>
      </c>
      <c r="BI13">
        <v>111.1919</v>
      </c>
      <c r="BJ13" s="6"/>
      <c r="BK13">
        <v>45</v>
      </c>
      <c r="BL13">
        <v>150</v>
      </c>
      <c r="BM13">
        <v>0</v>
      </c>
      <c r="BN13">
        <v>2</v>
      </c>
      <c r="BO13">
        <v>0</v>
      </c>
      <c r="BP13"/>
    </row>
    <row r="14" spans="1:68" hidden="1" x14ac:dyDescent="0.3">
      <c r="A14" s="17">
        <v>8</v>
      </c>
      <c r="B14" s="17" t="s">
        <v>3985</v>
      </c>
      <c r="C14" s="17" t="s">
        <v>549</v>
      </c>
      <c r="D14" s="17"/>
      <c r="E14" s="17" t="s">
        <v>117</v>
      </c>
      <c r="F14" s="17" t="s">
        <v>3869</v>
      </c>
      <c r="G14" s="17" t="s">
        <v>63</v>
      </c>
      <c r="H14" s="17" t="s">
        <v>4495</v>
      </c>
      <c r="I14" s="18" t="s">
        <v>4496</v>
      </c>
      <c r="J14" s="17" t="s">
        <v>66</v>
      </c>
      <c r="K14" s="17" t="s">
        <v>4497</v>
      </c>
      <c r="L14" s="17">
        <v>3</v>
      </c>
      <c r="M14" s="17">
        <v>5</v>
      </c>
      <c r="N14" s="17" t="s">
        <v>4497</v>
      </c>
      <c r="O14" s="17" t="s">
        <v>4498</v>
      </c>
      <c r="P14" s="17" t="s">
        <v>301</v>
      </c>
      <c r="Q14" s="17">
        <v>57697</v>
      </c>
      <c r="R14" s="17" t="s">
        <v>70</v>
      </c>
      <c r="S14" s="17" t="s">
        <v>71</v>
      </c>
      <c r="T14" s="17"/>
      <c r="U14" s="17" t="s">
        <v>4499</v>
      </c>
      <c r="V14" s="17"/>
      <c r="W14" s="17"/>
      <c r="X14" s="17" t="s">
        <v>125</v>
      </c>
      <c r="Y14" s="17"/>
      <c r="Z14" s="17" t="s">
        <v>3870</v>
      </c>
      <c r="AA14" s="17">
        <v>1971</v>
      </c>
      <c r="AB14" s="17" t="s">
        <v>196</v>
      </c>
      <c r="AC14" s="17" t="s">
        <v>1333</v>
      </c>
      <c r="AD14" s="17" t="s">
        <v>366</v>
      </c>
      <c r="AE14" s="18"/>
      <c r="AF14" s="17" t="s">
        <v>1402</v>
      </c>
      <c r="AG14" s="17">
        <v>1980</v>
      </c>
      <c r="AH14" s="17" t="s">
        <v>196</v>
      </c>
      <c r="AI14" s="17" t="s">
        <v>78</v>
      </c>
      <c r="AJ14" s="17" t="s">
        <v>396</v>
      </c>
      <c r="AK14" s="18"/>
      <c r="AL14" s="17"/>
      <c r="AM14" s="17"/>
      <c r="AN14" s="17"/>
      <c r="AO14" s="17"/>
      <c r="AP14" s="17"/>
      <c r="AQ14" s="18"/>
      <c r="AR14" s="17" t="s">
        <v>549</v>
      </c>
      <c r="AS14" s="17"/>
      <c r="AT14" s="17"/>
      <c r="AU14" s="17" t="s">
        <v>125</v>
      </c>
      <c r="AV14" s="17"/>
      <c r="AW14" s="17">
        <v>0</v>
      </c>
      <c r="AX14" s="17"/>
      <c r="AY14" s="17"/>
      <c r="AZ14" s="17"/>
      <c r="BA14" s="18"/>
      <c r="BB14" s="17"/>
      <c r="BC14" s="17" t="s">
        <v>125</v>
      </c>
      <c r="BD14" s="17"/>
      <c r="BE14" s="17" t="s">
        <v>90</v>
      </c>
      <c r="BF14" s="17" t="s">
        <v>4104</v>
      </c>
      <c r="BG14" s="17">
        <v>2</v>
      </c>
      <c r="BH14" s="17">
        <v>-7.8867000000000003</v>
      </c>
      <c r="BI14" s="17">
        <v>111.03440000000001</v>
      </c>
      <c r="BJ14" s="18" t="s">
        <v>4105</v>
      </c>
      <c r="BK14" s="17">
        <v>46</v>
      </c>
      <c r="BL14" s="17">
        <v>158</v>
      </c>
      <c r="BM14" s="17">
        <v>53</v>
      </c>
      <c r="BN14" s="17">
        <v>0</v>
      </c>
      <c r="BO14" s="17">
        <v>0</v>
      </c>
      <c r="BP14" s="17"/>
    </row>
    <row r="15" spans="1:68" hidden="1" x14ac:dyDescent="0.3">
      <c r="A15" s="12">
        <v>9</v>
      </c>
      <c r="B15" t="s">
        <v>3986</v>
      </c>
      <c r="C15" t="s">
        <v>549</v>
      </c>
      <c r="E15" t="s">
        <v>61</v>
      </c>
      <c r="F15" t="s">
        <v>4506</v>
      </c>
      <c r="G15" t="s">
        <v>63</v>
      </c>
      <c r="H15" t="s">
        <v>4507</v>
      </c>
      <c r="I15" s="6" t="s">
        <v>4508</v>
      </c>
      <c r="J15" t="s">
        <v>66</v>
      </c>
      <c r="K15" t="s">
        <v>4509</v>
      </c>
      <c r="L15">
        <v>15</v>
      </c>
      <c r="M15">
        <v>0</v>
      </c>
      <c r="N15" t="s">
        <v>4509</v>
      </c>
      <c r="O15" t="s">
        <v>4509</v>
      </c>
      <c r="P15" t="s">
        <v>4510</v>
      </c>
      <c r="Q15">
        <v>57281</v>
      </c>
      <c r="R15" t="s">
        <v>70</v>
      </c>
      <c r="S15" t="s">
        <v>1564</v>
      </c>
      <c r="U15" t="s">
        <v>4511</v>
      </c>
      <c r="X15" t="s">
        <v>125</v>
      </c>
      <c r="Z15" t="s">
        <v>3871</v>
      </c>
      <c r="AA15">
        <v>1980</v>
      </c>
      <c r="AB15" t="s">
        <v>77</v>
      </c>
      <c r="AC15" t="s">
        <v>78</v>
      </c>
      <c r="AD15" t="s">
        <v>396</v>
      </c>
      <c r="AE15" s="6"/>
      <c r="AF15" t="s">
        <v>3872</v>
      </c>
      <c r="AG15">
        <v>1986</v>
      </c>
      <c r="AH15" t="s">
        <v>196</v>
      </c>
      <c r="AI15" t="s">
        <v>147</v>
      </c>
      <c r="AJ15" t="s">
        <v>128</v>
      </c>
      <c r="AK15" s="6"/>
      <c r="AL15" t="s">
        <v>3871</v>
      </c>
      <c r="AM15">
        <v>1980</v>
      </c>
      <c r="AN15" t="s">
        <v>77</v>
      </c>
      <c r="AO15" t="s">
        <v>78</v>
      </c>
      <c r="AP15" t="s">
        <v>396</v>
      </c>
      <c r="AQ15" s="6"/>
      <c r="AR15" t="s">
        <v>549</v>
      </c>
      <c r="AU15" t="s">
        <v>125</v>
      </c>
      <c r="AW15">
        <v>1</v>
      </c>
      <c r="BA15" s="6"/>
      <c r="BC15" t="s">
        <v>74</v>
      </c>
      <c r="BD15" t="s">
        <v>150</v>
      </c>
      <c r="BE15" t="s">
        <v>90</v>
      </c>
      <c r="BF15" t="s">
        <v>234</v>
      </c>
      <c r="BG15">
        <v>1</v>
      </c>
      <c r="BH15">
        <v>-7.4196</v>
      </c>
      <c r="BI15">
        <v>110.97199999999999</v>
      </c>
      <c r="BJ15" s="6"/>
      <c r="BK15">
        <v>51</v>
      </c>
      <c r="BL15">
        <v>160</v>
      </c>
      <c r="BM15">
        <v>0</v>
      </c>
      <c r="BN15">
        <v>2</v>
      </c>
      <c r="BO15">
        <v>1</v>
      </c>
    </row>
    <row r="16" spans="1:68" x14ac:dyDescent="0.3">
      <c r="A16">
        <v>10</v>
      </c>
      <c r="B16" t="s">
        <v>3873</v>
      </c>
      <c r="C16" t="s">
        <v>549</v>
      </c>
      <c r="E16" t="s">
        <v>61</v>
      </c>
      <c r="F16" t="s">
        <v>3874</v>
      </c>
      <c r="G16" t="s">
        <v>63</v>
      </c>
      <c r="H16" t="s">
        <v>4531</v>
      </c>
      <c r="I16" s="6" t="s">
        <v>4532</v>
      </c>
      <c r="J16" t="s">
        <v>66</v>
      </c>
      <c r="K16" t="s">
        <v>140</v>
      </c>
      <c r="L16">
        <v>2</v>
      </c>
      <c r="M16">
        <v>4</v>
      </c>
      <c r="N16" t="s">
        <v>140</v>
      </c>
      <c r="O16" t="s">
        <v>68</v>
      </c>
      <c r="P16" t="s">
        <v>69</v>
      </c>
      <c r="Q16">
        <v>57694</v>
      </c>
      <c r="R16" t="s">
        <v>70</v>
      </c>
      <c r="S16" t="s">
        <v>1564</v>
      </c>
      <c r="U16" t="s">
        <v>4533</v>
      </c>
      <c r="X16" t="s">
        <v>125</v>
      </c>
      <c r="Z16" t="s">
        <v>3875</v>
      </c>
      <c r="AA16">
        <v>1977</v>
      </c>
      <c r="AB16" t="s">
        <v>196</v>
      </c>
      <c r="AC16" t="s">
        <v>229</v>
      </c>
      <c r="AD16" t="s">
        <v>366</v>
      </c>
      <c r="AE16" s="6" t="s">
        <v>4534</v>
      </c>
      <c r="AF16" t="s">
        <v>3876</v>
      </c>
      <c r="AG16">
        <v>1979</v>
      </c>
      <c r="AH16" t="s">
        <v>196</v>
      </c>
      <c r="AI16" t="s">
        <v>147</v>
      </c>
      <c r="AJ16" t="s">
        <v>128</v>
      </c>
      <c r="AK16" s="6" t="s">
        <v>4535</v>
      </c>
      <c r="AQ16" s="6"/>
      <c r="AR16" t="s">
        <v>549</v>
      </c>
      <c r="AU16" t="s">
        <v>125</v>
      </c>
      <c r="AW16">
        <v>0</v>
      </c>
      <c r="AY16" t="s">
        <v>4112</v>
      </c>
      <c r="BA16" s="6"/>
      <c r="BC16" t="s">
        <v>125</v>
      </c>
      <c r="BD16" t="s">
        <v>4113</v>
      </c>
      <c r="BE16" t="s">
        <v>90</v>
      </c>
      <c r="BF16" t="s">
        <v>554</v>
      </c>
      <c r="BG16">
        <v>1</v>
      </c>
      <c r="BH16">
        <v>-7.7972580000000002</v>
      </c>
      <c r="BI16">
        <v>111.193347</v>
      </c>
      <c r="BJ16" s="6" t="s">
        <v>4114</v>
      </c>
      <c r="BK16">
        <v>45</v>
      </c>
      <c r="BL16">
        <v>150</v>
      </c>
      <c r="BM16">
        <v>50</v>
      </c>
      <c r="BN16">
        <v>1</v>
      </c>
      <c r="BO16">
        <v>0</v>
      </c>
    </row>
    <row r="17" spans="1:68" x14ac:dyDescent="0.3">
      <c r="A17">
        <v>11</v>
      </c>
      <c r="B17" t="s">
        <v>3877</v>
      </c>
      <c r="C17" t="s">
        <v>549</v>
      </c>
      <c r="E17" t="s">
        <v>117</v>
      </c>
      <c r="F17" t="s">
        <v>4569</v>
      </c>
      <c r="G17" t="s">
        <v>95</v>
      </c>
      <c r="H17" t="s">
        <v>4495</v>
      </c>
      <c r="I17" s="6" t="s">
        <v>4570</v>
      </c>
      <c r="J17" t="s">
        <v>66</v>
      </c>
      <c r="K17" t="s">
        <v>4396</v>
      </c>
      <c r="L17">
        <v>1</v>
      </c>
      <c r="M17">
        <v>4</v>
      </c>
      <c r="N17" t="s">
        <v>4396</v>
      </c>
      <c r="O17" t="s">
        <v>3350</v>
      </c>
      <c r="P17" t="s">
        <v>301</v>
      </c>
      <c r="Q17">
        <v>57697</v>
      </c>
      <c r="R17" t="s">
        <v>70</v>
      </c>
      <c r="S17" t="s">
        <v>71</v>
      </c>
      <c r="U17" t="s">
        <v>4571</v>
      </c>
      <c r="X17" t="s">
        <v>125</v>
      </c>
      <c r="Z17" t="s">
        <v>2815</v>
      </c>
      <c r="AA17">
        <v>1963</v>
      </c>
      <c r="AB17" t="s">
        <v>77</v>
      </c>
      <c r="AC17" t="s">
        <v>82</v>
      </c>
      <c r="AD17" t="s">
        <v>79</v>
      </c>
      <c r="AE17" s="6" t="s">
        <v>4572</v>
      </c>
      <c r="AF17" t="s">
        <v>4573</v>
      </c>
      <c r="AG17">
        <v>1973</v>
      </c>
      <c r="AH17" t="s">
        <v>77</v>
      </c>
      <c r="AI17" t="s">
        <v>653</v>
      </c>
      <c r="AJ17" t="s">
        <v>79</v>
      </c>
      <c r="AK17" s="6" t="s">
        <v>4574</v>
      </c>
      <c r="AN17" t="s">
        <v>166</v>
      </c>
      <c r="AQ17" s="6"/>
      <c r="AR17" t="s">
        <v>549</v>
      </c>
      <c r="AU17" t="s">
        <v>74</v>
      </c>
      <c r="AW17">
        <v>0</v>
      </c>
      <c r="AY17" t="s">
        <v>4125</v>
      </c>
      <c r="BA17" s="6"/>
      <c r="BC17" t="s">
        <v>74</v>
      </c>
      <c r="BE17" t="s">
        <v>90</v>
      </c>
      <c r="BF17" t="s">
        <v>3343</v>
      </c>
      <c r="BG17">
        <v>2</v>
      </c>
      <c r="BH17">
        <v>-7.7929038000000004</v>
      </c>
      <c r="BI17">
        <v>111.2080953</v>
      </c>
      <c r="BJ17" s="6" t="s">
        <v>4126</v>
      </c>
      <c r="BK17">
        <v>40</v>
      </c>
      <c r="BL17">
        <v>155</v>
      </c>
      <c r="BM17">
        <v>53</v>
      </c>
      <c r="BN17">
        <v>1</v>
      </c>
      <c r="BO17">
        <v>0</v>
      </c>
    </row>
    <row r="18" spans="1:68" x14ac:dyDescent="0.3">
      <c r="A18" s="12">
        <v>12</v>
      </c>
      <c r="B18" s="34" t="s">
        <v>5072</v>
      </c>
      <c r="C18" t="s">
        <v>549</v>
      </c>
      <c r="E18" t="s">
        <v>117</v>
      </c>
      <c r="F18" t="s">
        <v>3880</v>
      </c>
      <c r="G18" t="s">
        <v>4215</v>
      </c>
      <c r="H18" t="s">
        <v>4216</v>
      </c>
      <c r="I18" s="6" t="s">
        <v>4217</v>
      </c>
      <c r="J18" t="s">
        <v>66</v>
      </c>
      <c r="K18" t="s">
        <v>4218</v>
      </c>
      <c r="L18">
        <v>5</v>
      </c>
      <c r="M18">
        <v>4</v>
      </c>
      <c r="N18" t="s">
        <v>4218</v>
      </c>
      <c r="O18" t="s">
        <v>300</v>
      </c>
      <c r="P18" t="s">
        <v>301</v>
      </c>
      <c r="Q18">
        <v>57697</v>
      </c>
      <c r="R18" t="s">
        <v>70</v>
      </c>
      <c r="S18" t="s">
        <v>71</v>
      </c>
      <c r="U18" t="s">
        <v>4219</v>
      </c>
      <c r="X18" t="s">
        <v>125</v>
      </c>
      <c r="Z18" t="s">
        <v>3881</v>
      </c>
      <c r="AA18">
        <v>1974</v>
      </c>
      <c r="AB18" t="s">
        <v>77</v>
      </c>
      <c r="AC18" t="s">
        <v>1333</v>
      </c>
      <c r="AD18" t="s">
        <v>366</v>
      </c>
      <c r="AE18" s="6" t="s">
        <v>4220</v>
      </c>
      <c r="AF18" t="s">
        <v>3882</v>
      </c>
      <c r="AG18">
        <v>1980</v>
      </c>
      <c r="AH18" t="s">
        <v>77</v>
      </c>
      <c r="AI18" t="s">
        <v>82</v>
      </c>
      <c r="AJ18" t="s">
        <v>79</v>
      </c>
      <c r="AK18" s="6" t="s">
        <v>4221</v>
      </c>
      <c r="AQ18" s="6"/>
      <c r="AR18" t="s">
        <v>549</v>
      </c>
      <c r="AU18" t="s">
        <v>125</v>
      </c>
      <c r="AW18">
        <v>0</v>
      </c>
      <c r="AY18" t="s">
        <v>4043</v>
      </c>
      <c r="BA18" s="6"/>
      <c r="BC18" t="s">
        <v>74</v>
      </c>
      <c r="BD18" t="s">
        <v>89</v>
      </c>
      <c r="BE18" t="s">
        <v>90</v>
      </c>
      <c r="BF18" t="s">
        <v>3343</v>
      </c>
      <c r="BG18">
        <v>2</v>
      </c>
      <c r="BH18">
        <v>-7.7966335999999998</v>
      </c>
      <c r="BI18">
        <v>111.2163852</v>
      </c>
      <c r="BJ18" s="6" t="s">
        <v>4044</v>
      </c>
      <c r="BK18">
        <v>45</v>
      </c>
      <c r="BL18">
        <v>155</v>
      </c>
      <c r="BM18">
        <v>0</v>
      </c>
      <c r="BN18">
        <v>2</v>
      </c>
      <c r="BO18" s="11"/>
    </row>
    <row r="19" spans="1:68" x14ac:dyDescent="0.3">
      <c r="A19">
        <v>13</v>
      </c>
      <c r="B19" t="s">
        <v>4000</v>
      </c>
      <c r="C19" t="s">
        <v>549</v>
      </c>
      <c r="E19" t="s">
        <v>61</v>
      </c>
      <c r="F19" t="s">
        <v>3883</v>
      </c>
      <c r="G19" t="s">
        <v>63</v>
      </c>
      <c r="H19" t="s">
        <v>4628</v>
      </c>
      <c r="I19" s="6" t="s">
        <v>4629</v>
      </c>
      <c r="J19" t="s">
        <v>66</v>
      </c>
      <c r="K19" t="s">
        <v>270</v>
      </c>
      <c r="L19">
        <v>5</v>
      </c>
      <c r="M19">
        <v>1</v>
      </c>
      <c r="N19" t="s">
        <v>270</v>
      </c>
      <c r="O19" t="s">
        <v>300</v>
      </c>
      <c r="P19" t="s">
        <v>301</v>
      </c>
      <c r="Q19">
        <v>57697</v>
      </c>
      <c r="R19" t="s">
        <v>70</v>
      </c>
      <c r="S19" t="s">
        <v>71</v>
      </c>
      <c r="U19" t="s">
        <v>4630</v>
      </c>
      <c r="X19" t="s">
        <v>125</v>
      </c>
      <c r="Z19" t="s">
        <v>3884</v>
      </c>
      <c r="AA19">
        <v>1971</v>
      </c>
      <c r="AB19" t="s">
        <v>77</v>
      </c>
      <c r="AC19" t="s">
        <v>323</v>
      </c>
      <c r="AD19" t="s">
        <v>366</v>
      </c>
      <c r="AE19" s="6" t="s">
        <v>4631</v>
      </c>
      <c r="AF19" t="s">
        <v>3885</v>
      </c>
      <c r="AG19">
        <v>1962</v>
      </c>
      <c r="AH19" t="s">
        <v>77</v>
      </c>
      <c r="AI19" t="s">
        <v>323</v>
      </c>
      <c r="AJ19" t="s">
        <v>79</v>
      </c>
      <c r="AK19" s="6" t="s">
        <v>4632</v>
      </c>
      <c r="AQ19" s="6"/>
      <c r="AR19" t="s">
        <v>549</v>
      </c>
      <c r="AU19" t="s">
        <v>125</v>
      </c>
      <c r="AW19">
        <v>0</v>
      </c>
      <c r="AY19" t="s">
        <v>4130</v>
      </c>
      <c r="BA19" s="6"/>
      <c r="BC19" t="s">
        <v>125</v>
      </c>
      <c r="BE19" t="s">
        <v>90</v>
      </c>
      <c r="BF19" t="s">
        <v>3343</v>
      </c>
      <c r="BG19">
        <v>4</v>
      </c>
      <c r="BH19">
        <v>-7.7900400000000003</v>
      </c>
      <c r="BI19">
        <v>111.222401</v>
      </c>
      <c r="BJ19" s="6" t="s">
        <v>4131</v>
      </c>
      <c r="BK19">
        <v>45</v>
      </c>
      <c r="BL19">
        <v>155</v>
      </c>
      <c r="BM19">
        <v>0</v>
      </c>
      <c r="BN19">
        <v>2</v>
      </c>
      <c r="BO19">
        <v>4</v>
      </c>
    </row>
    <row r="20" spans="1:68" x14ac:dyDescent="0.3">
      <c r="A20">
        <v>14</v>
      </c>
      <c r="B20" t="s">
        <v>4001</v>
      </c>
      <c r="C20" t="s">
        <v>549</v>
      </c>
      <c r="E20" t="s">
        <v>117</v>
      </c>
      <c r="F20" t="s">
        <v>3878</v>
      </c>
      <c r="G20" t="s">
        <v>95</v>
      </c>
      <c r="H20" t="s">
        <v>4633</v>
      </c>
      <c r="I20" s="6" t="s">
        <v>4634</v>
      </c>
      <c r="J20" t="s">
        <v>66</v>
      </c>
      <c r="K20" t="s">
        <v>4635</v>
      </c>
      <c r="L20">
        <v>2</v>
      </c>
      <c r="M20">
        <v>4</v>
      </c>
      <c r="N20" t="s">
        <v>1069</v>
      </c>
      <c r="O20" t="s">
        <v>776</v>
      </c>
      <c r="P20" t="s">
        <v>69</v>
      </c>
      <c r="Q20">
        <v>57694</v>
      </c>
      <c r="R20" t="s">
        <v>70</v>
      </c>
      <c r="S20" t="s">
        <v>71</v>
      </c>
      <c r="U20" t="s">
        <v>4636</v>
      </c>
      <c r="X20" t="s">
        <v>125</v>
      </c>
      <c r="Z20" t="s">
        <v>3852</v>
      </c>
      <c r="AA20">
        <v>1982</v>
      </c>
      <c r="AC20" t="s">
        <v>105</v>
      </c>
      <c r="AD20" t="s">
        <v>366</v>
      </c>
      <c r="AE20" s="6" t="s">
        <v>4637</v>
      </c>
      <c r="AF20" t="s">
        <v>4638</v>
      </c>
      <c r="AG20">
        <v>1985</v>
      </c>
      <c r="AI20" t="s">
        <v>147</v>
      </c>
      <c r="AJ20" t="s">
        <v>128</v>
      </c>
      <c r="AK20" s="6" t="s">
        <v>4639</v>
      </c>
      <c r="AN20" t="s">
        <v>166</v>
      </c>
      <c r="AQ20" s="6"/>
      <c r="AR20" t="s">
        <v>549</v>
      </c>
      <c r="AU20" t="s">
        <v>125</v>
      </c>
      <c r="AW20">
        <v>0</v>
      </c>
      <c r="AY20" t="s">
        <v>4132</v>
      </c>
      <c r="BA20" s="6"/>
      <c r="BC20" t="s">
        <v>125</v>
      </c>
      <c r="BE20" t="s">
        <v>90</v>
      </c>
      <c r="BF20" t="s">
        <v>683</v>
      </c>
      <c r="BG20">
        <v>1</v>
      </c>
      <c r="BH20">
        <v>-7.7433111531890004</v>
      </c>
      <c r="BI20">
        <v>111.16567611694001</v>
      </c>
      <c r="BJ20" s="6"/>
      <c r="BK20">
        <v>37</v>
      </c>
      <c r="BL20">
        <v>137</v>
      </c>
      <c r="BM20">
        <v>0</v>
      </c>
      <c r="BN20">
        <v>0</v>
      </c>
      <c r="BO20">
        <v>0</v>
      </c>
    </row>
    <row r="21" spans="1:68" hidden="1" x14ac:dyDescent="0.3">
      <c r="A21" s="38">
        <v>29</v>
      </c>
      <c r="B21" s="17" t="s">
        <v>5025</v>
      </c>
      <c r="C21" s="17" t="s">
        <v>549</v>
      </c>
      <c r="D21" s="17"/>
      <c r="E21" s="17" t="s">
        <v>61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</row>
    <row r="22" spans="1:68" x14ac:dyDescent="0.3">
      <c r="A22">
        <v>15</v>
      </c>
      <c r="B22" t="s">
        <v>3886</v>
      </c>
      <c r="C22" t="s">
        <v>549</v>
      </c>
      <c r="E22" t="s">
        <v>117</v>
      </c>
      <c r="F22" t="s">
        <v>4670</v>
      </c>
      <c r="G22" t="s">
        <v>95</v>
      </c>
      <c r="H22" t="s">
        <v>4671</v>
      </c>
      <c r="I22" s="6" t="s">
        <v>4672</v>
      </c>
      <c r="J22" t="s">
        <v>66</v>
      </c>
      <c r="K22" t="s">
        <v>776</v>
      </c>
      <c r="L22">
        <v>4</v>
      </c>
      <c r="M22">
        <v>2</v>
      </c>
      <c r="N22" t="s">
        <v>776</v>
      </c>
      <c r="O22" t="s">
        <v>776</v>
      </c>
      <c r="P22" t="s">
        <v>69</v>
      </c>
      <c r="Q22">
        <v>57694</v>
      </c>
      <c r="R22" t="s">
        <v>70</v>
      </c>
      <c r="S22" t="s">
        <v>71</v>
      </c>
      <c r="U22" t="s">
        <v>4673</v>
      </c>
      <c r="X22" t="s">
        <v>74</v>
      </c>
      <c r="Y22" t="s">
        <v>4135</v>
      </c>
      <c r="Z22" t="s">
        <v>4674</v>
      </c>
      <c r="AA22">
        <v>1985</v>
      </c>
      <c r="AB22" t="s">
        <v>196</v>
      </c>
      <c r="AC22" t="s">
        <v>82</v>
      </c>
      <c r="AD22" t="s">
        <v>79</v>
      </c>
      <c r="AE22" s="6"/>
      <c r="AF22" t="s">
        <v>2080</v>
      </c>
      <c r="AG22">
        <v>1990</v>
      </c>
      <c r="AH22" t="s">
        <v>196</v>
      </c>
      <c r="AI22" t="s">
        <v>82</v>
      </c>
      <c r="AJ22" t="s">
        <v>79</v>
      </c>
      <c r="AK22" s="6"/>
      <c r="AQ22" s="6"/>
      <c r="AR22" t="s">
        <v>549</v>
      </c>
      <c r="AU22" t="s">
        <v>74</v>
      </c>
      <c r="AV22" t="s">
        <v>4135</v>
      </c>
      <c r="AW22">
        <v>0</v>
      </c>
      <c r="AZ22" t="s">
        <v>87</v>
      </c>
      <c r="BA22" s="6" t="s">
        <v>4136</v>
      </c>
      <c r="BB22" t="s">
        <v>3886</v>
      </c>
      <c r="BC22" t="s">
        <v>74</v>
      </c>
      <c r="BE22" t="s">
        <v>90</v>
      </c>
      <c r="BF22" t="s">
        <v>683</v>
      </c>
      <c r="BG22">
        <v>2</v>
      </c>
      <c r="BH22">
        <v>-7.7433111531890004</v>
      </c>
      <c r="BI22">
        <v>111.16086959838999</v>
      </c>
      <c r="BJ22" s="6"/>
      <c r="BK22">
        <v>35</v>
      </c>
      <c r="BL22">
        <v>139</v>
      </c>
      <c r="BM22">
        <v>0</v>
      </c>
      <c r="BN22">
        <v>0</v>
      </c>
      <c r="BO22">
        <v>1</v>
      </c>
    </row>
    <row r="23" spans="1:68" x14ac:dyDescent="0.3">
      <c r="A23">
        <v>16</v>
      </c>
      <c r="B23" t="s">
        <v>4007</v>
      </c>
      <c r="C23" t="s">
        <v>549</v>
      </c>
      <c r="E23" t="s">
        <v>61</v>
      </c>
      <c r="F23" t="s">
        <v>3887</v>
      </c>
      <c r="G23" t="s">
        <v>63</v>
      </c>
      <c r="H23" t="s">
        <v>4682</v>
      </c>
      <c r="I23" s="6" t="s">
        <v>4683</v>
      </c>
      <c r="J23" t="s">
        <v>66</v>
      </c>
      <c r="K23" t="s">
        <v>3336</v>
      </c>
      <c r="L23">
        <v>1</v>
      </c>
      <c r="M23">
        <v>1</v>
      </c>
      <c r="N23" t="s">
        <v>3337</v>
      </c>
      <c r="O23" t="s">
        <v>3337</v>
      </c>
      <c r="P23" t="s">
        <v>301</v>
      </c>
      <c r="Q23">
        <v>57697</v>
      </c>
      <c r="R23" t="s">
        <v>70</v>
      </c>
      <c r="S23" t="s">
        <v>210</v>
      </c>
      <c r="U23" t="s">
        <v>4684</v>
      </c>
      <c r="V23" t="s">
        <v>4685</v>
      </c>
      <c r="X23" t="s">
        <v>125</v>
      </c>
      <c r="Z23" t="s">
        <v>4686</v>
      </c>
      <c r="AA23">
        <v>1980</v>
      </c>
      <c r="AB23" t="s">
        <v>196</v>
      </c>
      <c r="AC23" t="s">
        <v>82</v>
      </c>
      <c r="AD23" t="s">
        <v>366</v>
      </c>
      <c r="AE23" s="6"/>
      <c r="AF23" t="s">
        <v>3888</v>
      </c>
      <c r="AG23">
        <v>1983</v>
      </c>
      <c r="AH23" t="s">
        <v>162</v>
      </c>
      <c r="AI23" t="s">
        <v>82</v>
      </c>
      <c r="AJ23" t="s">
        <v>79</v>
      </c>
      <c r="AK23" s="6"/>
      <c r="AQ23" s="6"/>
      <c r="AR23" t="s">
        <v>549</v>
      </c>
      <c r="AU23" t="s">
        <v>125</v>
      </c>
      <c r="AW23">
        <v>0</v>
      </c>
      <c r="BA23" s="6"/>
      <c r="BC23" t="s">
        <v>125</v>
      </c>
      <c r="BE23" t="s">
        <v>90</v>
      </c>
      <c r="BF23" t="s">
        <v>4070</v>
      </c>
      <c r="BG23">
        <v>1</v>
      </c>
      <c r="BH23">
        <v>-7.1549699999999996</v>
      </c>
      <c r="BI23">
        <v>111.236912</v>
      </c>
      <c r="BJ23" s="6"/>
      <c r="BK23">
        <v>39</v>
      </c>
      <c r="BL23">
        <v>156</v>
      </c>
      <c r="BM23">
        <v>0</v>
      </c>
      <c r="BN23">
        <v>2</v>
      </c>
      <c r="BO23">
        <v>1</v>
      </c>
    </row>
    <row r="24" spans="1:68" hidden="1" x14ac:dyDescent="0.3">
      <c r="A24" s="12">
        <v>17</v>
      </c>
      <c r="B24" t="s">
        <v>3889</v>
      </c>
      <c r="C24" t="s">
        <v>549</v>
      </c>
      <c r="E24" t="s">
        <v>61</v>
      </c>
      <c r="F24" t="s">
        <v>3890</v>
      </c>
      <c r="G24" t="s">
        <v>95</v>
      </c>
      <c r="H24" t="s">
        <v>2097</v>
      </c>
      <c r="I24" s="6" t="s">
        <v>4687</v>
      </c>
      <c r="J24" t="s">
        <v>66</v>
      </c>
      <c r="K24" t="s">
        <v>4688</v>
      </c>
      <c r="L24">
        <v>3</v>
      </c>
      <c r="M24">
        <v>5</v>
      </c>
      <c r="N24" t="s">
        <v>4688</v>
      </c>
      <c r="O24" t="s">
        <v>4689</v>
      </c>
      <c r="P24" t="s">
        <v>4690</v>
      </c>
      <c r="Q24">
        <v>50519</v>
      </c>
      <c r="R24" t="s">
        <v>70</v>
      </c>
      <c r="S24" t="s">
        <v>210</v>
      </c>
      <c r="U24" t="s">
        <v>4691</v>
      </c>
      <c r="X24" t="s">
        <v>125</v>
      </c>
      <c r="Z24" t="s">
        <v>3891</v>
      </c>
      <c r="AA24">
        <v>1972</v>
      </c>
      <c r="AB24" t="s">
        <v>162</v>
      </c>
      <c r="AC24" t="s">
        <v>653</v>
      </c>
      <c r="AD24" t="s">
        <v>396</v>
      </c>
      <c r="AE24" s="6" t="s">
        <v>4692</v>
      </c>
      <c r="AF24" t="s">
        <v>4693</v>
      </c>
      <c r="AG24">
        <v>1978</v>
      </c>
      <c r="AH24" t="s">
        <v>162</v>
      </c>
      <c r="AI24" t="s">
        <v>653</v>
      </c>
      <c r="AJ24" t="s">
        <v>396</v>
      </c>
      <c r="AK24" s="6" t="s">
        <v>4694</v>
      </c>
      <c r="AQ24" s="6"/>
      <c r="AR24" t="s">
        <v>549</v>
      </c>
      <c r="AU24" t="s">
        <v>125</v>
      </c>
      <c r="AW24">
        <v>0</v>
      </c>
      <c r="AY24" t="s">
        <v>4140</v>
      </c>
      <c r="BA24" s="6"/>
      <c r="BC24" t="s">
        <v>74</v>
      </c>
      <c r="BD24" t="s">
        <v>150</v>
      </c>
      <c r="BE24" t="s">
        <v>90</v>
      </c>
      <c r="BF24" t="s">
        <v>3343</v>
      </c>
      <c r="BG24">
        <v>2</v>
      </c>
      <c r="BH24">
        <v>-7.1567999999999996</v>
      </c>
      <c r="BI24">
        <v>110.4224</v>
      </c>
      <c r="BJ24" s="6" t="s">
        <v>4141</v>
      </c>
      <c r="BK24">
        <v>48</v>
      </c>
      <c r="BL24">
        <v>155</v>
      </c>
      <c r="BM24">
        <v>0</v>
      </c>
      <c r="BN24">
        <v>2</v>
      </c>
      <c r="BO24">
        <v>9</v>
      </c>
    </row>
    <row r="25" spans="1:68" hidden="1" x14ac:dyDescent="0.3">
      <c r="A25">
        <v>18</v>
      </c>
      <c r="B25" t="s">
        <v>4020</v>
      </c>
      <c r="C25" t="s">
        <v>549</v>
      </c>
      <c r="E25" t="s">
        <v>61</v>
      </c>
      <c r="F25" t="s">
        <v>3893</v>
      </c>
      <c r="G25" t="s">
        <v>63</v>
      </c>
      <c r="H25" t="s">
        <v>3071</v>
      </c>
      <c r="I25" s="6" t="s">
        <v>4771</v>
      </c>
      <c r="J25" t="s">
        <v>66</v>
      </c>
      <c r="K25" t="s">
        <v>3073</v>
      </c>
      <c r="L25">
        <v>1</v>
      </c>
      <c r="M25">
        <v>6</v>
      </c>
      <c r="N25" t="s">
        <v>317</v>
      </c>
      <c r="O25" t="s">
        <v>3074</v>
      </c>
      <c r="P25" t="s">
        <v>69</v>
      </c>
      <c r="Q25">
        <v>57694</v>
      </c>
      <c r="R25" t="s">
        <v>70</v>
      </c>
      <c r="S25" t="s">
        <v>653</v>
      </c>
      <c r="T25">
        <v>0</v>
      </c>
      <c r="U25" t="s">
        <v>4772</v>
      </c>
      <c r="X25" t="s">
        <v>125</v>
      </c>
      <c r="Y25" t="s">
        <v>4167</v>
      </c>
      <c r="Z25" t="s">
        <v>4773</v>
      </c>
      <c r="AA25">
        <v>1956</v>
      </c>
      <c r="AB25" t="s">
        <v>77</v>
      </c>
      <c r="AC25" t="s">
        <v>78</v>
      </c>
      <c r="AD25" t="s">
        <v>79</v>
      </c>
      <c r="AE25" s="6"/>
      <c r="AF25" t="s">
        <v>4774</v>
      </c>
      <c r="AG25">
        <v>1969</v>
      </c>
      <c r="AH25" t="s">
        <v>196</v>
      </c>
      <c r="AI25" t="s">
        <v>147</v>
      </c>
      <c r="AJ25" t="s">
        <v>128</v>
      </c>
      <c r="AK25" s="6"/>
      <c r="AN25" t="s">
        <v>277</v>
      </c>
      <c r="AQ25" s="6"/>
      <c r="AR25" t="s">
        <v>549</v>
      </c>
      <c r="AU25" t="s">
        <v>74</v>
      </c>
      <c r="AV25" t="s">
        <v>4167</v>
      </c>
      <c r="AW25">
        <v>0</v>
      </c>
      <c r="AY25" t="s">
        <v>4168</v>
      </c>
      <c r="AZ25" t="s">
        <v>87</v>
      </c>
      <c r="BA25" s="6" t="s">
        <v>4169</v>
      </c>
      <c r="BB25" t="s">
        <v>3892</v>
      </c>
      <c r="BC25" t="s">
        <v>74</v>
      </c>
      <c r="BE25" t="s">
        <v>90</v>
      </c>
      <c r="BF25" t="s">
        <v>234</v>
      </c>
      <c r="BG25">
        <v>1</v>
      </c>
      <c r="BH25">
        <v>-7.8582999999999998</v>
      </c>
      <c r="BI25">
        <v>111.2569</v>
      </c>
      <c r="BJ25" s="6"/>
      <c r="BK25">
        <v>41</v>
      </c>
      <c r="BL25">
        <v>156</v>
      </c>
      <c r="BM25">
        <v>0</v>
      </c>
      <c r="BN25">
        <v>2</v>
      </c>
      <c r="BO25">
        <v>0</v>
      </c>
    </row>
    <row r="26" spans="1:68" x14ac:dyDescent="0.3">
      <c r="A26">
        <v>19</v>
      </c>
      <c r="B26" t="s">
        <v>3894</v>
      </c>
      <c r="C26" t="s">
        <v>549</v>
      </c>
      <c r="E26" t="s">
        <v>61</v>
      </c>
      <c r="F26" t="s">
        <v>3895</v>
      </c>
      <c r="G26" t="s">
        <v>95</v>
      </c>
      <c r="H26" t="s">
        <v>4775</v>
      </c>
      <c r="I26" s="6" t="s">
        <v>4776</v>
      </c>
      <c r="J26" t="s">
        <v>66</v>
      </c>
      <c r="K26" t="s">
        <v>4777</v>
      </c>
      <c r="L26">
        <v>3</v>
      </c>
      <c r="M26">
        <v>3</v>
      </c>
      <c r="N26" t="s">
        <v>4778</v>
      </c>
      <c r="O26" t="s">
        <v>318</v>
      </c>
      <c r="P26" t="s">
        <v>69</v>
      </c>
      <c r="Q26">
        <v>57694</v>
      </c>
      <c r="R26" t="s">
        <v>70</v>
      </c>
      <c r="S26" t="s">
        <v>71</v>
      </c>
      <c r="U26" t="s">
        <v>4779</v>
      </c>
      <c r="X26" t="s">
        <v>125</v>
      </c>
      <c r="Z26" t="s">
        <v>3896</v>
      </c>
      <c r="AA26">
        <v>1976</v>
      </c>
      <c r="AB26" t="s">
        <v>196</v>
      </c>
      <c r="AC26" t="s">
        <v>78</v>
      </c>
      <c r="AD26" t="s">
        <v>396</v>
      </c>
      <c r="AE26" s="6"/>
      <c r="AF26" t="s">
        <v>4780</v>
      </c>
      <c r="AG26">
        <v>1980</v>
      </c>
      <c r="AH26" t="s">
        <v>196</v>
      </c>
      <c r="AI26" t="s">
        <v>78</v>
      </c>
      <c r="AJ26" t="s">
        <v>396</v>
      </c>
      <c r="AK26" s="6"/>
      <c r="AQ26" s="6"/>
      <c r="AR26" t="s">
        <v>549</v>
      </c>
      <c r="AU26" t="s">
        <v>125</v>
      </c>
      <c r="AW26">
        <v>0</v>
      </c>
      <c r="BA26" s="6"/>
      <c r="BC26" t="s">
        <v>125</v>
      </c>
      <c r="BE26" t="s">
        <v>90</v>
      </c>
      <c r="BF26" t="s">
        <v>683</v>
      </c>
      <c r="BG26">
        <v>2</v>
      </c>
      <c r="BH26">
        <v>-8.0870999999999995</v>
      </c>
      <c r="BI26">
        <v>110.8292</v>
      </c>
      <c r="BJ26" s="6"/>
      <c r="BK26">
        <v>33</v>
      </c>
      <c r="BL26">
        <v>134</v>
      </c>
      <c r="BM26">
        <v>0</v>
      </c>
      <c r="BN26">
        <v>0</v>
      </c>
      <c r="BO26">
        <v>0</v>
      </c>
    </row>
    <row r="27" spans="1:68" hidden="1" x14ac:dyDescent="0.3">
      <c r="A27" s="12">
        <v>20</v>
      </c>
      <c r="B27" t="s">
        <v>4022</v>
      </c>
      <c r="C27" t="s">
        <v>549</v>
      </c>
      <c r="E27" t="s">
        <v>61</v>
      </c>
      <c r="F27" t="s">
        <v>3897</v>
      </c>
      <c r="G27" t="s">
        <v>63</v>
      </c>
      <c r="H27" t="s">
        <v>4792</v>
      </c>
      <c r="I27" s="6" t="s">
        <v>4793</v>
      </c>
      <c r="J27" t="s">
        <v>66</v>
      </c>
      <c r="K27" t="s">
        <v>830</v>
      </c>
      <c r="L27">
        <v>1</v>
      </c>
      <c r="M27">
        <v>8</v>
      </c>
      <c r="N27" t="s">
        <v>830</v>
      </c>
      <c r="O27" t="s">
        <v>68</v>
      </c>
      <c r="P27" t="s">
        <v>69</v>
      </c>
      <c r="Q27">
        <v>57694</v>
      </c>
      <c r="R27" t="s">
        <v>70</v>
      </c>
      <c r="S27" t="s">
        <v>71</v>
      </c>
      <c r="U27" t="s">
        <v>4794</v>
      </c>
      <c r="X27" t="s">
        <v>125</v>
      </c>
      <c r="Z27" t="s">
        <v>3898</v>
      </c>
      <c r="AA27">
        <v>1977</v>
      </c>
      <c r="AB27" t="s">
        <v>162</v>
      </c>
      <c r="AC27" t="s">
        <v>78</v>
      </c>
      <c r="AD27" t="s">
        <v>1609</v>
      </c>
      <c r="AE27" s="6"/>
      <c r="AF27" t="s">
        <v>3899</v>
      </c>
      <c r="AG27">
        <v>1983</v>
      </c>
      <c r="AH27" t="s">
        <v>162</v>
      </c>
      <c r="AI27" t="s">
        <v>147</v>
      </c>
      <c r="AJ27" t="s">
        <v>128</v>
      </c>
      <c r="AK27" s="6"/>
      <c r="AL27" t="s">
        <v>3898</v>
      </c>
      <c r="AM27">
        <v>1977</v>
      </c>
      <c r="AN27" t="s">
        <v>162</v>
      </c>
      <c r="AO27" t="s">
        <v>78</v>
      </c>
      <c r="AP27" t="s">
        <v>1609</v>
      </c>
      <c r="AQ27" s="6"/>
      <c r="AR27" t="s">
        <v>549</v>
      </c>
      <c r="AU27" t="s">
        <v>125</v>
      </c>
      <c r="AW27">
        <v>1</v>
      </c>
      <c r="BA27" s="6"/>
      <c r="BC27" t="s">
        <v>125</v>
      </c>
      <c r="BE27" t="s">
        <v>90</v>
      </c>
      <c r="BF27" t="s">
        <v>683</v>
      </c>
      <c r="BG27">
        <v>1</v>
      </c>
      <c r="BH27">
        <v>-7.7935715482120003</v>
      </c>
      <c r="BI27">
        <v>111.18069648743</v>
      </c>
      <c r="BJ27" s="6"/>
      <c r="BK27">
        <v>50</v>
      </c>
      <c r="BL27">
        <v>155</v>
      </c>
      <c r="BM27">
        <v>0</v>
      </c>
      <c r="BN27">
        <v>2</v>
      </c>
      <c r="BO27">
        <v>1</v>
      </c>
    </row>
    <row r="28" spans="1:68" x14ac:dyDescent="0.3">
      <c r="A28">
        <v>21</v>
      </c>
      <c r="B28" t="s">
        <v>4028</v>
      </c>
      <c r="C28" t="s">
        <v>549</v>
      </c>
      <c r="E28" t="s">
        <v>117</v>
      </c>
      <c r="F28" t="s">
        <v>3900</v>
      </c>
      <c r="G28" t="s">
        <v>63</v>
      </c>
      <c r="H28" t="s">
        <v>4826</v>
      </c>
      <c r="I28" s="6" t="s">
        <v>4827</v>
      </c>
      <c r="J28" t="s">
        <v>66</v>
      </c>
      <c r="K28" t="s">
        <v>4828</v>
      </c>
      <c r="L28">
        <v>0</v>
      </c>
      <c r="M28">
        <v>0</v>
      </c>
      <c r="N28" t="s">
        <v>4829</v>
      </c>
      <c r="O28" t="s">
        <v>4830</v>
      </c>
      <c r="P28" t="s">
        <v>69</v>
      </c>
      <c r="Q28">
        <v>57694</v>
      </c>
      <c r="R28" t="s">
        <v>70</v>
      </c>
      <c r="S28" t="s">
        <v>210</v>
      </c>
      <c r="U28" t="s">
        <v>4831</v>
      </c>
      <c r="X28" t="s">
        <v>125</v>
      </c>
      <c r="Z28" t="s">
        <v>4832</v>
      </c>
      <c r="AA28">
        <v>1978</v>
      </c>
      <c r="AC28" t="s">
        <v>78</v>
      </c>
      <c r="AD28" t="s">
        <v>79</v>
      </c>
      <c r="AE28" s="6"/>
      <c r="AF28" t="s">
        <v>3901</v>
      </c>
      <c r="AG28">
        <v>1989</v>
      </c>
      <c r="AI28" t="s">
        <v>323</v>
      </c>
      <c r="AJ28" t="s">
        <v>396</v>
      </c>
      <c r="AK28" s="6"/>
      <c r="AQ28" s="6"/>
      <c r="AR28" t="s">
        <v>549</v>
      </c>
      <c r="AU28" t="s">
        <v>125</v>
      </c>
      <c r="AW28">
        <v>0</v>
      </c>
      <c r="AY28" t="s">
        <v>4185</v>
      </c>
      <c r="BA28" s="6"/>
      <c r="BC28" t="s">
        <v>125</v>
      </c>
      <c r="BE28" t="s">
        <v>90</v>
      </c>
      <c r="BF28" t="s">
        <v>683</v>
      </c>
      <c r="BG28">
        <v>1</v>
      </c>
      <c r="BH28">
        <v>-7.7883842056640002</v>
      </c>
      <c r="BI28">
        <v>111.17022514343</v>
      </c>
      <c r="BJ28" s="6"/>
      <c r="BK28">
        <v>37</v>
      </c>
      <c r="BL28">
        <v>135</v>
      </c>
      <c r="BM28">
        <v>0</v>
      </c>
      <c r="BN28">
        <v>0</v>
      </c>
      <c r="BO28">
        <v>1</v>
      </c>
    </row>
    <row r="29" spans="1:68" x14ac:dyDescent="0.3">
      <c r="A29">
        <v>22</v>
      </c>
      <c r="B29" t="s">
        <v>3902</v>
      </c>
      <c r="C29" t="s">
        <v>549</v>
      </c>
      <c r="E29" t="s">
        <v>117</v>
      </c>
      <c r="F29" t="s">
        <v>3903</v>
      </c>
      <c r="G29" t="s">
        <v>95</v>
      </c>
      <c r="H29" t="s">
        <v>4873</v>
      </c>
      <c r="I29" s="6" t="s">
        <v>4874</v>
      </c>
      <c r="J29" t="s">
        <v>66</v>
      </c>
      <c r="K29" t="s">
        <v>4875</v>
      </c>
      <c r="L29">
        <v>2</v>
      </c>
      <c r="M29">
        <v>4</v>
      </c>
      <c r="N29" s="34" t="s">
        <v>4778</v>
      </c>
      <c r="O29" t="s">
        <v>318</v>
      </c>
      <c r="P29" t="s">
        <v>69</v>
      </c>
      <c r="Q29">
        <v>57694</v>
      </c>
      <c r="R29" t="s">
        <v>70</v>
      </c>
      <c r="S29" t="s">
        <v>71</v>
      </c>
      <c r="U29" t="s">
        <v>4876</v>
      </c>
      <c r="X29" t="s">
        <v>74</v>
      </c>
      <c r="Z29" t="s">
        <v>4877</v>
      </c>
      <c r="AA29">
        <v>1975</v>
      </c>
      <c r="AB29" t="s">
        <v>196</v>
      </c>
      <c r="AC29" t="s">
        <v>78</v>
      </c>
      <c r="AD29" t="s">
        <v>366</v>
      </c>
      <c r="AE29" s="6"/>
      <c r="AF29" t="s">
        <v>4878</v>
      </c>
      <c r="AG29">
        <v>1978</v>
      </c>
      <c r="AH29" t="s">
        <v>196</v>
      </c>
      <c r="AI29" t="s">
        <v>78</v>
      </c>
      <c r="AJ29" t="s">
        <v>366</v>
      </c>
      <c r="AK29" s="6"/>
      <c r="AQ29" s="6"/>
      <c r="AR29" t="s">
        <v>549</v>
      </c>
      <c r="AU29" t="s">
        <v>74</v>
      </c>
      <c r="AV29" t="s">
        <v>4190</v>
      </c>
      <c r="AW29">
        <v>0</v>
      </c>
      <c r="AZ29" t="s">
        <v>87</v>
      </c>
      <c r="BA29" s="6" t="s">
        <v>4191</v>
      </c>
      <c r="BB29" t="s">
        <v>3902</v>
      </c>
      <c r="BC29" t="s">
        <v>74</v>
      </c>
      <c r="BE29" t="s">
        <v>90</v>
      </c>
      <c r="BF29" t="s">
        <v>683</v>
      </c>
      <c r="BG29">
        <v>2</v>
      </c>
      <c r="BH29">
        <v>-8.0870999999999995</v>
      </c>
      <c r="BI29">
        <v>110.8292</v>
      </c>
      <c r="BJ29" s="6"/>
      <c r="BK29">
        <v>33</v>
      </c>
      <c r="BL29">
        <v>134</v>
      </c>
      <c r="BM29">
        <v>0</v>
      </c>
      <c r="BN29">
        <v>0</v>
      </c>
      <c r="BO29">
        <v>1</v>
      </c>
    </row>
    <row r="30" spans="1:68" x14ac:dyDescent="0.3">
      <c r="A30" s="12">
        <v>23</v>
      </c>
      <c r="B30" t="s">
        <v>4037</v>
      </c>
      <c r="C30" t="s">
        <v>549</v>
      </c>
      <c r="E30" t="s">
        <v>117</v>
      </c>
      <c r="F30" t="s">
        <v>3904</v>
      </c>
      <c r="G30" t="s">
        <v>63</v>
      </c>
      <c r="H30" t="s">
        <v>4903</v>
      </c>
      <c r="I30" s="6" t="s">
        <v>4904</v>
      </c>
      <c r="J30" t="s">
        <v>66</v>
      </c>
      <c r="K30" t="s">
        <v>2354</v>
      </c>
      <c r="L30">
        <v>1</v>
      </c>
      <c r="M30">
        <v>1</v>
      </c>
      <c r="N30" t="s">
        <v>270</v>
      </c>
      <c r="O30" t="s">
        <v>300</v>
      </c>
      <c r="P30" t="s">
        <v>301</v>
      </c>
      <c r="Q30">
        <v>57697</v>
      </c>
      <c r="R30" t="s">
        <v>70</v>
      </c>
      <c r="S30" t="s">
        <v>71</v>
      </c>
      <c r="U30" t="s">
        <v>4905</v>
      </c>
      <c r="X30" t="s">
        <v>125</v>
      </c>
      <c r="Z30" t="s">
        <v>3905</v>
      </c>
      <c r="AA30">
        <v>1974</v>
      </c>
      <c r="AB30" t="s">
        <v>77</v>
      </c>
      <c r="AC30" t="s">
        <v>82</v>
      </c>
      <c r="AD30" t="s">
        <v>396</v>
      </c>
      <c r="AE30" s="6" t="s">
        <v>4906</v>
      </c>
      <c r="AF30" t="s">
        <v>3906</v>
      </c>
      <c r="AG30">
        <v>1984</v>
      </c>
      <c r="AH30" t="s">
        <v>196</v>
      </c>
      <c r="AI30" t="s">
        <v>147</v>
      </c>
      <c r="AJ30" t="s">
        <v>128</v>
      </c>
      <c r="AK30" s="6" t="s">
        <v>4907</v>
      </c>
      <c r="AQ30" s="6"/>
      <c r="AR30" t="s">
        <v>549</v>
      </c>
      <c r="AU30" t="s">
        <v>125</v>
      </c>
      <c r="AW30">
        <v>0</v>
      </c>
      <c r="AY30" t="s">
        <v>4196</v>
      </c>
      <c r="BA30" s="6"/>
      <c r="BC30" t="s">
        <v>125</v>
      </c>
      <c r="BE30" t="s">
        <v>90</v>
      </c>
      <c r="BF30" t="s">
        <v>3343</v>
      </c>
      <c r="BG30">
        <v>1</v>
      </c>
      <c r="BH30">
        <v>-7.7868000000000004</v>
      </c>
      <c r="BI30">
        <v>111.2222</v>
      </c>
      <c r="BJ30" s="6" t="s">
        <v>4197</v>
      </c>
      <c r="BK30">
        <v>48</v>
      </c>
      <c r="BL30">
        <v>150</v>
      </c>
      <c r="BM30">
        <v>0</v>
      </c>
      <c r="BN30">
        <v>2</v>
      </c>
      <c r="BO30">
        <v>1</v>
      </c>
    </row>
    <row r="31" spans="1:68" x14ac:dyDescent="0.3">
      <c r="A31">
        <v>24</v>
      </c>
      <c r="B31" t="s">
        <v>3907</v>
      </c>
      <c r="C31" t="s">
        <v>549</v>
      </c>
      <c r="E31" t="s">
        <v>117</v>
      </c>
      <c r="F31" t="s">
        <v>3908</v>
      </c>
      <c r="G31" t="s">
        <v>95</v>
      </c>
      <c r="H31" t="s">
        <v>4919</v>
      </c>
      <c r="I31" s="6" t="s">
        <v>4920</v>
      </c>
      <c r="J31" t="s">
        <v>66</v>
      </c>
      <c r="K31" t="s">
        <v>776</v>
      </c>
      <c r="L31">
        <v>2</v>
      </c>
      <c r="M31">
        <v>4</v>
      </c>
      <c r="N31" t="s">
        <v>1069</v>
      </c>
      <c r="O31" t="s">
        <v>776</v>
      </c>
      <c r="P31" t="s">
        <v>69</v>
      </c>
      <c r="Q31">
        <v>57694</v>
      </c>
      <c r="R31" t="s">
        <v>70</v>
      </c>
      <c r="S31" t="s">
        <v>71</v>
      </c>
      <c r="U31" t="s">
        <v>4921</v>
      </c>
      <c r="X31" t="s">
        <v>125</v>
      </c>
      <c r="Z31" t="s">
        <v>2343</v>
      </c>
      <c r="AA31">
        <v>0</v>
      </c>
      <c r="AB31" t="s">
        <v>166</v>
      </c>
      <c r="AC31" t="s">
        <v>147</v>
      </c>
      <c r="AD31" t="s">
        <v>128</v>
      </c>
      <c r="AE31" s="6"/>
      <c r="AF31" t="s">
        <v>4922</v>
      </c>
      <c r="AG31">
        <v>1990</v>
      </c>
      <c r="AH31" t="s">
        <v>196</v>
      </c>
      <c r="AI31" t="s">
        <v>105</v>
      </c>
      <c r="AJ31" t="s">
        <v>396</v>
      </c>
      <c r="AK31" s="6"/>
      <c r="AQ31" s="6"/>
      <c r="AR31" t="s">
        <v>549</v>
      </c>
      <c r="AU31" t="s">
        <v>125</v>
      </c>
      <c r="AW31">
        <v>0</v>
      </c>
      <c r="BA31" s="6"/>
      <c r="BC31" t="s">
        <v>125</v>
      </c>
      <c r="BE31" t="s">
        <v>90</v>
      </c>
      <c r="BF31" t="s">
        <v>683</v>
      </c>
      <c r="BG31">
        <v>1</v>
      </c>
      <c r="BH31">
        <v>-7.7455223967600002</v>
      </c>
      <c r="BI31">
        <v>111.16121292114001</v>
      </c>
      <c r="BJ31" s="6"/>
      <c r="BK31">
        <v>45</v>
      </c>
      <c r="BL31">
        <v>150</v>
      </c>
      <c r="BM31">
        <v>0</v>
      </c>
      <c r="BN31">
        <v>2</v>
      </c>
      <c r="BO31">
        <v>0</v>
      </c>
    </row>
    <row r="32" spans="1:68" x14ac:dyDescent="0.3">
      <c r="A32">
        <v>25</v>
      </c>
      <c r="B32" t="s">
        <v>3909</v>
      </c>
      <c r="C32" t="s">
        <v>549</v>
      </c>
      <c r="E32" t="s">
        <v>117</v>
      </c>
      <c r="F32" t="s">
        <v>3910</v>
      </c>
      <c r="G32" t="s">
        <v>63</v>
      </c>
      <c r="H32" t="s">
        <v>4923</v>
      </c>
      <c r="I32" s="6" t="s">
        <v>4924</v>
      </c>
      <c r="J32" t="s">
        <v>66</v>
      </c>
      <c r="K32" t="s">
        <v>68</v>
      </c>
      <c r="L32">
        <v>3</v>
      </c>
      <c r="M32">
        <v>2</v>
      </c>
      <c r="N32" t="s">
        <v>68</v>
      </c>
      <c r="O32" t="s">
        <v>68</v>
      </c>
      <c r="P32" t="s">
        <v>69</v>
      </c>
      <c r="Q32">
        <v>57694</v>
      </c>
      <c r="R32" t="s">
        <v>70</v>
      </c>
      <c r="S32" t="s">
        <v>210</v>
      </c>
      <c r="U32" t="s">
        <v>4925</v>
      </c>
      <c r="X32" t="s">
        <v>125</v>
      </c>
      <c r="Z32" t="s">
        <v>704</v>
      </c>
      <c r="AA32">
        <v>1975</v>
      </c>
      <c r="AB32" t="s">
        <v>77</v>
      </c>
      <c r="AC32" t="s">
        <v>82</v>
      </c>
      <c r="AD32" t="s">
        <v>79</v>
      </c>
      <c r="AE32" s="6" t="s">
        <v>4926</v>
      </c>
      <c r="AF32" t="s">
        <v>3444</v>
      </c>
      <c r="AG32">
        <v>1980</v>
      </c>
      <c r="AH32" t="s">
        <v>77</v>
      </c>
      <c r="AI32" t="s">
        <v>82</v>
      </c>
      <c r="AJ32" t="s">
        <v>79</v>
      </c>
      <c r="AK32" s="6" t="s">
        <v>4927</v>
      </c>
      <c r="AQ32" s="6"/>
      <c r="AR32" t="s">
        <v>549</v>
      </c>
      <c r="AU32" t="s">
        <v>125</v>
      </c>
      <c r="AW32">
        <v>0</v>
      </c>
      <c r="AY32" t="s">
        <v>4199</v>
      </c>
      <c r="BA32" s="6"/>
      <c r="BC32" t="s">
        <v>125</v>
      </c>
      <c r="BD32" t="s">
        <v>4113</v>
      </c>
      <c r="BE32" t="s">
        <v>90</v>
      </c>
      <c r="BF32" t="s">
        <v>554</v>
      </c>
      <c r="BG32">
        <v>1</v>
      </c>
      <c r="BH32">
        <v>-7.7946590999999996</v>
      </c>
      <c r="BI32">
        <v>111.1975162</v>
      </c>
      <c r="BJ32" s="6" t="s">
        <v>4200</v>
      </c>
      <c r="BK32">
        <v>40</v>
      </c>
      <c r="BL32">
        <v>147</v>
      </c>
      <c r="BM32">
        <v>50</v>
      </c>
      <c r="BN32">
        <v>2</v>
      </c>
      <c r="BO32">
        <v>4</v>
      </c>
    </row>
    <row r="33" spans="1:68" x14ac:dyDescent="0.3">
      <c r="A33" s="12">
        <v>26</v>
      </c>
      <c r="B33" t="s">
        <v>4040</v>
      </c>
      <c r="C33" t="s">
        <v>549</v>
      </c>
      <c r="E33" t="s">
        <v>61</v>
      </c>
      <c r="F33" t="s">
        <v>3911</v>
      </c>
      <c r="G33" t="s">
        <v>95</v>
      </c>
      <c r="H33" t="s">
        <v>1660</v>
      </c>
      <c r="I33" s="6" t="s">
        <v>4955</v>
      </c>
      <c r="J33" t="s">
        <v>66</v>
      </c>
      <c r="K33" t="s">
        <v>225</v>
      </c>
      <c r="L33">
        <v>1</v>
      </c>
      <c r="M33">
        <v>4</v>
      </c>
      <c r="N33" t="s">
        <v>225</v>
      </c>
      <c r="O33" t="s">
        <v>225</v>
      </c>
      <c r="P33" t="s">
        <v>69</v>
      </c>
      <c r="Q33">
        <v>57694</v>
      </c>
      <c r="R33" t="s">
        <v>70</v>
      </c>
      <c r="S33" t="s">
        <v>1564</v>
      </c>
      <c r="U33" t="s">
        <v>4956</v>
      </c>
      <c r="X33" t="s">
        <v>125</v>
      </c>
      <c r="Z33" t="s">
        <v>534</v>
      </c>
      <c r="AA33">
        <v>1958</v>
      </c>
      <c r="AB33" t="s">
        <v>77</v>
      </c>
      <c r="AC33" t="s">
        <v>78</v>
      </c>
      <c r="AD33" t="s">
        <v>396</v>
      </c>
      <c r="AE33" s="6" t="s">
        <v>4957</v>
      </c>
      <c r="AF33" t="s">
        <v>4958</v>
      </c>
      <c r="AG33">
        <v>1961</v>
      </c>
      <c r="AH33" t="s">
        <v>77</v>
      </c>
      <c r="AI33" t="s">
        <v>78</v>
      </c>
      <c r="AJ33" t="s">
        <v>396</v>
      </c>
      <c r="AK33" s="6" t="s">
        <v>4959</v>
      </c>
      <c r="AQ33" s="6"/>
      <c r="AR33" t="s">
        <v>549</v>
      </c>
      <c r="AU33" t="s">
        <v>125</v>
      </c>
      <c r="AW33">
        <v>0</v>
      </c>
      <c r="AY33" t="s">
        <v>4208</v>
      </c>
      <c r="BA33" s="6"/>
      <c r="BC33" t="s">
        <v>74</v>
      </c>
      <c r="BD33" t="s">
        <v>150</v>
      </c>
      <c r="BE33" t="s">
        <v>90</v>
      </c>
      <c r="BF33" t="s">
        <v>554</v>
      </c>
      <c r="BG33">
        <v>4</v>
      </c>
      <c r="BH33">
        <v>111.196721</v>
      </c>
      <c r="BI33">
        <v>-7.8086799999999998</v>
      </c>
      <c r="BJ33" s="6" t="s">
        <v>4209</v>
      </c>
      <c r="BK33">
        <v>60</v>
      </c>
      <c r="BL33">
        <v>178</v>
      </c>
      <c r="BM33">
        <v>50</v>
      </c>
      <c r="BN33">
        <v>4</v>
      </c>
      <c r="BO33">
        <v>4</v>
      </c>
    </row>
    <row r="34" spans="1:68" s="17" customFormat="1" hidden="1" x14ac:dyDescent="0.3">
      <c r="A34">
        <v>27</v>
      </c>
      <c r="B34" t="s">
        <v>4041</v>
      </c>
      <c r="C34" t="s">
        <v>549</v>
      </c>
      <c r="D34"/>
      <c r="E34" t="s">
        <v>61</v>
      </c>
      <c r="F34" t="s">
        <v>4960</v>
      </c>
      <c r="G34" t="s">
        <v>63</v>
      </c>
      <c r="H34" t="s">
        <v>4961</v>
      </c>
      <c r="I34" s="6" t="s">
        <v>4962</v>
      </c>
      <c r="J34" t="s">
        <v>66</v>
      </c>
      <c r="K34" t="s">
        <v>270</v>
      </c>
      <c r="L34">
        <v>5</v>
      </c>
      <c r="M34">
        <v>1</v>
      </c>
      <c r="N34" t="s">
        <v>270</v>
      </c>
      <c r="O34" t="s">
        <v>300</v>
      </c>
      <c r="P34" t="s">
        <v>301</v>
      </c>
      <c r="Q34">
        <v>57697</v>
      </c>
      <c r="R34" t="s">
        <v>70</v>
      </c>
      <c r="S34" t="s">
        <v>71</v>
      </c>
      <c r="T34"/>
      <c r="U34" t="s">
        <v>4963</v>
      </c>
      <c r="V34"/>
      <c r="W34"/>
      <c r="X34" t="s">
        <v>125</v>
      </c>
      <c r="Y34" t="s">
        <v>4964</v>
      </c>
      <c r="Z34" t="s">
        <v>1196</v>
      </c>
      <c r="AA34">
        <v>1979</v>
      </c>
      <c r="AB34" t="s">
        <v>196</v>
      </c>
      <c r="AC34" t="s">
        <v>82</v>
      </c>
      <c r="AD34" t="s">
        <v>366</v>
      </c>
      <c r="AE34" s="6" t="s">
        <v>4965</v>
      </c>
      <c r="AF34" t="s">
        <v>3912</v>
      </c>
      <c r="AG34">
        <v>1981</v>
      </c>
      <c r="AH34" t="s">
        <v>77</v>
      </c>
      <c r="AI34" t="s">
        <v>82</v>
      </c>
      <c r="AJ34" t="s">
        <v>366</v>
      </c>
      <c r="AK34" s="6" t="s">
        <v>4966</v>
      </c>
      <c r="AL34"/>
      <c r="AM34"/>
      <c r="AN34"/>
      <c r="AO34"/>
      <c r="AP34"/>
      <c r="AQ34" s="6"/>
      <c r="AR34" t="s">
        <v>549</v>
      </c>
      <c r="AS34"/>
      <c r="AT34"/>
      <c r="AU34" t="s">
        <v>74</v>
      </c>
      <c r="AV34"/>
      <c r="AW34">
        <v>0</v>
      </c>
      <c r="AX34"/>
      <c r="AY34" t="s">
        <v>4210</v>
      </c>
      <c r="AZ34"/>
      <c r="BA34" s="6"/>
      <c r="BB34"/>
      <c r="BC34" t="s">
        <v>74</v>
      </c>
      <c r="BD34"/>
      <c r="BE34" t="s">
        <v>90</v>
      </c>
      <c r="BF34" t="s">
        <v>3343</v>
      </c>
      <c r="BG34">
        <v>2</v>
      </c>
      <c r="BH34">
        <v>-7.7900400000000003</v>
      </c>
      <c r="BI34">
        <v>111.222401</v>
      </c>
      <c r="BJ34" s="6" t="s">
        <v>4211</v>
      </c>
      <c r="BK34">
        <v>50</v>
      </c>
      <c r="BL34">
        <v>162</v>
      </c>
      <c r="BM34">
        <v>0</v>
      </c>
      <c r="BN34">
        <v>2</v>
      </c>
      <c r="BO34">
        <v>3</v>
      </c>
      <c r="BP34"/>
    </row>
    <row r="35" spans="1:68" s="17" customFormat="1" x14ac:dyDescent="0.3">
      <c r="A35">
        <v>28</v>
      </c>
      <c r="B35" t="s">
        <v>3913</v>
      </c>
      <c r="C35" t="s">
        <v>549</v>
      </c>
      <c r="D35"/>
      <c r="E35" t="s">
        <v>117</v>
      </c>
      <c r="F35" t="s">
        <v>3914</v>
      </c>
      <c r="G35" t="s">
        <v>95</v>
      </c>
      <c r="H35" t="s">
        <v>4971</v>
      </c>
      <c r="I35" s="6" t="s">
        <v>4972</v>
      </c>
      <c r="J35" t="s">
        <v>66</v>
      </c>
      <c r="K35" t="s">
        <v>776</v>
      </c>
      <c r="L35">
        <v>2</v>
      </c>
      <c r="M35">
        <v>4</v>
      </c>
      <c r="N35" t="s">
        <v>1069</v>
      </c>
      <c r="O35" t="s">
        <v>776</v>
      </c>
      <c r="P35" t="s">
        <v>69</v>
      </c>
      <c r="Q35">
        <v>57694</v>
      </c>
      <c r="R35" t="s">
        <v>70</v>
      </c>
      <c r="S35" t="s">
        <v>71</v>
      </c>
      <c r="T35"/>
      <c r="U35" t="s">
        <v>4973</v>
      </c>
      <c r="V35"/>
      <c r="W35"/>
      <c r="X35" t="s">
        <v>125</v>
      </c>
      <c r="Y35"/>
      <c r="Z35" t="s">
        <v>4974</v>
      </c>
      <c r="AA35">
        <v>0</v>
      </c>
      <c r="AB35" t="s">
        <v>77</v>
      </c>
      <c r="AC35" t="s">
        <v>82</v>
      </c>
      <c r="AD35" t="s">
        <v>79</v>
      </c>
      <c r="AE35" s="6"/>
      <c r="AF35" t="s">
        <v>4975</v>
      </c>
      <c r="AG35">
        <v>0</v>
      </c>
      <c r="AH35" t="s">
        <v>77</v>
      </c>
      <c r="AI35" t="s">
        <v>82</v>
      </c>
      <c r="AJ35" t="s">
        <v>79</v>
      </c>
      <c r="AK35" s="6"/>
      <c r="AL35"/>
      <c r="AM35"/>
      <c r="AN35"/>
      <c r="AO35"/>
      <c r="AP35"/>
      <c r="AQ35" s="6"/>
      <c r="AR35" t="s">
        <v>549</v>
      </c>
      <c r="AS35"/>
      <c r="AT35"/>
      <c r="AU35" t="s">
        <v>125</v>
      </c>
      <c r="AV35"/>
      <c r="AW35">
        <v>0</v>
      </c>
      <c r="AX35"/>
      <c r="AY35"/>
      <c r="AZ35"/>
      <c r="BA35" s="6"/>
      <c r="BB35"/>
      <c r="BC35" t="s">
        <v>125</v>
      </c>
      <c r="BD35"/>
      <c r="BE35" t="s">
        <v>90</v>
      </c>
      <c r="BF35" t="s">
        <v>683</v>
      </c>
      <c r="BG35">
        <v>1</v>
      </c>
      <c r="BH35">
        <v>-7.7835000000000001</v>
      </c>
      <c r="BI35">
        <v>110.9414</v>
      </c>
      <c r="BJ35" s="6"/>
      <c r="BK35">
        <v>36</v>
      </c>
      <c r="BL35">
        <v>137</v>
      </c>
      <c r="BM35">
        <v>0</v>
      </c>
      <c r="BN35">
        <v>0</v>
      </c>
      <c r="BO35">
        <v>0</v>
      </c>
      <c r="BP35"/>
    </row>
    <row r="37" spans="1:68" x14ac:dyDescent="0.3">
      <c r="D37" t="s">
        <v>5031</v>
      </c>
      <c r="E37" t="s">
        <v>5029</v>
      </c>
      <c r="F37" t="s">
        <v>5030</v>
      </c>
    </row>
    <row r="38" spans="1:68" x14ac:dyDescent="0.3">
      <c r="B38" t="s">
        <v>4992</v>
      </c>
      <c r="C38">
        <v>12</v>
      </c>
      <c r="E38">
        <v>1</v>
      </c>
      <c r="F38">
        <f>C38+D38-E38</f>
        <v>11</v>
      </c>
    </row>
    <row r="39" spans="1:68" x14ac:dyDescent="0.3">
      <c r="B39" t="s">
        <v>4993</v>
      </c>
      <c r="C39">
        <v>16</v>
      </c>
      <c r="D39">
        <v>1</v>
      </c>
      <c r="E39">
        <v>2</v>
      </c>
      <c r="F39">
        <f t="shared" ref="F39" si="0">C39+D39-E39</f>
        <v>15</v>
      </c>
    </row>
    <row r="40" spans="1:68" x14ac:dyDescent="0.3">
      <c r="C40">
        <f>SUM(C38:C39)</f>
        <v>28</v>
      </c>
      <c r="F40">
        <f>SUM(F38:F39)</f>
        <v>26</v>
      </c>
    </row>
  </sheetData>
  <autoFilter ref="A5:BP35" xr:uid="{2217E305-BCC7-47CA-A022-6FD2E18AD384}">
    <filterColumn colId="1">
      <filters blank="1">
        <filter val="ANJAR TRIANTO"/>
        <filter val="ARYA PUTRA WITJAKSONO"/>
        <filter val="Dafit Bintang Prayogi"/>
        <filter val="DAVA MULYA WASESA"/>
        <filter val="Destian Rahmadianto"/>
        <filter val="DONNA JUNIA HASTI NATASYA"/>
        <filter val="FEBRIANTO NUGRAHA"/>
        <filter val="FITRIA AYU YULIANA"/>
        <filter val="Gadis Helga Pinkyana"/>
        <filter val="Iqbaal Luqman Fauzi"/>
        <filter val="ISMA APRENIA ERLA HESVIKA"/>
        <filter val="LUTHVIA AZZAHRA"/>
        <filter val="Muhamad Farhan Assidiq"/>
        <filter val="REYHAN ALDI PRATAMA"/>
        <filter val="Rosida Ayu Nur Alzaroh"/>
        <filter val="SULISTYORINI"/>
        <filter val="Tika Amelia"/>
        <filter val="TYARA CANTIKA RAMADANI"/>
        <filter val="VINA ANGGUN DAMAIYANI"/>
        <filter val="WISNU SAPUTRA"/>
        <filter val="ZAHRA AMALIA"/>
      </filters>
    </filterColumn>
    <filterColumn colId="25" showButton="0"/>
    <filterColumn colId="26" showButton="0"/>
    <filterColumn colId="27" showButton="0"/>
    <filterColumn colId="28" showButton="0"/>
    <filterColumn colId="29" showButton="0"/>
    <filterColumn colId="31" showButton="0"/>
    <filterColumn colId="32" showButton="0"/>
    <filterColumn colId="33" showButton="0"/>
    <filterColumn colId="34" showButton="0"/>
    <filterColumn colId="35" showButton="0"/>
    <filterColumn colId="37" showButton="0"/>
    <filterColumn colId="38" showButton="0"/>
    <filterColumn colId="39" showButton="0"/>
    <filterColumn colId="40" showButton="0"/>
    <filterColumn colId="41" showButton="0"/>
    <sortState xmlns:xlrd2="http://schemas.microsoft.com/office/spreadsheetml/2017/richdata2" ref="A8:BP35">
      <sortCondition ref="A5:A35"/>
    </sortState>
  </autoFilter>
  <sortState xmlns:xlrd2="http://schemas.microsoft.com/office/spreadsheetml/2017/richdata2" ref="B7:BP33">
    <sortCondition ref="B7:B33"/>
  </sortState>
  <mergeCells count="51">
    <mergeCell ref="BM5:BM6"/>
    <mergeCell ref="BN5:BN6"/>
    <mergeCell ref="BO5:BO6"/>
    <mergeCell ref="BG5:BG6"/>
    <mergeCell ref="BH5:BH6"/>
    <mergeCell ref="BI5:BI6"/>
    <mergeCell ref="BJ5:BJ6"/>
    <mergeCell ref="BK5:BK6"/>
    <mergeCell ref="BL5:BL6"/>
    <mergeCell ref="BF5:BF6"/>
    <mergeCell ref="AU5:AU6"/>
    <mergeCell ref="AV5:AV6"/>
    <mergeCell ref="AW5:AW6"/>
    <mergeCell ref="AX5:AX6"/>
    <mergeCell ref="AY5:AY6"/>
    <mergeCell ref="AZ5:AZ6"/>
    <mergeCell ref="BA5:BA6"/>
    <mergeCell ref="BB5:BB6"/>
    <mergeCell ref="BC5:BC6"/>
    <mergeCell ref="BD5:BD6"/>
    <mergeCell ref="BE5:BE6"/>
    <mergeCell ref="AT5:AT6"/>
    <mergeCell ref="T5:T6"/>
    <mergeCell ref="U5:U6"/>
    <mergeCell ref="V5:V6"/>
    <mergeCell ref="W5:W6"/>
    <mergeCell ref="X5:X6"/>
    <mergeCell ref="Y5:Y6"/>
    <mergeCell ref="Z5:AE5"/>
    <mergeCell ref="AF5:AK5"/>
    <mergeCell ref="AL5:AQ5"/>
    <mergeCell ref="AR5:AR6"/>
    <mergeCell ref="AS5:AS6"/>
    <mergeCell ref="S5:S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G5:G6"/>
    <mergeCell ref="A5:A6"/>
    <mergeCell ref="B5:B6"/>
    <mergeCell ref="D5:D6"/>
    <mergeCell ref="E5:E6"/>
    <mergeCell ref="F5:F6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67BF4-A1F9-4ADF-9C2F-245B5A6EFD1C}">
  <dimension ref="A1:BO41"/>
  <sheetViews>
    <sheetView topLeftCell="A3" zoomScale="70" zoomScaleNormal="70" workbookViewId="0">
      <selection activeCell="I30" sqref="I30"/>
    </sheetView>
  </sheetViews>
  <sheetFormatPr defaultColWidth="9" defaultRowHeight="14.4" x14ac:dyDescent="0.3"/>
  <cols>
    <col min="1" max="1" width="6" customWidth="1"/>
    <col min="2" max="2" width="32.44140625" customWidth="1"/>
    <col min="3" max="3" width="11" customWidth="1"/>
    <col min="4" max="4" width="17.44140625" customWidth="1"/>
    <col min="5" max="5" width="5.109375" customWidth="1"/>
    <col min="6" max="6" width="11" customWidth="1"/>
    <col min="7" max="7" width="17.5546875" customWidth="1"/>
    <col min="8" max="8" width="14.109375" customWidth="1"/>
    <col min="9" max="9" width="17.44140625" customWidth="1"/>
    <col min="10" max="10" width="11" customWidth="1"/>
    <col min="11" max="11" width="45.5546875" customWidth="1"/>
    <col min="12" max="12" width="3.44140625" customWidth="1"/>
    <col min="13" max="13" width="4.44140625" customWidth="1"/>
    <col min="14" max="14" width="20" customWidth="1"/>
    <col min="15" max="15" width="18.109375" customWidth="1"/>
    <col min="16" max="16" width="14.5546875" customWidth="1"/>
    <col min="17" max="17" width="10" customWidth="1"/>
    <col min="18" max="18" width="18.109375" customWidth="1"/>
    <col min="19" max="19" width="22.109375" customWidth="1"/>
    <col min="20" max="20" width="13.44140625" customWidth="1"/>
    <col min="21" max="21" width="15.44140625" customWidth="1"/>
    <col min="22" max="22" width="25.88671875" customWidth="1"/>
    <col min="23" max="23" width="20.44140625" customWidth="1"/>
    <col min="24" max="24" width="14.5546875" customWidth="1"/>
    <col min="25" max="25" width="15.44140625" customWidth="1"/>
    <col min="26" max="26" width="28.109375" customWidth="1"/>
    <col min="27" max="27" width="12.44140625" customWidth="1"/>
    <col min="28" max="28" width="20.109375" customWidth="1"/>
    <col min="29" max="29" width="18" customWidth="1"/>
    <col min="30" max="30" width="24.5546875" customWidth="1"/>
    <col min="31" max="31" width="25.44140625" customWidth="1"/>
    <col min="32" max="32" width="28.109375" customWidth="1"/>
    <col min="33" max="33" width="12.44140625" customWidth="1"/>
    <col min="34" max="34" width="20.109375" customWidth="1"/>
    <col min="35" max="35" width="18.44140625" customWidth="1"/>
    <col min="36" max="36" width="24.5546875" customWidth="1"/>
    <col min="37" max="37" width="25.44140625" customWidth="1"/>
    <col min="38" max="38" width="28.109375" customWidth="1"/>
    <col min="39" max="39" width="12.44140625" customWidth="1"/>
    <col min="40" max="40" width="20.109375" customWidth="1"/>
    <col min="41" max="42" width="18.44140625" customWidth="1"/>
    <col min="43" max="43" width="22.44140625" customWidth="1"/>
    <col min="44" max="44" width="18.44140625" customWidth="1"/>
    <col min="45" max="45" width="17.44140625" customWidth="1"/>
    <col min="46" max="46" width="16.88671875" customWidth="1"/>
    <col min="47" max="47" width="11" customWidth="1"/>
    <col min="48" max="49" width="16.5546875" customWidth="1"/>
    <col min="50" max="50" width="15.5546875" customWidth="1"/>
    <col min="51" max="51" width="18.109375" customWidth="1"/>
    <col min="52" max="52" width="12" customWidth="1"/>
    <col min="53" max="53" width="20.88671875" customWidth="1"/>
    <col min="54" max="54" width="19.44140625" customWidth="1"/>
    <col min="55" max="55" width="16.109375" customWidth="1"/>
    <col min="56" max="56" width="18.109375" customWidth="1"/>
    <col min="57" max="57" width="26.88671875" customWidth="1"/>
    <col min="58" max="58" width="35.88671875" customWidth="1"/>
    <col min="59" max="67" width="15" customWidth="1"/>
  </cols>
  <sheetData>
    <row r="1" spans="1:67" ht="18.899999999999999" customHeight="1" x14ac:dyDescent="0.35">
      <c r="A1" s="1" t="s">
        <v>0</v>
      </c>
      <c r="I1" s="6"/>
      <c r="AE1" s="6"/>
      <c r="AK1" s="6"/>
      <c r="AQ1" s="6"/>
      <c r="BA1" s="6"/>
      <c r="BJ1" s="6"/>
    </row>
    <row r="2" spans="1:67" ht="18.899999999999999" customHeight="1" x14ac:dyDescent="0.35">
      <c r="A2" s="1" t="s">
        <v>1</v>
      </c>
      <c r="I2" s="6"/>
      <c r="AE2" s="6"/>
      <c r="AK2" s="6"/>
      <c r="AQ2" s="6"/>
      <c r="BA2" s="6"/>
      <c r="BJ2" s="6"/>
    </row>
    <row r="3" spans="1:67" ht="15.9" customHeight="1" x14ac:dyDescent="0.3">
      <c r="A3" s="2" t="s">
        <v>2</v>
      </c>
      <c r="D3" s="2"/>
      <c r="E3" s="2"/>
      <c r="F3" s="3"/>
      <c r="G3" s="2"/>
      <c r="H3" s="2"/>
      <c r="I3" s="7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7"/>
      <c r="AF3" s="2"/>
      <c r="AG3" s="2"/>
      <c r="AH3" s="2"/>
      <c r="AI3" s="2"/>
      <c r="AJ3" s="2"/>
      <c r="AK3" s="7"/>
      <c r="AL3" s="2"/>
      <c r="AM3" s="2"/>
      <c r="AN3" s="2"/>
      <c r="AO3" s="2"/>
      <c r="AP3" s="2"/>
      <c r="AQ3" s="7"/>
      <c r="AR3" s="2"/>
      <c r="BA3" s="6"/>
      <c r="BJ3" s="6"/>
    </row>
    <row r="4" spans="1:67" x14ac:dyDescent="0.3">
      <c r="A4" s="4" t="s">
        <v>3</v>
      </c>
      <c r="D4" t="s">
        <v>4</v>
      </c>
      <c r="I4" s="6"/>
      <c r="AE4" s="6"/>
      <c r="AK4" s="6"/>
      <c r="AQ4" s="6"/>
      <c r="BA4" s="6"/>
      <c r="BJ4" s="6"/>
    </row>
    <row r="5" spans="1:67" ht="15.9" customHeight="1" x14ac:dyDescent="0.3">
      <c r="A5" s="48" t="s">
        <v>5</v>
      </c>
      <c r="B5" s="49" t="s">
        <v>6</v>
      </c>
      <c r="C5" s="13"/>
      <c r="D5" s="43" t="s">
        <v>7</v>
      </c>
      <c r="E5" s="43" t="s">
        <v>8</v>
      </c>
      <c r="F5" s="43" t="s">
        <v>9</v>
      </c>
      <c r="G5" s="43" t="s">
        <v>10</v>
      </c>
      <c r="H5" s="43" t="s">
        <v>11</v>
      </c>
      <c r="I5" s="51" t="s">
        <v>12</v>
      </c>
      <c r="J5" s="43" t="s">
        <v>13</v>
      </c>
      <c r="K5" s="43" t="s">
        <v>14</v>
      </c>
      <c r="L5" s="43" t="s">
        <v>15</v>
      </c>
      <c r="M5" s="43" t="s">
        <v>16</v>
      </c>
      <c r="N5" s="43" t="s">
        <v>17</v>
      </c>
      <c r="O5" s="43" t="s">
        <v>18</v>
      </c>
      <c r="P5" s="43" t="s">
        <v>19</v>
      </c>
      <c r="Q5" s="43" t="s">
        <v>20</v>
      </c>
      <c r="R5" s="43" t="s">
        <v>21</v>
      </c>
      <c r="S5" s="43" t="s">
        <v>22</v>
      </c>
      <c r="T5" s="43" t="s">
        <v>23</v>
      </c>
      <c r="U5" s="43" t="s">
        <v>24</v>
      </c>
      <c r="V5" s="43" t="s">
        <v>25</v>
      </c>
      <c r="W5" s="43" t="s">
        <v>26</v>
      </c>
      <c r="X5" s="43" t="s">
        <v>27</v>
      </c>
      <c r="Y5" s="43" t="s">
        <v>28</v>
      </c>
      <c r="Z5" s="45" t="s">
        <v>29</v>
      </c>
      <c r="AA5" s="46"/>
      <c r="AB5" s="46"/>
      <c r="AC5" s="46"/>
      <c r="AD5" s="46"/>
      <c r="AE5" s="47"/>
      <c r="AF5" s="45" t="s">
        <v>30</v>
      </c>
      <c r="AG5" s="46"/>
      <c r="AH5" s="46"/>
      <c r="AI5" s="46"/>
      <c r="AJ5" s="46"/>
      <c r="AK5" s="47"/>
      <c r="AL5" s="45" t="s">
        <v>31</v>
      </c>
      <c r="AM5" s="46"/>
      <c r="AN5" s="46"/>
      <c r="AO5" s="46"/>
      <c r="AP5" s="46"/>
      <c r="AQ5" s="46"/>
      <c r="AR5" s="43" t="s">
        <v>32</v>
      </c>
      <c r="AS5" s="39" t="s">
        <v>33</v>
      </c>
      <c r="AT5" s="39" t="s">
        <v>34</v>
      </c>
      <c r="AU5" s="41" t="s">
        <v>35</v>
      </c>
      <c r="AV5" s="39" t="s">
        <v>36</v>
      </c>
      <c r="AW5" s="41" t="s">
        <v>37</v>
      </c>
      <c r="AX5" s="39" t="s">
        <v>38</v>
      </c>
      <c r="AY5" s="39" t="s">
        <v>39</v>
      </c>
      <c r="AZ5" s="39" t="s">
        <v>40</v>
      </c>
      <c r="BA5" s="40" t="s">
        <v>41</v>
      </c>
      <c r="BB5" s="39" t="s">
        <v>42</v>
      </c>
      <c r="BC5" s="39" t="s">
        <v>43</v>
      </c>
      <c r="BD5" s="39" t="s">
        <v>44</v>
      </c>
      <c r="BE5" s="39" t="s">
        <v>45</v>
      </c>
      <c r="BF5" s="39" t="s">
        <v>46</v>
      </c>
      <c r="BG5" s="39" t="s">
        <v>47</v>
      </c>
      <c r="BH5" s="39" t="s">
        <v>48</v>
      </c>
      <c r="BI5" s="39" t="s">
        <v>49</v>
      </c>
      <c r="BJ5" s="40" t="s">
        <v>50</v>
      </c>
      <c r="BK5" s="39" t="s">
        <v>51</v>
      </c>
      <c r="BL5" s="39" t="s">
        <v>52</v>
      </c>
      <c r="BM5" s="39" t="s">
        <v>53</v>
      </c>
      <c r="BN5" s="39" t="s">
        <v>54</v>
      </c>
      <c r="BO5" s="39" t="s">
        <v>55</v>
      </c>
    </row>
    <row r="6" spans="1:67" ht="15.9" customHeight="1" x14ac:dyDescent="0.3">
      <c r="A6" s="48"/>
      <c r="B6" s="50"/>
      <c r="C6" s="14"/>
      <c r="D6" s="44"/>
      <c r="E6" s="44"/>
      <c r="F6" s="44"/>
      <c r="G6" s="44"/>
      <c r="H6" s="44"/>
      <c r="I6" s="52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5" t="s">
        <v>6</v>
      </c>
      <c r="AA6" s="5" t="s">
        <v>56</v>
      </c>
      <c r="AB6" s="5" t="s">
        <v>57</v>
      </c>
      <c r="AC6" s="5" t="s">
        <v>58</v>
      </c>
      <c r="AD6" s="5" t="s">
        <v>59</v>
      </c>
      <c r="AE6" s="8" t="s">
        <v>12</v>
      </c>
      <c r="AF6" s="5" t="s">
        <v>6</v>
      </c>
      <c r="AG6" s="5" t="s">
        <v>56</v>
      </c>
      <c r="AH6" s="5" t="s">
        <v>57</v>
      </c>
      <c r="AI6" s="5" t="s">
        <v>58</v>
      </c>
      <c r="AJ6" s="5" t="s">
        <v>59</v>
      </c>
      <c r="AK6" s="8" t="s">
        <v>12</v>
      </c>
      <c r="AL6" s="5" t="s">
        <v>6</v>
      </c>
      <c r="AM6" s="5" t="s">
        <v>56</v>
      </c>
      <c r="AN6" s="5" t="s">
        <v>57</v>
      </c>
      <c r="AO6" s="5" t="s">
        <v>58</v>
      </c>
      <c r="AP6" s="5" t="s">
        <v>59</v>
      </c>
      <c r="AQ6" s="8" t="s">
        <v>12</v>
      </c>
      <c r="AR6" s="44"/>
      <c r="AS6" s="39"/>
      <c r="AT6" s="39"/>
      <c r="AU6" s="42"/>
      <c r="AV6" s="39"/>
      <c r="AW6" s="42"/>
      <c r="AX6" s="39"/>
      <c r="AY6" s="39"/>
      <c r="AZ6" s="39"/>
      <c r="BA6" s="40"/>
      <c r="BB6" s="39"/>
      <c r="BC6" s="39"/>
      <c r="BD6" s="39"/>
      <c r="BE6" s="39"/>
      <c r="BF6" s="39"/>
      <c r="BG6" s="39"/>
      <c r="BH6" s="39"/>
      <c r="BI6" s="39"/>
      <c r="BJ6" s="40"/>
      <c r="BK6" s="39"/>
      <c r="BL6" s="39"/>
      <c r="BM6" s="39"/>
      <c r="BN6" s="39"/>
      <c r="BO6" s="39"/>
    </row>
    <row r="7" spans="1:67" x14ac:dyDescent="0.3">
      <c r="A7">
        <v>1</v>
      </c>
      <c r="B7" t="s">
        <v>3915</v>
      </c>
      <c r="C7" t="s">
        <v>3953</v>
      </c>
      <c r="E7" t="s">
        <v>61</v>
      </c>
      <c r="F7" t="s">
        <v>4250</v>
      </c>
      <c r="G7" t="s">
        <v>95</v>
      </c>
      <c r="H7" t="s">
        <v>4251</v>
      </c>
      <c r="I7" s="6" t="s">
        <v>4252</v>
      </c>
      <c r="J7" t="s">
        <v>66</v>
      </c>
      <c r="K7" t="s">
        <v>4253</v>
      </c>
      <c r="L7">
        <v>3</v>
      </c>
      <c r="M7">
        <v>2</v>
      </c>
      <c r="N7" t="s">
        <v>4254</v>
      </c>
      <c r="O7" t="s">
        <v>256</v>
      </c>
      <c r="P7" t="s">
        <v>69</v>
      </c>
      <c r="Q7">
        <v>57691</v>
      </c>
      <c r="R7" t="s">
        <v>70</v>
      </c>
      <c r="S7" t="s">
        <v>210</v>
      </c>
      <c r="U7" t="s">
        <v>4255</v>
      </c>
      <c r="X7" t="s">
        <v>125</v>
      </c>
      <c r="Z7" t="s">
        <v>4256</v>
      </c>
      <c r="AA7">
        <v>1969</v>
      </c>
      <c r="AB7" t="s">
        <v>196</v>
      </c>
      <c r="AC7" t="s">
        <v>78</v>
      </c>
      <c r="AD7" t="s">
        <v>1609</v>
      </c>
      <c r="AE7" s="6" t="s">
        <v>4257</v>
      </c>
      <c r="AF7" t="s">
        <v>4258</v>
      </c>
      <c r="AG7">
        <v>1977</v>
      </c>
      <c r="AH7" t="s">
        <v>162</v>
      </c>
      <c r="AI7" t="s">
        <v>147</v>
      </c>
      <c r="AJ7" t="s">
        <v>128</v>
      </c>
      <c r="AK7" s="6" t="s">
        <v>4259</v>
      </c>
      <c r="AO7" t="s">
        <v>82</v>
      </c>
      <c r="AQ7" s="6"/>
      <c r="AR7" t="s">
        <v>3953</v>
      </c>
      <c r="AU7" t="s">
        <v>125</v>
      </c>
      <c r="AW7">
        <v>1</v>
      </c>
      <c r="AY7" t="s">
        <v>4056</v>
      </c>
      <c r="BA7" s="6"/>
      <c r="BC7" t="s">
        <v>125</v>
      </c>
      <c r="BE7" t="s">
        <v>90</v>
      </c>
      <c r="BF7" t="s">
        <v>554</v>
      </c>
      <c r="BG7">
        <v>2</v>
      </c>
      <c r="BH7">
        <v>-7.8592659999999999</v>
      </c>
      <c r="BI7">
        <v>111.182912</v>
      </c>
      <c r="BJ7" s="6" t="s">
        <v>4057</v>
      </c>
      <c r="BK7">
        <v>34</v>
      </c>
      <c r="BL7">
        <v>163</v>
      </c>
      <c r="BM7">
        <v>51</v>
      </c>
      <c r="BN7">
        <v>1</v>
      </c>
      <c r="BO7">
        <v>2</v>
      </c>
    </row>
    <row r="8" spans="1:67" x14ac:dyDescent="0.3">
      <c r="A8">
        <v>2</v>
      </c>
      <c r="B8" t="s">
        <v>3916</v>
      </c>
      <c r="C8" t="s">
        <v>3953</v>
      </c>
      <c r="E8" t="s">
        <v>117</v>
      </c>
      <c r="F8" t="s">
        <v>3917</v>
      </c>
      <c r="G8" t="s">
        <v>95</v>
      </c>
      <c r="H8" t="s">
        <v>4281</v>
      </c>
      <c r="I8" s="6" t="s">
        <v>4282</v>
      </c>
      <c r="J8" t="s">
        <v>66</v>
      </c>
      <c r="K8" t="s">
        <v>1824</v>
      </c>
      <c r="L8">
        <v>2</v>
      </c>
      <c r="M8">
        <v>2</v>
      </c>
      <c r="N8" t="s">
        <v>287</v>
      </c>
      <c r="O8" t="s">
        <v>122</v>
      </c>
      <c r="P8" t="s">
        <v>69</v>
      </c>
      <c r="Q8">
        <v>57694</v>
      </c>
      <c r="R8" t="s">
        <v>70</v>
      </c>
      <c r="S8" t="s">
        <v>210</v>
      </c>
      <c r="U8" t="s">
        <v>4283</v>
      </c>
      <c r="X8" t="s">
        <v>125</v>
      </c>
      <c r="Z8" t="s">
        <v>4284</v>
      </c>
      <c r="AA8">
        <v>1985</v>
      </c>
      <c r="AB8" t="s">
        <v>196</v>
      </c>
      <c r="AC8" t="s">
        <v>78</v>
      </c>
      <c r="AD8" t="s">
        <v>396</v>
      </c>
      <c r="AE8" s="6" t="s">
        <v>4285</v>
      </c>
      <c r="AF8" t="s">
        <v>398</v>
      </c>
      <c r="AG8">
        <v>1987</v>
      </c>
      <c r="AH8" t="s">
        <v>196</v>
      </c>
      <c r="AI8" t="s">
        <v>147</v>
      </c>
      <c r="AJ8" t="s">
        <v>128</v>
      </c>
      <c r="AK8" s="6" t="s">
        <v>4286</v>
      </c>
      <c r="AQ8" s="6"/>
      <c r="AR8" t="s">
        <v>3953</v>
      </c>
      <c r="AU8" t="s">
        <v>125</v>
      </c>
      <c r="AW8">
        <v>0</v>
      </c>
      <c r="AY8" t="s">
        <v>4060</v>
      </c>
      <c r="BA8" s="6"/>
      <c r="BC8" t="s">
        <v>74</v>
      </c>
      <c r="BD8" t="s">
        <v>150</v>
      </c>
      <c r="BE8" t="s">
        <v>90</v>
      </c>
      <c r="BF8" t="s">
        <v>554</v>
      </c>
      <c r="BG8">
        <v>1</v>
      </c>
      <c r="BH8">
        <v>-7.8705661999999998</v>
      </c>
      <c r="BI8">
        <v>111.18751589999999</v>
      </c>
      <c r="BJ8" s="6"/>
      <c r="BK8">
        <v>57</v>
      </c>
      <c r="BL8">
        <v>166</v>
      </c>
      <c r="BM8">
        <v>51</v>
      </c>
      <c r="BN8">
        <v>2</v>
      </c>
      <c r="BO8">
        <v>6</v>
      </c>
    </row>
    <row r="9" spans="1:67" x14ac:dyDescent="0.3">
      <c r="A9">
        <v>3</v>
      </c>
      <c r="B9" t="s">
        <v>3918</v>
      </c>
      <c r="C9" t="s">
        <v>3953</v>
      </c>
      <c r="E9" t="s">
        <v>117</v>
      </c>
      <c r="F9" t="s">
        <v>3919</v>
      </c>
      <c r="G9" t="s">
        <v>95</v>
      </c>
      <c r="H9" t="s">
        <v>4294</v>
      </c>
      <c r="I9" s="6" t="s">
        <v>4295</v>
      </c>
      <c r="J9" t="s">
        <v>66</v>
      </c>
      <c r="K9" t="s">
        <v>122</v>
      </c>
      <c r="L9">
        <v>1</v>
      </c>
      <c r="M9">
        <v>1</v>
      </c>
      <c r="N9" t="s">
        <v>122</v>
      </c>
      <c r="O9" t="s">
        <v>4296</v>
      </c>
      <c r="P9" t="s">
        <v>69</v>
      </c>
      <c r="Q9">
        <v>57694</v>
      </c>
      <c r="R9" t="s">
        <v>70</v>
      </c>
      <c r="S9" t="s">
        <v>71</v>
      </c>
      <c r="U9" t="s">
        <v>4297</v>
      </c>
      <c r="X9" t="s">
        <v>125</v>
      </c>
      <c r="Z9" t="s">
        <v>228</v>
      </c>
      <c r="AA9">
        <v>1978</v>
      </c>
      <c r="AB9" t="s">
        <v>77</v>
      </c>
      <c r="AC9" t="s">
        <v>82</v>
      </c>
      <c r="AD9" t="s">
        <v>396</v>
      </c>
      <c r="AE9" s="6"/>
      <c r="AF9" t="s">
        <v>4298</v>
      </c>
      <c r="AG9">
        <v>1983</v>
      </c>
      <c r="AH9" t="s">
        <v>77</v>
      </c>
      <c r="AI9" t="s">
        <v>82</v>
      </c>
      <c r="AJ9" t="s">
        <v>79</v>
      </c>
      <c r="AK9" s="6"/>
      <c r="AQ9" s="6"/>
      <c r="AR9" t="s">
        <v>3953</v>
      </c>
      <c r="AU9" t="s">
        <v>125</v>
      </c>
      <c r="AW9">
        <v>0</v>
      </c>
      <c r="BA9" s="6"/>
      <c r="BC9" t="s">
        <v>74</v>
      </c>
      <c r="BD9" t="s">
        <v>150</v>
      </c>
      <c r="BE9" t="s">
        <v>90</v>
      </c>
      <c r="BF9" t="s">
        <v>896</v>
      </c>
      <c r="BG9">
        <v>3</v>
      </c>
      <c r="BH9">
        <v>-7.8853</v>
      </c>
      <c r="BI9">
        <v>111.248</v>
      </c>
      <c r="BJ9" s="6"/>
      <c r="BK9">
        <v>45</v>
      </c>
      <c r="BL9">
        <v>155</v>
      </c>
      <c r="BM9">
        <v>0</v>
      </c>
      <c r="BN9">
        <v>1</v>
      </c>
      <c r="BO9">
        <v>0</v>
      </c>
    </row>
    <row r="10" spans="1:67" x14ac:dyDescent="0.3">
      <c r="A10">
        <v>4</v>
      </c>
      <c r="B10" t="s">
        <v>3920</v>
      </c>
      <c r="C10" t="s">
        <v>3953</v>
      </c>
      <c r="E10" t="s">
        <v>117</v>
      </c>
      <c r="F10" t="s">
        <v>4312</v>
      </c>
      <c r="G10" t="s">
        <v>95</v>
      </c>
      <c r="H10" t="s">
        <v>4313</v>
      </c>
      <c r="I10" s="6" t="s">
        <v>4314</v>
      </c>
      <c r="J10" t="s">
        <v>66</v>
      </c>
      <c r="K10" t="s">
        <v>3747</v>
      </c>
      <c r="L10">
        <v>2</v>
      </c>
      <c r="M10">
        <v>6</v>
      </c>
      <c r="N10" t="s">
        <v>1267</v>
      </c>
      <c r="O10" t="s">
        <v>256</v>
      </c>
      <c r="P10" t="s">
        <v>69</v>
      </c>
      <c r="Q10">
        <v>57694</v>
      </c>
      <c r="R10" t="s">
        <v>70</v>
      </c>
      <c r="S10" t="s">
        <v>71</v>
      </c>
      <c r="U10" t="s">
        <v>4315</v>
      </c>
      <c r="X10" t="s">
        <v>74</v>
      </c>
      <c r="Y10" t="s">
        <v>4316</v>
      </c>
      <c r="Z10" t="s">
        <v>4317</v>
      </c>
      <c r="AA10">
        <v>1984</v>
      </c>
      <c r="AB10" t="s">
        <v>196</v>
      </c>
      <c r="AC10" t="s">
        <v>78</v>
      </c>
      <c r="AD10" t="s">
        <v>79</v>
      </c>
      <c r="AE10" s="6"/>
      <c r="AF10" t="s">
        <v>4318</v>
      </c>
      <c r="AG10">
        <v>1984</v>
      </c>
      <c r="AH10" t="s">
        <v>196</v>
      </c>
      <c r="AI10" t="s">
        <v>78</v>
      </c>
      <c r="AJ10" t="s">
        <v>79</v>
      </c>
      <c r="AK10" s="6"/>
      <c r="AQ10" s="6"/>
      <c r="AR10" t="s">
        <v>3953</v>
      </c>
      <c r="AU10" t="s">
        <v>125</v>
      </c>
      <c r="AW10">
        <v>0</v>
      </c>
      <c r="BA10" s="6"/>
      <c r="BC10" t="s">
        <v>74</v>
      </c>
      <c r="BD10" t="s">
        <v>89</v>
      </c>
      <c r="BE10" t="s">
        <v>90</v>
      </c>
      <c r="BF10" t="s">
        <v>896</v>
      </c>
      <c r="BG10">
        <v>2</v>
      </c>
      <c r="BH10">
        <v>-7.8501000000000003</v>
      </c>
      <c r="BI10">
        <v>111.18</v>
      </c>
      <c r="BJ10" s="6"/>
      <c r="BK10">
        <v>45</v>
      </c>
      <c r="BL10">
        <v>155</v>
      </c>
      <c r="BM10">
        <v>0</v>
      </c>
      <c r="BN10">
        <v>2</v>
      </c>
      <c r="BO10">
        <v>0</v>
      </c>
    </row>
    <row r="11" spans="1:67" x14ac:dyDescent="0.3">
      <c r="A11">
        <v>5</v>
      </c>
      <c r="B11" t="s">
        <v>3964</v>
      </c>
      <c r="C11" t="s">
        <v>3953</v>
      </c>
      <c r="E11" t="s">
        <v>117</v>
      </c>
      <c r="F11" t="s">
        <v>4352</v>
      </c>
      <c r="G11" t="s">
        <v>63</v>
      </c>
      <c r="H11" t="s">
        <v>4353</v>
      </c>
      <c r="I11" s="6" t="s">
        <v>4354</v>
      </c>
      <c r="J11" t="s">
        <v>66</v>
      </c>
      <c r="K11" t="s">
        <v>346</v>
      </c>
      <c r="L11">
        <v>1</v>
      </c>
      <c r="M11">
        <v>7</v>
      </c>
      <c r="N11" t="s">
        <v>346</v>
      </c>
      <c r="O11" t="s">
        <v>347</v>
      </c>
      <c r="P11" t="s">
        <v>69</v>
      </c>
      <c r="Q11">
        <v>57694</v>
      </c>
      <c r="R11" t="s">
        <v>70</v>
      </c>
      <c r="S11" t="s">
        <v>71</v>
      </c>
      <c r="U11" t="s">
        <v>4355</v>
      </c>
      <c r="X11" t="s">
        <v>125</v>
      </c>
      <c r="Z11" t="s">
        <v>4356</v>
      </c>
      <c r="AA11">
        <v>1982</v>
      </c>
      <c r="AB11" t="s">
        <v>196</v>
      </c>
      <c r="AC11" t="s">
        <v>229</v>
      </c>
      <c r="AD11" t="s">
        <v>396</v>
      </c>
      <c r="AE11" s="6"/>
      <c r="AF11" t="s">
        <v>4357</v>
      </c>
      <c r="AG11">
        <v>1984</v>
      </c>
      <c r="AH11" t="s">
        <v>196</v>
      </c>
      <c r="AI11" t="s">
        <v>147</v>
      </c>
      <c r="AJ11" t="s">
        <v>128</v>
      </c>
      <c r="AK11" s="6"/>
      <c r="AQ11" s="6"/>
      <c r="AR11" t="s">
        <v>3953</v>
      </c>
      <c r="AU11" t="s">
        <v>125</v>
      </c>
      <c r="AW11">
        <v>0</v>
      </c>
      <c r="BA11" s="6"/>
      <c r="BC11" t="s">
        <v>125</v>
      </c>
      <c r="BE11" t="s">
        <v>428</v>
      </c>
      <c r="BF11" t="s">
        <v>896</v>
      </c>
      <c r="BG11">
        <v>1</v>
      </c>
      <c r="BH11">
        <v>-7.8829367792439999</v>
      </c>
      <c r="BI11">
        <v>111.10765457153001</v>
      </c>
      <c r="BJ11" s="6"/>
      <c r="BK11">
        <v>50</v>
      </c>
      <c r="BL11">
        <v>145</v>
      </c>
      <c r="BM11">
        <v>0</v>
      </c>
      <c r="BN11">
        <v>0</v>
      </c>
      <c r="BO11">
        <v>0</v>
      </c>
    </row>
    <row r="12" spans="1:67" x14ac:dyDescent="0.3">
      <c r="A12">
        <v>6</v>
      </c>
      <c r="B12" t="s">
        <v>3966</v>
      </c>
      <c r="C12" t="s">
        <v>3953</v>
      </c>
      <c r="E12" t="s">
        <v>61</v>
      </c>
      <c r="F12" t="s">
        <v>3921</v>
      </c>
      <c r="G12" t="s">
        <v>63</v>
      </c>
      <c r="H12" t="s">
        <v>420</v>
      </c>
      <c r="I12" s="6" t="s">
        <v>4361</v>
      </c>
      <c r="J12" t="s">
        <v>66</v>
      </c>
      <c r="K12" t="s">
        <v>1494</v>
      </c>
      <c r="L12">
        <v>2</v>
      </c>
      <c r="M12">
        <v>4</v>
      </c>
      <c r="N12" t="s">
        <v>1329</v>
      </c>
      <c r="O12" t="s">
        <v>408</v>
      </c>
      <c r="P12" t="s">
        <v>69</v>
      </c>
      <c r="Q12">
        <v>57694</v>
      </c>
      <c r="R12" t="s">
        <v>70</v>
      </c>
      <c r="S12" t="s">
        <v>71</v>
      </c>
      <c r="U12" t="s">
        <v>4362</v>
      </c>
      <c r="X12" t="s">
        <v>125</v>
      </c>
      <c r="Z12" t="s">
        <v>4363</v>
      </c>
      <c r="AA12">
        <v>1950</v>
      </c>
      <c r="AB12" t="s">
        <v>77</v>
      </c>
      <c r="AC12" t="s">
        <v>82</v>
      </c>
      <c r="AD12" t="s">
        <v>396</v>
      </c>
      <c r="AE12" s="6" t="s">
        <v>4364</v>
      </c>
      <c r="AF12" t="s">
        <v>691</v>
      </c>
      <c r="AG12">
        <v>0</v>
      </c>
      <c r="AH12" t="s">
        <v>77</v>
      </c>
      <c r="AI12" t="s">
        <v>323</v>
      </c>
      <c r="AJ12" t="s">
        <v>366</v>
      </c>
      <c r="AK12" s="6" t="s">
        <v>4365</v>
      </c>
      <c r="AQ12" s="6"/>
      <c r="AR12" t="s">
        <v>3953</v>
      </c>
      <c r="AU12" t="s">
        <v>125</v>
      </c>
      <c r="AW12">
        <v>0</v>
      </c>
      <c r="AY12" t="s">
        <v>4075</v>
      </c>
      <c r="BA12" s="6"/>
      <c r="BC12" t="s">
        <v>74</v>
      </c>
      <c r="BD12" t="s">
        <v>150</v>
      </c>
      <c r="BE12" t="s">
        <v>90</v>
      </c>
      <c r="BF12" t="s">
        <v>896</v>
      </c>
      <c r="BG12">
        <v>2</v>
      </c>
      <c r="BH12">
        <v>-7.8833593999999998</v>
      </c>
      <c r="BI12">
        <v>111.1910834</v>
      </c>
      <c r="BJ12" s="6"/>
      <c r="BK12">
        <v>47</v>
      </c>
      <c r="BL12">
        <v>168</v>
      </c>
      <c r="BM12">
        <v>5</v>
      </c>
      <c r="BN12">
        <v>4</v>
      </c>
      <c r="BO12">
        <v>4</v>
      </c>
    </row>
    <row r="13" spans="1:67" x14ac:dyDescent="0.3">
      <c r="A13">
        <v>7</v>
      </c>
      <c r="B13" t="s">
        <v>3968</v>
      </c>
      <c r="C13" t="s">
        <v>3953</v>
      </c>
      <c r="E13" t="s">
        <v>61</v>
      </c>
      <c r="F13" t="s">
        <v>3922</v>
      </c>
      <c r="G13" t="s">
        <v>63</v>
      </c>
      <c r="H13" t="s">
        <v>4373</v>
      </c>
      <c r="I13" s="6" t="s">
        <v>4374</v>
      </c>
      <c r="J13" t="s">
        <v>66</v>
      </c>
      <c r="K13" t="s">
        <v>407</v>
      </c>
      <c r="L13">
        <v>3</v>
      </c>
      <c r="M13">
        <v>1</v>
      </c>
      <c r="O13" t="s">
        <v>408</v>
      </c>
      <c r="P13" t="s">
        <v>69</v>
      </c>
      <c r="Q13">
        <v>57694</v>
      </c>
      <c r="R13" t="s">
        <v>70</v>
      </c>
      <c r="S13" t="s">
        <v>71</v>
      </c>
      <c r="U13" t="s">
        <v>4375</v>
      </c>
      <c r="X13" t="s">
        <v>125</v>
      </c>
      <c r="Z13" t="s">
        <v>2329</v>
      </c>
      <c r="AA13">
        <v>0</v>
      </c>
      <c r="AB13" t="s">
        <v>162</v>
      </c>
      <c r="AC13" t="s">
        <v>78</v>
      </c>
      <c r="AD13" t="s">
        <v>366</v>
      </c>
      <c r="AE13" s="6"/>
      <c r="AF13" t="s">
        <v>4376</v>
      </c>
      <c r="AG13">
        <v>0</v>
      </c>
      <c r="AH13" t="s">
        <v>162</v>
      </c>
      <c r="AI13" t="s">
        <v>78</v>
      </c>
      <c r="AJ13" t="s">
        <v>396</v>
      </c>
      <c r="AK13" s="6"/>
      <c r="AN13" t="s">
        <v>166</v>
      </c>
      <c r="AQ13" s="6"/>
      <c r="AR13" t="s">
        <v>3953</v>
      </c>
      <c r="AU13" t="s">
        <v>125</v>
      </c>
      <c r="AW13">
        <v>0</v>
      </c>
      <c r="AY13" t="s">
        <v>4076</v>
      </c>
      <c r="BA13" s="6"/>
      <c r="BC13" t="s">
        <v>74</v>
      </c>
      <c r="BD13" t="s">
        <v>150</v>
      </c>
      <c r="BE13" t="s">
        <v>90</v>
      </c>
      <c r="BF13" t="s">
        <v>554</v>
      </c>
      <c r="BG13">
        <v>1</v>
      </c>
      <c r="BH13">
        <v>-7.8780056119879998</v>
      </c>
      <c r="BI13">
        <v>111.17932319641</v>
      </c>
      <c r="BJ13" s="6" t="s">
        <v>4077</v>
      </c>
      <c r="BK13">
        <v>49</v>
      </c>
      <c r="BL13">
        <v>169</v>
      </c>
      <c r="BM13">
        <v>0</v>
      </c>
      <c r="BN13">
        <v>2</v>
      </c>
      <c r="BO13">
        <v>0</v>
      </c>
    </row>
    <row r="14" spans="1:67" x14ac:dyDescent="0.3">
      <c r="A14">
        <v>8</v>
      </c>
      <c r="B14" t="s">
        <v>3969</v>
      </c>
      <c r="C14" t="s">
        <v>3953</v>
      </c>
      <c r="E14" t="s">
        <v>117</v>
      </c>
      <c r="F14" t="s">
        <v>4377</v>
      </c>
      <c r="G14" t="s">
        <v>1249</v>
      </c>
      <c r="H14" t="s">
        <v>4378</v>
      </c>
      <c r="I14" s="6" t="s">
        <v>4379</v>
      </c>
      <c r="J14" t="s">
        <v>1910</v>
      </c>
      <c r="K14" t="s">
        <v>1328</v>
      </c>
      <c r="L14">
        <v>2</v>
      </c>
      <c r="M14">
        <v>3</v>
      </c>
      <c r="N14" t="s">
        <v>1329</v>
      </c>
      <c r="O14" t="s">
        <v>408</v>
      </c>
      <c r="P14" t="s">
        <v>69</v>
      </c>
      <c r="Q14">
        <v>57694</v>
      </c>
      <c r="R14" t="s">
        <v>70</v>
      </c>
      <c r="S14" t="s">
        <v>71</v>
      </c>
      <c r="U14" t="s">
        <v>4380</v>
      </c>
      <c r="X14" t="s">
        <v>125</v>
      </c>
      <c r="Z14" t="s">
        <v>4381</v>
      </c>
      <c r="AA14">
        <v>1963</v>
      </c>
      <c r="AB14" t="s">
        <v>196</v>
      </c>
      <c r="AC14" t="s">
        <v>229</v>
      </c>
      <c r="AD14" t="s">
        <v>1609</v>
      </c>
      <c r="AE14" s="6" t="s">
        <v>4382</v>
      </c>
      <c r="AF14" t="s">
        <v>4383</v>
      </c>
      <c r="AG14">
        <v>1962</v>
      </c>
      <c r="AH14" t="s">
        <v>196</v>
      </c>
      <c r="AI14" t="s">
        <v>147</v>
      </c>
      <c r="AJ14" t="s">
        <v>128</v>
      </c>
      <c r="AK14" s="6" t="s">
        <v>4384</v>
      </c>
      <c r="AQ14" s="6"/>
      <c r="AR14" t="s">
        <v>3953</v>
      </c>
      <c r="AU14" t="s">
        <v>125</v>
      </c>
      <c r="AW14">
        <v>0</v>
      </c>
      <c r="AY14" t="s">
        <v>4078</v>
      </c>
      <c r="BA14" s="6"/>
      <c r="BC14" t="s">
        <v>74</v>
      </c>
      <c r="BD14" t="s">
        <v>2204</v>
      </c>
      <c r="BE14" t="s">
        <v>90</v>
      </c>
      <c r="BF14" t="s">
        <v>896</v>
      </c>
      <c r="BG14">
        <v>1</v>
      </c>
      <c r="BH14">
        <v>-7.8855690000000003</v>
      </c>
      <c r="BI14">
        <v>111.19041900000001</v>
      </c>
      <c r="BJ14" s="6"/>
      <c r="BK14">
        <v>56</v>
      </c>
      <c r="BL14">
        <v>145</v>
      </c>
      <c r="BM14">
        <v>0</v>
      </c>
      <c r="BN14">
        <v>2</v>
      </c>
      <c r="BO14">
        <v>0</v>
      </c>
    </row>
    <row r="15" spans="1:67" x14ac:dyDescent="0.3">
      <c r="A15">
        <v>9</v>
      </c>
      <c r="B15" t="s">
        <v>3923</v>
      </c>
      <c r="C15" t="s">
        <v>3953</v>
      </c>
      <c r="E15" t="s">
        <v>117</v>
      </c>
      <c r="F15" t="s">
        <v>3924</v>
      </c>
      <c r="G15" t="s">
        <v>63</v>
      </c>
      <c r="H15" t="s">
        <v>4412</v>
      </c>
      <c r="I15" s="6" t="s">
        <v>4413</v>
      </c>
      <c r="J15" t="s">
        <v>66</v>
      </c>
      <c r="K15" t="s">
        <v>1328</v>
      </c>
      <c r="L15">
        <v>2</v>
      </c>
      <c r="M15">
        <v>3</v>
      </c>
      <c r="N15" t="s">
        <v>1329</v>
      </c>
      <c r="O15" t="s">
        <v>408</v>
      </c>
      <c r="P15" t="s">
        <v>69</v>
      </c>
      <c r="Q15">
        <v>57694</v>
      </c>
      <c r="R15" t="s">
        <v>70</v>
      </c>
      <c r="S15" t="s">
        <v>71</v>
      </c>
      <c r="U15" t="s">
        <v>4414</v>
      </c>
      <c r="X15" t="s">
        <v>125</v>
      </c>
      <c r="Z15" t="s">
        <v>4415</v>
      </c>
      <c r="AA15">
        <v>1982</v>
      </c>
      <c r="AB15" t="s">
        <v>77</v>
      </c>
      <c r="AC15" t="s">
        <v>1333</v>
      </c>
      <c r="AD15" t="s">
        <v>1609</v>
      </c>
      <c r="AE15" s="6" t="s">
        <v>4416</v>
      </c>
      <c r="AF15" t="s">
        <v>4417</v>
      </c>
      <c r="AG15">
        <v>1988</v>
      </c>
      <c r="AH15" t="s">
        <v>162</v>
      </c>
      <c r="AI15" t="s">
        <v>147</v>
      </c>
      <c r="AJ15" t="s">
        <v>128</v>
      </c>
      <c r="AK15" s="6" t="s">
        <v>4418</v>
      </c>
      <c r="AQ15" s="6"/>
      <c r="AR15" t="s">
        <v>3953</v>
      </c>
      <c r="AU15" t="s">
        <v>125</v>
      </c>
      <c r="AW15">
        <v>0</v>
      </c>
      <c r="AY15" t="s">
        <v>4085</v>
      </c>
      <c r="BA15" s="6"/>
      <c r="BC15" t="s">
        <v>125</v>
      </c>
      <c r="BE15" t="s">
        <v>90</v>
      </c>
      <c r="BF15" t="s">
        <v>896</v>
      </c>
      <c r="BG15">
        <v>1</v>
      </c>
      <c r="BH15">
        <v>-7.8449999999999998</v>
      </c>
      <c r="BI15">
        <v>110.9134</v>
      </c>
      <c r="BJ15" s="6"/>
      <c r="BK15">
        <v>41</v>
      </c>
      <c r="BL15">
        <v>156</v>
      </c>
      <c r="BM15">
        <v>20</v>
      </c>
      <c r="BN15">
        <v>1</v>
      </c>
      <c r="BO15">
        <v>1</v>
      </c>
    </row>
    <row r="16" spans="1:67" x14ac:dyDescent="0.3">
      <c r="A16">
        <v>11</v>
      </c>
      <c r="B16" t="s">
        <v>3983</v>
      </c>
      <c r="C16" t="s">
        <v>3953</v>
      </c>
      <c r="E16" t="s">
        <v>117</v>
      </c>
      <c r="F16" t="s">
        <v>3926</v>
      </c>
      <c r="G16" t="s">
        <v>63</v>
      </c>
      <c r="H16" t="s">
        <v>4481</v>
      </c>
      <c r="I16" s="6" t="s">
        <v>4482</v>
      </c>
      <c r="J16" t="s">
        <v>66</v>
      </c>
      <c r="K16" t="s">
        <v>1494</v>
      </c>
      <c r="L16">
        <v>3</v>
      </c>
      <c r="M16">
        <v>1</v>
      </c>
      <c r="N16" t="s">
        <v>407</v>
      </c>
      <c r="O16" t="s">
        <v>408</v>
      </c>
      <c r="P16" t="s">
        <v>69</v>
      </c>
      <c r="Q16">
        <v>57694</v>
      </c>
      <c r="R16" t="s">
        <v>70</v>
      </c>
      <c r="S16" t="s">
        <v>71</v>
      </c>
      <c r="U16" t="s">
        <v>4483</v>
      </c>
      <c r="X16" t="s">
        <v>74</v>
      </c>
      <c r="Y16" t="s">
        <v>4484</v>
      </c>
      <c r="Z16" t="s">
        <v>4356</v>
      </c>
      <c r="AA16">
        <v>1962</v>
      </c>
      <c r="AB16" t="s">
        <v>77</v>
      </c>
      <c r="AC16" t="s">
        <v>82</v>
      </c>
      <c r="AD16" t="s">
        <v>79</v>
      </c>
      <c r="AE16" s="6" t="s">
        <v>4485</v>
      </c>
      <c r="AF16" t="s">
        <v>1167</v>
      </c>
      <c r="AG16">
        <v>0</v>
      </c>
      <c r="AH16" t="s">
        <v>77</v>
      </c>
      <c r="AI16" t="s">
        <v>82</v>
      </c>
      <c r="AJ16" t="s">
        <v>79</v>
      </c>
      <c r="AK16" s="6" t="s">
        <v>4486</v>
      </c>
      <c r="AQ16" s="6"/>
      <c r="AR16" t="s">
        <v>3953</v>
      </c>
      <c r="AU16" t="s">
        <v>125</v>
      </c>
      <c r="AW16">
        <v>0</v>
      </c>
      <c r="AY16" t="s">
        <v>4099</v>
      </c>
      <c r="BA16" s="6"/>
      <c r="BC16" t="s">
        <v>74</v>
      </c>
      <c r="BD16" t="s">
        <v>89</v>
      </c>
      <c r="BE16" t="s">
        <v>90</v>
      </c>
      <c r="BF16" t="s">
        <v>896</v>
      </c>
      <c r="BG16">
        <v>3</v>
      </c>
      <c r="BH16">
        <v>-7.8799440000000001</v>
      </c>
      <c r="BI16">
        <v>111.196164</v>
      </c>
      <c r="BJ16" s="6"/>
      <c r="BK16">
        <v>45</v>
      </c>
      <c r="BL16">
        <v>165</v>
      </c>
      <c r="BM16">
        <v>29</v>
      </c>
      <c r="BN16">
        <v>4</v>
      </c>
      <c r="BO16">
        <v>1</v>
      </c>
    </row>
    <row r="17" spans="1:67" x14ac:dyDescent="0.3">
      <c r="A17">
        <v>12</v>
      </c>
      <c r="B17" t="s">
        <v>3927</v>
      </c>
      <c r="C17" t="s">
        <v>3953</v>
      </c>
      <c r="E17" t="s">
        <v>117</v>
      </c>
      <c r="F17" t="s">
        <v>3928</v>
      </c>
      <c r="G17" t="s">
        <v>95</v>
      </c>
      <c r="H17" t="s">
        <v>4500</v>
      </c>
      <c r="I17" s="6" t="s">
        <v>4501</v>
      </c>
      <c r="J17" t="s">
        <v>66</v>
      </c>
      <c r="K17" t="s">
        <v>4502</v>
      </c>
      <c r="L17">
        <v>3</v>
      </c>
      <c r="M17">
        <v>3</v>
      </c>
      <c r="N17" t="s">
        <v>287</v>
      </c>
      <c r="O17" t="s">
        <v>122</v>
      </c>
      <c r="P17" t="s">
        <v>69</v>
      </c>
      <c r="Q17">
        <v>57694</v>
      </c>
      <c r="R17" t="s">
        <v>70</v>
      </c>
      <c r="S17" t="s">
        <v>210</v>
      </c>
      <c r="U17" t="s">
        <v>4503</v>
      </c>
      <c r="X17" t="s">
        <v>74</v>
      </c>
      <c r="Y17" t="s">
        <v>4106</v>
      </c>
      <c r="Z17" t="s">
        <v>4504</v>
      </c>
      <c r="AA17">
        <v>1968</v>
      </c>
      <c r="AB17" t="s">
        <v>77</v>
      </c>
      <c r="AC17" t="s">
        <v>82</v>
      </c>
      <c r="AD17" t="s">
        <v>396</v>
      </c>
      <c r="AE17" s="6"/>
      <c r="AF17" t="s">
        <v>4505</v>
      </c>
      <c r="AG17">
        <v>1971</v>
      </c>
      <c r="AH17" t="s">
        <v>77</v>
      </c>
      <c r="AI17" t="s">
        <v>82</v>
      </c>
      <c r="AJ17" t="s">
        <v>79</v>
      </c>
      <c r="AK17" s="6"/>
      <c r="AQ17" s="6"/>
      <c r="AR17" t="s">
        <v>3953</v>
      </c>
      <c r="AU17" t="s">
        <v>74</v>
      </c>
      <c r="AV17" t="s">
        <v>4106</v>
      </c>
      <c r="AW17">
        <v>0</v>
      </c>
      <c r="AZ17" t="s">
        <v>87</v>
      </c>
      <c r="BA17" s="6" t="s">
        <v>4107</v>
      </c>
      <c r="BB17" t="s">
        <v>3927</v>
      </c>
      <c r="BC17" t="s">
        <v>74</v>
      </c>
      <c r="BE17" t="s">
        <v>90</v>
      </c>
      <c r="BF17" t="s">
        <v>896</v>
      </c>
      <c r="BG17">
        <v>5</v>
      </c>
      <c r="BH17">
        <v>-7.8853</v>
      </c>
      <c r="BI17">
        <v>111.248</v>
      </c>
      <c r="BJ17" s="6"/>
      <c r="BK17">
        <v>44</v>
      </c>
      <c r="BL17">
        <v>155</v>
      </c>
      <c r="BM17">
        <v>53</v>
      </c>
      <c r="BN17">
        <v>5</v>
      </c>
      <c r="BO17">
        <v>1</v>
      </c>
    </row>
    <row r="18" spans="1:67" x14ac:dyDescent="0.3">
      <c r="A18">
        <v>13</v>
      </c>
      <c r="B18" t="s">
        <v>3929</v>
      </c>
      <c r="C18" t="s">
        <v>3953</v>
      </c>
      <c r="E18" t="s">
        <v>61</v>
      </c>
      <c r="F18" t="s">
        <v>4583</v>
      </c>
      <c r="G18" t="s">
        <v>95</v>
      </c>
      <c r="H18" t="s">
        <v>4584</v>
      </c>
      <c r="I18" s="6" t="s">
        <v>4585</v>
      </c>
      <c r="J18" t="s">
        <v>66</v>
      </c>
      <c r="K18" t="s">
        <v>392</v>
      </c>
      <c r="L18">
        <v>2</v>
      </c>
      <c r="M18">
        <v>4</v>
      </c>
      <c r="N18" t="s">
        <v>392</v>
      </c>
      <c r="O18" t="s">
        <v>157</v>
      </c>
      <c r="P18" t="s">
        <v>69</v>
      </c>
      <c r="Q18">
        <v>57694</v>
      </c>
      <c r="R18" t="s">
        <v>70</v>
      </c>
      <c r="S18" t="s">
        <v>71</v>
      </c>
      <c r="U18" t="s">
        <v>4586</v>
      </c>
      <c r="X18" t="s">
        <v>125</v>
      </c>
      <c r="Z18" t="s">
        <v>4587</v>
      </c>
      <c r="AA18">
        <v>1974</v>
      </c>
      <c r="AB18" t="s">
        <v>77</v>
      </c>
      <c r="AC18" t="s">
        <v>229</v>
      </c>
      <c r="AD18" t="s">
        <v>396</v>
      </c>
      <c r="AE18" s="6"/>
      <c r="AF18" t="s">
        <v>398</v>
      </c>
      <c r="AG18">
        <v>1980</v>
      </c>
      <c r="AH18" t="s">
        <v>196</v>
      </c>
      <c r="AI18" t="s">
        <v>147</v>
      </c>
      <c r="AJ18" t="s">
        <v>128</v>
      </c>
      <c r="AK18" s="6"/>
      <c r="AQ18" s="6"/>
      <c r="AR18" t="s">
        <v>3953</v>
      </c>
      <c r="AU18" t="s">
        <v>125</v>
      </c>
      <c r="AW18">
        <v>0</v>
      </c>
      <c r="BA18" s="6"/>
      <c r="BC18" t="s">
        <v>74</v>
      </c>
      <c r="BD18" t="s">
        <v>150</v>
      </c>
      <c r="BE18" t="s">
        <v>90</v>
      </c>
      <c r="BF18" t="s">
        <v>234</v>
      </c>
      <c r="BG18">
        <v>2</v>
      </c>
      <c r="BH18">
        <v>-7.7686000000000002</v>
      </c>
      <c r="BI18">
        <v>111.2551</v>
      </c>
      <c r="BJ18" s="6"/>
      <c r="BK18">
        <v>55</v>
      </c>
      <c r="BL18">
        <v>160</v>
      </c>
      <c r="BM18">
        <v>0</v>
      </c>
      <c r="BN18">
        <v>2</v>
      </c>
      <c r="BO18">
        <v>0</v>
      </c>
    </row>
    <row r="19" spans="1:67" x14ac:dyDescent="0.3">
      <c r="A19">
        <v>15</v>
      </c>
      <c r="B19" t="s">
        <v>3930</v>
      </c>
      <c r="C19" t="s">
        <v>3953</v>
      </c>
      <c r="E19" t="s">
        <v>61</v>
      </c>
      <c r="F19" t="s">
        <v>4596</v>
      </c>
      <c r="G19" t="s">
        <v>95</v>
      </c>
      <c r="H19" t="s">
        <v>3794</v>
      </c>
      <c r="I19" s="6" t="s">
        <v>4597</v>
      </c>
      <c r="J19" t="s">
        <v>66</v>
      </c>
      <c r="K19" t="s">
        <v>4598</v>
      </c>
      <c r="O19" t="s">
        <v>256</v>
      </c>
      <c r="P19" t="s">
        <v>69</v>
      </c>
      <c r="R19" t="s">
        <v>70</v>
      </c>
      <c r="S19" t="s">
        <v>101</v>
      </c>
      <c r="X19" t="s">
        <v>125</v>
      </c>
      <c r="AA19">
        <v>0</v>
      </c>
      <c r="AE19" s="6"/>
      <c r="AF19" t="s">
        <v>4599</v>
      </c>
      <c r="AG19">
        <v>0</v>
      </c>
      <c r="AI19" t="s">
        <v>147</v>
      </c>
      <c r="AJ19" t="s">
        <v>128</v>
      </c>
      <c r="AK19" s="6"/>
      <c r="AQ19" s="6"/>
      <c r="AR19" t="s">
        <v>3953</v>
      </c>
      <c r="AU19" t="s">
        <v>125</v>
      </c>
      <c r="AW19">
        <v>1</v>
      </c>
      <c r="BA19" s="6"/>
      <c r="BC19" t="s">
        <v>125</v>
      </c>
      <c r="BE19" t="s">
        <v>90</v>
      </c>
      <c r="BG19">
        <v>1</v>
      </c>
      <c r="BJ19" s="6"/>
      <c r="BK19">
        <v>43</v>
      </c>
      <c r="BL19">
        <v>156</v>
      </c>
      <c r="BM19">
        <v>0</v>
      </c>
      <c r="BN19">
        <v>1</v>
      </c>
      <c r="BO19">
        <v>0</v>
      </c>
    </row>
    <row r="20" spans="1:67" x14ac:dyDescent="0.3">
      <c r="A20">
        <v>16</v>
      </c>
      <c r="B20" t="s">
        <v>3931</v>
      </c>
      <c r="C20" t="s">
        <v>3953</v>
      </c>
      <c r="E20" t="s">
        <v>117</v>
      </c>
      <c r="F20" t="s">
        <v>3932</v>
      </c>
      <c r="G20" t="s">
        <v>95</v>
      </c>
      <c r="H20" t="s">
        <v>4400</v>
      </c>
      <c r="I20" s="6" t="s">
        <v>4600</v>
      </c>
      <c r="J20" t="s">
        <v>66</v>
      </c>
      <c r="K20" t="s">
        <v>4502</v>
      </c>
      <c r="L20">
        <v>3</v>
      </c>
      <c r="M20">
        <v>3</v>
      </c>
      <c r="N20" t="s">
        <v>287</v>
      </c>
      <c r="O20" t="s">
        <v>122</v>
      </c>
      <c r="P20" t="s">
        <v>69</v>
      </c>
      <c r="Q20">
        <v>57694</v>
      </c>
      <c r="R20" t="s">
        <v>70</v>
      </c>
      <c r="S20" t="s">
        <v>210</v>
      </c>
      <c r="U20" t="s">
        <v>4601</v>
      </c>
      <c r="X20" t="s">
        <v>125</v>
      </c>
      <c r="Z20" t="s">
        <v>4602</v>
      </c>
      <c r="AA20">
        <v>1963</v>
      </c>
      <c r="AB20" t="s">
        <v>162</v>
      </c>
      <c r="AC20" t="s">
        <v>323</v>
      </c>
      <c r="AD20" t="s">
        <v>366</v>
      </c>
      <c r="AE20" s="6"/>
      <c r="AF20" t="s">
        <v>4603</v>
      </c>
      <c r="AG20">
        <v>1965</v>
      </c>
      <c r="AH20" t="s">
        <v>77</v>
      </c>
      <c r="AI20" t="s">
        <v>323</v>
      </c>
      <c r="AJ20" t="s">
        <v>396</v>
      </c>
      <c r="AK20" s="6"/>
      <c r="AQ20" s="6"/>
      <c r="AR20" t="s">
        <v>3953</v>
      </c>
      <c r="AU20" t="s">
        <v>125</v>
      </c>
      <c r="AW20">
        <v>0</v>
      </c>
      <c r="BA20" s="6"/>
      <c r="BC20" t="s">
        <v>74</v>
      </c>
      <c r="BD20" t="s">
        <v>150</v>
      </c>
      <c r="BE20" t="s">
        <v>90</v>
      </c>
      <c r="BF20" t="s">
        <v>896</v>
      </c>
      <c r="BG20">
        <v>3</v>
      </c>
      <c r="BH20">
        <v>-7.875216</v>
      </c>
      <c r="BI20">
        <v>111.184793</v>
      </c>
      <c r="BJ20" s="6"/>
      <c r="BK20">
        <v>34</v>
      </c>
      <c r="BL20">
        <v>145</v>
      </c>
      <c r="BM20">
        <v>52</v>
      </c>
      <c r="BN20">
        <v>3</v>
      </c>
      <c r="BO20">
        <v>1</v>
      </c>
    </row>
    <row r="21" spans="1:67" x14ac:dyDescent="0.3">
      <c r="A21">
        <v>17</v>
      </c>
      <c r="B21" t="s">
        <v>3997</v>
      </c>
      <c r="C21" t="s">
        <v>3953</v>
      </c>
      <c r="E21" t="s">
        <v>61</v>
      </c>
      <c r="F21" t="s">
        <v>4604</v>
      </c>
      <c r="G21" t="s">
        <v>95</v>
      </c>
      <c r="H21" t="s">
        <v>4605</v>
      </c>
      <c r="I21" s="6" t="s">
        <v>4606</v>
      </c>
      <c r="J21" t="s">
        <v>66</v>
      </c>
      <c r="K21" t="s">
        <v>4502</v>
      </c>
      <c r="L21">
        <v>2</v>
      </c>
      <c r="M21">
        <v>1</v>
      </c>
      <c r="N21" t="s">
        <v>122</v>
      </c>
      <c r="O21" t="s">
        <v>122</v>
      </c>
      <c r="P21" t="s">
        <v>69</v>
      </c>
      <c r="Q21">
        <v>57694</v>
      </c>
      <c r="R21" t="s">
        <v>70</v>
      </c>
      <c r="S21" t="s">
        <v>210</v>
      </c>
      <c r="U21" t="s">
        <v>4607</v>
      </c>
      <c r="X21" t="s">
        <v>125</v>
      </c>
      <c r="Z21" t="s">
        <v>4608</v>
      </c>
      <c r="AA21">
        <v>1972</v>
      </c>
      <c r="AB21" t="s">
        <v>162</v>
      </c>
      <c r="AC21" t="s">
        <v>78</v>
      </c>
      <c r="AD21" t="s">
        <v>396</v>
      </c>
      <c r="AE21" s="6"/>
      <c r="AF21" t="s">
        <v>1272</v>
      </c>
      <c r="AG21">
        <v>1977</v>
      </c>
      <c r="AH21" t="s">
        <v>196</v>
      </c>
      <c r="AI21" t="s">
        <v>82</v>
      </c>
      <c r="AJ21" t="s">
        <v>79</v>
      </c>
      <c r="AK21" s="6"/>
      <c r="AQ21" s="6"/>
      <c r="AR21" t="s">
        <v>3953</v>
      </c>
      <c r="AU21" t="s">
        <v>125</v>
      </c>
      <c r="AW21">
        <v>0</v>
      </c>
      <c r="BA21" s="6"/>
      <c r="BC21" t="s">
        <v>74</v>
      </c>
      <c r="BD21" t="s">
        <v>150</v>
      </c>
      <c r="BE21" t="s">
        <v>90</v>
      </c>
      <c r="BF21" t="s">
        <v>896</v>
      </c>
      <c r="BG21">
        <v>2</v>
      </c>
      <c r="BH21">
        <v>7.8745859999999999</v>
      </c>
      <c r="BI21">
        <v>111.190033</v>
      </c>
      <c r="BJ21" s="6"/>
      <c r="BK21">
        <v>44</v>
      </c>
      <c r="BL21">
        <v>161</v>
      </c>
      <c r="BM21">
        <v>26</v>
      </c>
      <c r="BN21">
        <v>1</v>
      </c>
      <c r="BO21">
        <v>1</v>
      </c>
    </row>
    <row r="22" spans="1:67" x14ac:dyDescent="0.3">
      <c r="A22">
        <v>18</v>
      </c>
      <c r="B22" t="s">
        <v>3998</v>
      </c>
      <c r="C22" t="s">
        <v>3953</v>
      </c>
      <c r="E22" t="s">
        <v>61</v>
      </c>
      <c r="F22" t="s">
        <v>4609</v>
      </c>
      <c r="G22" t="s">
        <v>63</v>
      </c>
      <c r="H22" t="s">
        <v>4610</v>
      </c>
      <c r="I22" s="6" t="s">
        <v>4611</v>
      </c>
      <c r="J22" t="s">
        <v>66</v>
      </c>
      <c r="K22" t="s">
        <v>4612</v>
      </c>
      <c r="L22">
        <v>4</v>
      </c>
      <c r="M22">
        <v>1</v>
      </c>
      <c r="N22" t="s">
        <v>407</v>
      </c>
      <c r="O22" t="s">
        <v>408</v>
      </c>
      <c r="P22" t="s">
        <v>69</v>
      </c>
      <c r="Q22">
        <v>57694</v>
      </c>
      <c r="R22" t="s">
        <v>70</v>
      </c>
      <c r="S22" t="s">
        <v>71</v>
      </c>
      <c r="U22" t="s">
        <v>4613</v>
      </c>
      <c r="X22" t="s">
        <v>125</v>
      </c>
      <c r="Z22" t="s">
        <v>4614</v>
      </c>
      <c r="AA22">
        <v>1982</v>
      </c>
      <c r="AB22" t="s">
        <v>196</v>
      </c>
      <c r="AC22" t="s">
        <v>78</v>
      </c>
      <c r="AD22" t="s">
        <v>366</v>
      </c>
      <c r="AE22" s="6" t="s">
        <v>4615</v>
      </c>
      <c r="AF22" t="s">
        <v>4616</v>
      </c>
      <c r="AG22">
        <v>0</v>
      </c>
      <c r="AH22" t="s">
        <v>196</v>
      </c>
      <c r="AI22" t="s">
        <v>105</v>
      </c>
      <c r="AJ22" t="s">
        <v>396</v>
      </c>
      <c r="AK22" s="6" t="s">
        <v>4617</v>
      </c>
      <c r="AQ22" s="6"/>
      <c r="AR22" t="s">
        <v>3953</v>
      </c>
      <c r="AU22" t="s">
        <v>74</v>
      </c>
      <c r="AW22">
        <v>0</v>
      </c>
      <c r="AY22" t="s">
        <v>4129</v>
      </c>
      <c r="BA22" s="6"/>
      <c r="BC22" t="s">
        <v>74</v>
      </c>
      <c r="BE22" t="s">
        <v>90</v>
      </c>
      <c r="BF22" t="s">
        <v>896</v>
      </c>
      <c r="BG22">
        <v>1</v>
      </c>
      <c r="BH22">
        <v>-7.8828529999999999</v>
      </c>
      <c r="BI22">
        <v>111.19936300000001</v>
      </c>
      <c r="BJ22" s="6"/>
      <c r="BK22">
        <v>30</v>
      </c>
      <c r="BL22">
        <v>146</v>
      </c>
      <c r="BM22">
        <v>21</v>
      </c>
      <c r="BN22">
        <v>1</v>
      </c>
      <c r="BO22">
        <v>3</v>
      </c>
    </row>
    <row r="23" spans="1:67" x14ac:dyDescent="0.3">
      <c r="A23">
        <v>19</v>
      </c>
      <c r="B23" t="s">
        <v>3933</v>
      </c>
      <c r="C23" t="s">
        <v>3953</v>
      </c>
      <c r="E23" t="s">
        <v>61</v>
      </c>
      <c r="F23" t="s">
        <v>3934</v>
      </c>
      <c r="G23" t="s">
        <v>95</v>
      </c>
      <c r="H23" t="s">
        <v>4618</v>
      </c>
      <c r="I23" s="6" t="s">
        <v>4619</v>
      </c>
      <c r="J23" t="s">
        <v>66</v>
      </c>
      <c r="K23" t="s">
        <v>4502</v>
      </c>
      <c r="L23">
        <v>2</v>
      </c>
      <c r="M23">
        <v>1</v>
      </c>
      <c r="N23" t="s">
        <v>122</v>
      </c>
      <c r="O23" t="s">
        <v>122</v>
      </c>
      <c r="P23" t="s">
        <v>69</v>
      </c>
      <c r="Q23">
        <v>57694</v>
      </c>
      <c r="R23" t="s">
        <v>70</v>
      </c>
      <c r="S23" t="s">
        <v>71</v>
      </c>
      <c r="U23" t="s">
        <v>4620</v>
      </c>
      <c r="X23" t="s">
        <v>125</v>
      </c>
      <c r="Z23" t="s">
        <v>1205</v>
      </c>
      <c r="AA23">
        <v>1972</v>
      </c>
      <c r="AB23" t="s">
        <v>162</v>
      </c>
      <c r="AC23" t="s">
        <v>229</v>
      </c>
      <c r="AD23" t="s">
        <v>396</v>
      </c>
      <c r="AE23" s="6"/>
      <c r="AF23" t="s">
        <v>4621</v>
      </c>
      <c r="AG23">
        <v>1974</v>
      </c>
      <c r="AH23" t="s">
        <v>162</v>
      </c>
      <c r="AI23" t="s">
        <v>1333</v>
      </c>
      <c r="AJ23" t="s">
        <v>396</v>
      </c>
      <c r="AK23" s="6"/>
      <c r="AQ23" s="6"/>
      <c r="AR23" t="s">
        <v>3953</v>
      </c>
      <c r="AU23" t="s">
        <v>125</v>
      </c>
      <c r="AW23">
        <v>0</v>
      </c>
      <c r="BA23" s="6"/>
      <c r="BC23" t="s">
        <v>74</v>
      </c>
      <c r="BD23" t="s">
        <v>150</v>
      </c>
      <c r="BE23" t="s">
        <v>90</v>
      </c>
      <c r="BF23" t="s">
        <v>896</v>
      </c>
      <c r="BG23">
        <v>2</v>
      </c>
      <c r="BH23">
        <v>-7.8741919999999999</v>
      </c>
      <c r="BI23">
        <v>111.19020399999999</v>
      </c>
      <c r="BJ23" s="6"/>
      <c r="BK23">
        <v>56</v>
      </c>
      <c r="BL23">
        <v>162</v>
      </c>
      <c r="BM23">
        <v>0</v>
      </c>
      <c r="BN23">
        <v>2</v>
      </c>
      <c r="BO23">
        <v>0</v>
      </c>
    </row>
    <row r="24" spans="1:67" x14ac:dyDescent="0.3">
      <c r="A24">
        <v>20</v>
      </c>
      <c r="B24" t="s">
        <v>3935</v>
      </c>
      <c r="C24" t="s">
        <v>3953</v>
      </c>
      <c r="E24" t="s">
        <v>117</v>
      </c>
      <c r="F24" t="s">
        <v>4659</v>
      </c>
      <c r="G24" t="s">
        <v>95</v>
      </c>
      <c r="H24" t="s">
        <v>335</v>
      </c>
      <c r="I24" s="6" t="s">
        <v>4660</v>
      </c>
      <c r="J24" t="s">
        <v>66</v>
      </c>
      <c r="K24" t="s">
        <v>392</v>
      </c>
      <c r="L24">
        <v>1</v>
      </c>
      <c r="M24">
        <v>3</v>
      </c>
      <c r="N24" t="s">
        <v>392</v>
      </c>
      <c r="O24" t="s">
        <v>157</v>
      </c>
      <c r="P24" t="s">
        <v>69</v>
      </c>
      <c r="Q24">
        <v>57694</v>
      </c>
      <c r="R24" t="s">
        <v>70</v>
      </c>
      <c r="S24" t="s">
        <v>71</v>
      </c>
      <c r="U24" t="s">
        <v>4661</v>
      </c>
      <c r="X24" t="s">
        <v>125</v>
      </c>
      <c r="Z24" t="s">
        <v>4662</v>
      </c>
      <c r="AA24">
        <v>1982</v>
      </c>
      <c r="AB24" t="s">
        <v>196</v>
      </c>
      <c r="AC24" t="s">
        <v>105</v>
      </c>
      <c r="AD24" t="s">
        <v>366</v>
      </c>
      <c r="AE24" s="6"/>
      <c r="AF24" t="s">
        <v>4663</v>
      </c>
      <c r="AG24">
        <v>1982</v>
      </c>
      <c r="AH24" t="s">
        <v>196</v>
      </c>
      <c r="AI24" t="s">
        <v>105</v>
      </c>
      <c r="AJ24" t="s">
        <v>366</v>
      </c>
      <c r="AK24" s="6"/>
      <c r="AQ24" s="6"/>
      <c r="AR24" t="s">
        <v>3953</v>
      </c>
      <c r="AU24" t="s">
        <v>125</v>
      </c>
      <c r="AW24">
        <v>0</v>
      </c>
      <c r="BA24" s="6"/>
      <c r="BC24" t="s">
        <v>74</v>
      </c>
      <c r="BD24" t="s">
        <v>4133</v>
      </c>
      <c r="BE24" t="s">
        <v>90</v>
      </c>
      <c r="BF24" t="s">
        <v>202</v>
      </c>
      <c r="BG24">
        <v>1</v>
      </c>
      <c r="BH24">
        <v>-7.8614369999999996</v>
      </c>
      <c r="BI24">
        <v>111.199941</v>
      </c>
      <c r="BJ24" s="6" t="s">
        <v>4134</v>
      </c>
      <c r="BK24">
        <v>50</v>
      </c>
      <c r="BL24">
        <v>155</v>
      </c>
      <c r="BM24">
        <v>0</v>
      </c>
      <c r="BN24">
        <v>2</v>
      </c>
      <c r="BO24">
        <v>0</v>
      </c>
    </row>
    <row r="25" spans="1:67" x14ac:dyDescent="0.3">
      <c r="A25">
        <v>21</v>
      </c>
      <c r="B25" t="s">
        <v>4006</v>
      </c>
      <c r="C25" t="s">
        <v>3953</v>
      </c>
      <c r="E25" t="s">
        <v>117</v>
      </c>
      <c r="F25" t="s">
        <v>4675</v>
      </c>
      <c r="G25" t="s">
        <v>63</v>
      </c>
      <c r="H25" t="s">
        <v>4676</v>
      </c>
      <c r="I25" s="6" t="s">
        <v>4677</v>
      </c>
      <c r="J25" t="s">
        <v>66</v>
      </c>
      <c r="K25" t="s">
        <v>1494</v>
      </c>
      <c r="L25">
        <v>1</v>
      </c>
      <c r="M25">
        <v>2</v>
      </c>
      <c r="N25" t="s">
        <v>1329</v>
      </c>
      <c r="O25" t="s">
        <v>408</v>
      </c>
      <c r="P25" t="s">
        <v>69</v>
      </c>
      <c r="Q25">
        <v>57694</v>
      </c>
      <c r="R25" t="s">
        <v>70</v>
      </c>
      <c r="S25" t="s">
        <v>71</v>
      </c>
      <c r="U25" t="s">
        <v>4678</v>
      </c>
      <c r="X25" t="s">
        <v>125</v>
      </c>
      <c r="Y25" t="s">
        <v>4137</v>
      </c>
      <c r="Z25" t="s">
        <v>4679</v>
      </c>
      <c r="AA25">
        <v>1967</v>
      </c>
      <c r="AB25" t="s">
        <v>77</v>
      </c>
      <c r="AC25" t="s">
        <v>82</v>
      </c>
      <c r="AD25" t="s">
        <v>396</v>
      </c>
      <c r="AE25" s="6" t="s">
        <v>4680</v>
      </c>
      <c r="AF25" t="s">
        <v>1167</v>
      </c>
      <c r="AG25">
        <v>0</v>
      </c>
      <c r="AH25" t="s">
        <v>77</v>
      </c>
      <c r="AI25" t="s">
        <v>82</v>
      </c>
      <c r="AJ25" t="s">
        <v>396</v>
      </c>
      <c r="AK25" s="6" t="s">
        <v>4681</v>
      </c>
      <c r="AQ25" s="6"/>
      <c r="AR25" t="s">
        <v>3953</v>
      </c>
      <c r="AU25" t="s">
        <v>74</v>
      </c>
      <c r="AV25" t="s">
        <v>4137</v>
      </c>
      <c r="AW25">
        <v>0</v>
      </c>
      <c r="AY25" t="s">
        <v>4138</v>
      </c>
      <c r="AZ25" t="s">
        <v>87</v>
      </c>
      <c r="BA25" s="6" t="s">
        <v>4139</v>
      </c>
      <c r="BB25" t="s">
        <v>3936</v>
      </c>
      <c r="BC25" t="s">
        <v>74</v>
      </c>
      <c r="BE25" t="s">
        <v>90</v>
      </c>
      <c r="BF25" t="s">
        <v>896</v>
      </c>
      <c r="BG25">
        <v>6</v>
      </c>
      <c r="BH25">
        <v>-7.8810650000000004</v>
      </c>
      <c r="BI25">
        <v>111.197289</v>
      </c>
      <c r="BJ25" s="6"/>
      <c r="BK25">
        <v>39</v>
      </c>
      <c r="BL25">
        <v>155</v>
      </c>
      <c r="BM25">
        <v>0</v>
      </c>
      <c r="BN25">
        <v>2</v>
      </c>
      <c r="BO25">
        <v>0</v>
      </c>
    </row>
    <row r="26" spans="1:67" x14ac:dyDescent="0.3">
      <c r="A26">
        <v>22</v>
      </c>
      <c r="B26" t="s">
        <v>4008</v>
      </c>
      <c r="C26" t="s">
        <v>3953</v>
      </c>
      <c r="E26" t="s">
        <v>117</v>
      </c>
      <c r="F26" t="s">
        <v>3937</v>
      </c>
      <c r="G26" t="s">
        <v>63</v>
      </c>
      <c r="H26" t="s">
        <v>2735</v>
      </c>
      <c r="I26" s="6" t="s">
        <v>4695</v>
      </c>
      <c r="J26" t="s">
        <v>66</v>
      </c>
      <c r="K26" t="s">
        <v>1494</v>
      </c>
      <c r="L26">
        <v>4</v>
      </c>
      <c r="M26">
        <v>1</v>
      </c>
      <c r="N26" t="s">
        <v>407</v>
      </c>
      <c r="O26" t="s">
        <v>408</v>
      </c>
      <c r="P26" t="s">
        <v>69</v>
      </c>
      <c r="Q26">
        <v>57694</v>
      </c>
      <c r="R26" t="s">
        <v>70</v>
      </c>
      <c r="S26" t="s">
        <v>71</v>
      </c>
      <c r="U26" t="s">
        <v>4696</v>
      </c>
      <c r="X26" t="s">
        <v>74</v>
      </c>
      <c r="Y26" t="s">
        <v>4697</v>
      </c>
      <c r="Z26" t="s">
        <v>1297</v>
      </c>
      <c r="AA26">
        <v>1969</v>
      </c>
      <c r="AB26" t="s">
        <v>77</v>
      </c>
      <c r="AC26" t="s">
        <v>82</v>
      </c>
      <c r="AD26" t="s">
        <v>396</v>
      </c>
      <c r="AE26" s="6" t="s">
        <v>4698</v>
      </c>
      <c r="AF26" t="s">
        <v>2266</v>
      </c>
      <c r="AG26">
        <v>0</v>
      </c>
      <c r="AH26" t="s">
        <v>77</v>
      </c>
      <c r="AI26" t="s">
        <v>82</v>
      </c>
      <c r="AJ26" t="s">
        <v>396</v>
      </c>
      <c r="AK26" s="6" t="s">
        <v>4698</v>
      </c>
      <c r="AQ26" s="6"/>
      <c r="AR26" t="s">
        <v>3953</v>
      </c>
      <c r="AU26" t="s">
        <v>125</v>
      </c>
      <c r="AW26">
        <v>0</v>
      </c>
      <c r="AY26" t="s">
        <v>4142</v>
      </c>
      <c r="BA26" s="6"/>
      <c r="BC26" t="s">
        <v>125</v>
      </c>
      <c r="BD26" t="s">
        <v>150</v>
      </c>
      <c r="BE26" t="s">
        <v>90</v>
      </c>
      <c r="BF26" t="s">
        <v>896</v>
      </c>
      <c r="BG26">
        <v>2</v>
      </c>
      <c r="BH26">
        <v>-7.8844960000000004</v>
      </c>
      <c r="BI26">
        <v>111.198579</v>
      </c>
      <c r="BJ26" s="6"/>
      <c r="BK26">
        <v>47</v>
      </c>
      <c r="BL26">
        <v>155</v>
      </c>
      <c r="BM26">
        <v>0</v>
      </c>
      <c r="BN26">
        <v>2</v>
      </c>
      <c r="BO26">
        <v>0</v>
      </c>
    </row>
    <row r="27" spans="1:67" s="11" customFormat="1" x14ac:dyDescent="0.3">
      <c r="A27" s="11">
        <v>24</v>
      </c>
      <c r="B27" s="11" t="s">
        <v>4025</v>
      </c>
      <c r="C27" s="11" t="s">
        <v>3953</v>
      </c>
      <c r="E27" s="11" t="s">
        <v>61</v>
      </c>
      <c r="F27" s="11" t="s">
        <v>4809</v>
      </c>
      <c r="G27" s="11" t="s">
        <v>95</v>
      </c>
      <c r="H27" s="11" t="s">
        <v>1224</v>
      </c>
      <c r="I27" s="33" t="s">
        <v>4810</v>
      </c>
      <c r="J27" s="11" t="s">
        <v>66</v>
      </c>
      <c r="K27" s="11" t="s">
        <v>240</v>
      </c>
      <c r="L27" s="11">
        <v>1</v>
      </c>
      <c r="M27" s="11">
        <v>5</v>
      </c>
      <c r="N27" s="11" t="s">
        <v>240</v>
      </c>
      <c r="O27" s="11" t="s">
        <v>240</v>
      </c>
      <c r="P27" s="11" t="s">
        <v>69</v>
      </c>
      <c r="Q27" s="11">
        <v>57694</v>
      </c>
      <c r="R27" s="11" t="s">
        <v>70</v>
      </c>
      <c r="S27" s="11" t="s">
        <v>71</v>
      </c>
      <c r="U27" s="11" t="s">
        <v>4811</v>
      </c>
      <c r="V27" s="11" t="s">
        <v>4812</v>
      </c>
      <c r="X27" s="11" t="s">
        <v>125</v>
      </c>
      <c r="Z27" s="11" t="s">
        <v>4813</v>
      </c>
      <c r="AA27" s="11">
        <v>1982</v>
      </c>
      <c r="AB27" s="11" t="s">
        <v>196</v>
      </c>
      <c r="AC27" s="11" t="s">
        <v>105</v>
      </c>
      <c r="AD27" s="11" t="s">
        <v>79</v>
      </c>
      <c r="AE27" s="33" t="s">
        <v>4814</v>
      </c>
      <c r="AF27" s="11" t="s">
        <v>4815</v>
      </c>
      <c r="AG27" s="11">
        <v>1985</v>
      </c>
      <c r="AH27" s="11" t="s">
        <v>196</v>
      </c>
      <c r="AI27" s="11" t="s">
        <v>229</v>
      </c>
      <c r="AJ27" s="11" t="s">
        <v>79</v>
      </c>
      <c r="AK27" s="33" t="s">
        <v>4816</v>
      </c>
      <c r="AQ27" s="33"/>
      <c r="AR27" s="11" t="s">
        <v>3953</v>
      </c>
      <c r="AU27" s="11" t="s">
        <v>125</v>
      </c>
      <c r="AW27" s="11">
        <v>0</v>
      </c>
      <c r="AY27" s="11" t="s">
        <v>4178</v>
      </c>
      <c r="BA27" s="33"/>
      <c r="BC27" s="11" t="s">
        <v>74</v>
      </c>
      <c r="BD27" s="11" t="s">
        <v>150</v>
      </c>
      <c r="BE27" s="11" t="s">
        <v>90</v>
      </c>
      <c r="BF27" s="11" t="s">
        <v>2511</v>
      </c>
      <c r="BG27" s="11">
        <v>1</v>
      </c>
      <c r="BH27" s="11">
        <v>-7.8424654651979999</v>
      </c>
      <c r="BI27" s="11">
        <v>111.16902351378999</v>
      </c>
      <c r="BJ27" s="33" t="s">
        <v>4179</v>
      </c>
      <c r="BK27" s="11">
        <v>35</v>
      </c>
      <c r="BL27" s="11">
        <v>55</v>
      </c>
      <c r="BM27" s="11">
        <v>0</v>
      </c>
      <c r="BN27" s="11">
        <v>1</v>
      </c>
      <c r="BO27" s="11">
        <v>1</v>
      </c>
    </row>
    <row r="28" spans="1:67" x14ac:dyDescent="0.3">
      <c r="A28">
        <v>25</v>
      </c>
      <c r="B28" t="s">
        <v>3938</v>
      </c>
      <c r="C28" t="s">
        <v>3953</v>
      </c>
      <c r="E28" t="s">
        <v>117</v>
      </c>
      <c r="F28" t="s">
        <v>4833</v>
      </c>
      <c r="G28" t="s">
        <v>63</v>
      </c>
      <c r="H28" t="s">
        <v>2554</v>
      </c>
      <c r="I28" s="6" t="s">
        <v>4834</v>
      </c>
      <c r="J28" t="s">
        <v>66</v>
      </c>
      <c r="K28" t="s">
        <v>4835</v>
      </c>
      <c r="L28">
        <v>1</v>
      </c>
      <c r="M28">
        <v>6</v>
      </c>
      <c r="N28" s="34" t="s">
        <v>5033</v>
      </c>
      <c r="O28" t="s">
        <v>4836</v>
      </c>
      <c r="P28" t="s">
        <v>69</v>
      </c>
      <c r="R28" t="s">
        <v>70</v>
      </c>
      <c r="S28" t="s">
        <v>101</v>
      </c>
      <c r="X28" t="s">
        <v>125</v>
      </c>
      <c r="AA28">
        <v>0</v>
      </c>
      <c r="AE28" s="6" t="s">
        <v>2436</v>
      </c>
      <c r="AF28" t="s">
        <v>4837</v>
      </c>
      <c r="AG28">
        <v>0</v>
      </c>
      <c r="AI28" t="s">
        <v>653</v>
      </c>
      <c r="AJ28" t="s">
        <v>79</v>
      </c>
      <c r="AK28" s="6" t="s">
        <v>2437</v>
      </c>
      <c r="AQ28" s="6"/>
      <c r="AR28" t="s">
        <v>3953</v>
      </c>
      <c r="AU28" t="s">
        <v>125</v>
      </c>
      <c r="AW28">
        <v>1</v>
      </c>
      <c r="BA28" s="6"/>
      <c r="BC28" t="s">
        <v>125</v>
      </c>
      <c r="BE28" t="s">
        <v>90</v>
      </c>
      <c r="BG28">
        <v>4</v>
      </c>
      <c r="BJ28" s="6"/>
      <c r="BK28">
        <v>45</v>
      </c>
      <c r="BL28">
        <v>156</v>
      </c>
      <c r="BM28">
        <v>0</v>
      </c>
      <c r="BN28">
        <v>2</v>
      </c>
      <c r="BO28">
        <v>0</v>
      </c>
    </row>
    <row r="29" spans="1:67" x14ac:dyDescent="0.3">
      <c r="A29">
        <v>26</v>
      </c>
      <c r="B29" t="s">
        <v>3939</v>
      </c>
      <c r="C29" t="s">
        <v>3953</v>
      </c>
      <c r="E29" t="s">
        <v>117</v>
      </c>
      <c r="F29" t="s">
        <v>4908</v>
      </c>
      <c r="G29" t="s">
        <v>4909</v>
      </c>
      <c r="H29" t="s">
        <v>4368</v>
      </c>
      <c r="I29" s="6" t="s">
        <v>4910</v>
      </c>
      <c r="J29" t="s">
        <v>66</v>
      </c>
      <c r="K29" t="s">
        <v>4911</v>
      </c>
      <c r="L29">
        <v>3</v>
      </c>
      <c r="M29">
        <v>6</v>
      </c>
      <c r="N29" s="34" t="s">
        <v>5034</v>
      </c>
      <c r="O29" t="s">
        <v>4912</v>
      </c>
      <c r="P29" t="s">
        <v>4913</v>
      </c>
      <c r="Q29">
        <v>16454</v>
      </c>
      <c r="R29" t="s">
        <v>70</v>
      </c>
      <c r="S29" t="s">
        <v>210</v>
      </c>
      <c r="U29" t="s">
        <v>4914</v>
      </c>
      <c r="X29" t="s">
        <v>125</v>
      </c>
      <c r="Z29" t="s">
        <v>4915</v>
      </c>
      <c r="AA29">
        <v>1958</v>
      </c>
      <c r="AB29" t="s">
        <v>77</v>
      </c>
      <c r="AC29" t="s">
        <v>78</v>
      </c>
      <c r="AD29" t="s">
        <v>366</v>
      </c>
      <c r="AE29" s="6" t="s">
        <v>4916</v>
      </c>
      <c r="AF29" t="s">
        <v>4917</v>
      </c>
      <c r="AG29">
        <v>1967</v>
      </c>
      <c r="AH29" t="s">
        <v>77</v>
      </c>
      <c r="AI29" t="s">
        <v>78</v>
      </c>
      <c r="AJ29" t="s">
        <v>396</v>
      </c>
      <c r="AK29" s="6" t="s">
        <v>4918</v>
      </c>
      <c r="AQ29" s="6"/>
      <c r="AR29" t="s">
        <v>3953</v>
      </c>
      <c r="AU29" t="s">
        <v>125</v>
      </c>
      <c r="AW29">
        <v>0</v>
      </c>
      <c r="BA29" s="6"/>
      <c r="BC29" t="s">
        <v>74</v>
      </c>
      <c r="BD29" t="s">
        <v>150</v>
      </c>
      <c r="BE29" t="s">
        <v>90</v>
      </c>
      <c r="BF29" t="s">
        <v>554</v>
      </c>
      <c r="BG29">
        <v>5</v>
      </c>
      <c r="BH29">
        <v>-7.8573199999999996</v>
      </c>
      <c r="BI29">
        <v>111.187226</v>
      </c>
      <c r="BJ29" s="6" t="s">
        <v>4198</v>
      </c>
      <c r="BK29">
        <v>50</v>
      </c>
      <c r="BL29">
        <v>155</v>
      </c>
      <c r="BM29">
        <v>0</v>
      </c>
      <c r="BN29">
        <v>1</v>
      </c>
      <c r="BO29">
        <v>0</v>
      </c>
    </row>
    <row r="30" spans="1:67" x14ac:dyDescent="0.3">
      <c r="A30">
        <v>28</v>
      </c>
      <c r="B30" t="s">
        <v>3941</v>
      </c>
      <c r="C30" t="s">
        <v>3953</v>
      </c>
      <c r="E30" t="s">
        <v>117</v>
      </c>
      <c r="F30" t="s">
        <v>4946</v>
      </c>
      <c r="G30" t="s">
        <v>63</v>
      </c>
      <c r="H30" t="s">
        <v>4947</v>
      </c>
      <c r="I30" s="6" t="s">
        <v>4948</v>
      </c>
      <c r="J30" t="s">
        <v>66</v>
      </c>
      <c r="K30" t="s">
        <v>1328</v>
      </c>
      <c r="L30">
        <v>2</v>
      </c>
      <c r="M30">
        <v>3</v>
      </c>
      <c r="N30" t="s">
        <v>1329</v>
      </c>
      <c r="O30" t="s">
        <v>408</v>
      </c>
      <c r="P30" t="s">
        <v>69</v>
      </c>
      <c r="Q30">
        <v>57694</v>
      </c>
      <c r="R30" t="s">
        <v>70</v>
      </c>
      <c r="S30" t="s">
        <v>71</v>
      </c>
      <c r="U30" t="s">
        <v>4949</v>
      </c>
      <c r="X30" t="s">
        <v>125</v>
      </c>
      <c r="Y30" t="s">
        <v>4950</v>
      </c>
      <c r="Z30" t="s">
        <v>4951</v>
      </c>
      <c r="AA30">
        <v>1960</v>
      </c>
      <c r="AB30" t="s">
        <v>77</v>
      </c>
      <c r="AC30" t="s">
        <v>82</v>
      </c>
      <c r="AD30" t="s">
        <v>79</v>
      </c>
      <c r="AE30" s="6" t="s">
        <v>4952</v>
      </c>
      <c r="AF30" t="s">
        <v>4953</v>
      </c>
      <c r="AG30">
        <v>1972</v>
      </c>
      <c r="AH30" t="s">
        <v>77</v>
      </c>
      <c r="AI30" t="s">
        <v>82</v>
      </c>
      <c r="AJ30" t="s">
        <v>79</v>
      </c>
      <c r="AK30" s="6" t="s">
        <v>4954</v>
      </c>
      <c r="AQ30" s="6"/>
      <c r="AR30" t="s">
        <v>3953</v>
      </c>
      <c r="AU30" t="s">
        <v>125</v>
      </c>
      <c r="AW30">
        <v>0</v>
      </c>
      <c r="AY30" t="s">
        <v>4207</v>
      </c>
      <c r="BA30" s="6"/>
      <c r="BC30" t="s">
        <v>74</v>
      </c>
      <c r="BD30" t="s">
        <v>150</v>
      </c>
      <c r="BE30" t="s">
        <v>90</v>
      </c>
      <c r="BF30" t="s">
        <v>896</v>
      </c>
      <c r="BG30">
        <v>2</v>
      </c>
      <c r="BH30">
        <v>-7.8449999999999998</v>
      </c>
      <c r="BI30">
        <v>110.9134</v>
      </c>
      <c r="BJ30" s="6"/>
      <c r="BK30">
        <v>49</v>
      </c>
      <c r="BL30">
        <v>150</v>
      </c>
      <c r="BM30">
        <v>0</v>
      </c>
      <c r="BN30">
        <v>2</v>
      </c>
      <c r="BO30">
        <v>0</v>
      </c>
    </row>
    <row r="31" spans="1:67" x14ac:dyDescent="0.3">
      <c r="A31">
        <v>29</v>
      </c>
      <c r="B31" t="s">
        <v>3942</v>
      </c>
      <c r="C31" t="s">
        <v>3953</v>
      </c>
      <c r="E31" t="s">
        <v>117</v>
      </c>
      <c r="F31" t="s">
        <v>3943</v>
      </c>
      <c r="G31" t="s">
        <v>95</v>
      </c>
      <c r="H31" t="s">
        <v>4251</v>
      </c>
      <c r="I31" s="6" t="s">
        <v>4967</v>
      </c>
      <c r="J31" t="s">
        <v>66</v>
      </c>
      <c r="K31" t="s">
        <v>287</v>
      </c>
      <c r="L31">
        <v>3</v>
      </c>
      <c r="M31">
        <v>3</v>
      </c>
      <c r="N31" t="s">
        <v>287</v>
      </c>
      <c r="O31" t="s">
        <v>122</v>
      </c>
      <c r="P31" t="s">
        <v>69</v>
      </c>
      <c r="Q31">
        <v>57694</v>
      </c>
      <c r="R31" t="s">
        <v>70</v>
      </c>
      <c r="S31" t="s">
        <v>71</v>
      </c>
      <c r="U31" t="s">
        <v>4968</v>
      </c>
      <c r="X31" t="s">
        <v>125</v>
      </c>
      <c r="Y31" t="s">
        <v>4212</v>
      </c>
      <c r="Z31" t="s">
        <v>4969</v>
      </c>
      <c r="AA31">
        <v>1975</v>
      </c>
      <c r="AB31" t="s">
        <v>196</v>
      </c>
      <c r="AC31" t="s">
        <v>78</v>
      </c>
      <c r="AD31" t="s">
        <v>396</v>
      </c>
      <c r="AE31" s="6"/>
      <c r="AF31" t="s">
        <v>4970</v>
      </c>
      <c r="AG31">
        <v>1976</v>
      </c>
      <c r="AH31" t="s">
        <v>196</v>
      </c>
      <c r="AI31" t="s">
        <v>82</v>
      </c>
      <c r="AJ31" t="s">
        <v>79</v>
      </c>
      <c r="AK31" s="6"/>
      <c r="AQ31" s="6"/>
      <c r="AR31" t="s">
        <v>3953</v>
      </c>
      <c r="AU31" t="s">
        <v>74</v>
      </c>
      <c r="AV31" t="s">
        <v>4212</v>
      </c>
      <c r="AW31">
        <v>0</v>
      </c>
      <c r="AZ31" t="s">
        <v>87</v>
      </c>
      <c r="BA31" s="6" t="s">
        <v>4213</v>
      </c>
      <c r="BB31" t="s">
        <v>3942</v>
      </c>
      <c r="BC31" t="s">
        <v>74</v>
      </c>
      <c r="BE31" t="s">
        <v>90</v>
      </c>
      <c r="BF31" t="s">
        <v>896</v>
      </c>
      <c r="BG31">
        <v>2</v>
      </c>
      <c r="BH31">
        <v>-7.8732319999999998</v>
      </c>
      <c r="BI31">
        <v>111.184883</v>
      </c>
      <c r="BJ31" s="6"/>
      <c r="BK31">
        <v>50</v>
      </c>
      <c r="BL31">
        <v>154</v>
      </c>
      <c r="BM31">
        <v>0</v>
      </c>
      <c r="BN31">
        <v>2</v>
      </c>
      <c r="BO31">
        <v>0</v>
      </c>
    </row>
    <row r="32" spans="1:67" x14ac:dyDescent="0.3">
      <c r="A32">
        <v>30</v>
      </c>
      <c r="B32" t="s">
        <v>5039</v>
      </c>
      <c r="C32" t="s">
        <v>3953</v>
      </c>
      <c r="E32" t="s">
        <v>61</v>
      </c>
    </row>
    <row r="34" spans="1:67" x14ac:dyDescent="0.3">
      <c r="D34" t="s">
        <v>5031</v>
      </c>
      <c r="E34" t="s">
        <v>5029</v>
      </c>
      <c r="F34" t="s">
        <v>5030</v>
      </c>
    </row>
    <row r="35" spans="1:67" x14ac:dyDescent="0.3">
      <c r="B35" t="s">
        <v>4992</v>
      </c>
      <c r="C35">
        <v>16</v>
      </c>
      <c r="F35">
        <f>C35+D35-E35</f>
        <v>16</v>
      </c>
    </row>
    <row r="36" spans="1:67" x14ac:dyDescent="0.3">
      <c r="B36" t="s">
        <v>4993</v>
      </c>
      <c r="C36">
        <v>13</v>
      </c>
      <c r="D36">
        <v>1</v>
      </c>
      <c r="E36">
        <v>4</v>
      </c>
      <c r="F36">
        <f t="shared" ref="F36" si="0">C36+D36-E36</f>
        <v>10</v>
      </c>
    </row>
    <row r="37" spans="1:67" x14ac:dyDescent="0.3">
      <c r="C37">
        <f>SUM(C35:C36)</f>
        <v>29</v>
      </c>
      <c r="F37">
        <f>SUM(F35:F36)</f>
        <v>26</v>
      </c>
    </row>
    <row r="38" spans="1:67" s="17" customFormat="1" x14ac:dyDescent="0.3">
      <c r="A38" s="17">
        <v>10</v>
      </c>
      <c r="B38" s="17" t="s">
        <v>3978</v>
      </c>
      <c r="C38" s="17" t="s">
        <v>3953</v>
      </c>
      <c r="E38" s="17" t="s">
        <v>61</v>
      </c>
      <c r="F38" s="17" t="s">
        <v>3925</v>
      </c>
      <c r="G38" s="17" t="s">
        <v>63</v>
      </c>
      <c r="H38" s="17" t="s">
        <v>4447</v>
      </c>
      <c r="I38" s="18" t="s">
        <v>4448</v>
      </c>
      <c r="J38" s="17" t="s">
        <v>66</v>
      </c>
      <c r="K38" s="17" t="s">
        <v>901</v>
      </c>
      <c r="L38" s="17">
        <v>1</v>
      </c>
      <c r="M38" s="17">
        <v>2</v>
      </c>
      <c r="N38" s="17" t="s">
        <v>901</v>
      </c>
      <c r="O38" s="17" t="s">
        <v>435</v>
      </c>
      <c r="P38" s="17" t="s">
        <v>69</v>
      </c>
      <c r="Q38" s="17">
        <v>57694</v>
      </c>
      <c r="R38" s="17" t="s">
        <v>177</v>
      </c>
      <c r="S38" s="17" t="s">
        <v>71</v>
      </c>
      <c r="U38" s="17" t="s">
        <v>4449</v>
      </c>
      <c r="X38" s="17" t="s">
        <v>125</v>
      </c>
      <c r="Z38" s="17" t="s">
        <v>4450</v>
      </c>
      <c r="AA38" s="17">
        <v>0</v>
      </c>
      <c r="AC38" s="17" t="s">
        <v>82</v>
      </c>
      <c r="AD38" s="17" t="s">
        <v>396</v>
      </c>
      <c r="AE38" s="18"/>
      <c r="AF38" s="17" t="s">
        <v>4451</v>
      </c>
      <c r="AG38" s="17">
        <v>0</v>
      </c>
      <c r="AI38" s="17" t="s">
        <v>147</v>
      </c>
      <c r="AJ38" s="17" t="s">
        <v>128</v>
      </c>
      <c r="AK38" s="18"/>
      <c r="AL38" s="17" t="s">
        <v>4452</v>
      </c>
      <c r="AM38" s="17">
        <v>1940</v>
      </c>
      <c r="AO38" s="17" t="s">
        <v>82</v>
      </c>
      <c r="AP38" s="17" t="s">
        <v>396</v>
      </c>
      <c r="AQ38" s="18" t="s">
        <v>4453</v>
      </c>
      <c r="AR38" s="17" t="s">
        <v>3953</v>
      </c>
      <c r="AU38" s="17" t="s">
        <v>125</v>
      </c>
      <c r="AW38" s="17">
        <v>1</v>
      </c>
      <c r="AY38" s="17" t="s">
        <v>4089</v>
      </c>
      <c r="BA38" s="18"/>
      <c r="BC38" s="17" t="s">
        <v>74</v>
      </c>
      <c r="BD38" s="17" t="s">
        <v>150</v>
      </c>
      <c r="BE38" s="17" t="s">
        <v>90</v>
      </c>
      <c r="BF38" s="17" t="s">
        <v>2450</v>
      </c>
      <c r="BG38" s="17">
        <v>2</v>
      </c>
      <c r="BH38" s="17">
        <v>-7.8531653175549998</v>
      </c>
      <c r="BI38" s="17">
        <v>111.18307756084999</v>
      </c>
      <c r="BJ38" s="18" t="s">
        <v>4090</v>
      </c>
      <c r="BK38" s="17">
        <v>44</v>
      </c>
      <c r="BL38" s="17">
        <v>155</v>
      </c>
      <c r="BM38" s="17">
        <v>0</v>
      </c>
      <c r="BN38" s="17">
        <v>2</v>
      </c>
      <c r="BO38" s="17">
        <v>0</v>
      </c>
    </row>
    <row r="39" spans="1:67" s="17" customFormat="1" x14ac:dyDescent="0.3">
      <c r="A39" s="17">
        <v>14</v>
      </c>
      <c r="B39" s="17" t="s">
        <v>3996</v>
      </c>
      <c r="C39" s="17" t="s">
        <v>3953</v>
      </c>
      <c r="E39" s="17" t="s">
        <v>61</v>
      </c>
      <c r="F39" s="17" t="s">
        <v>4588</v>
      </c>
      <c r="G39" s="17" t="s">
        <v>63</v>
      </c>
      <c r="H39" s="17" t="s">
        <v>4589</v>
      </c>
      <c r="I39" s="18" t="s">
        <v>4590</v>
      </c>
      <c r="J39" s="17" t="s">
        <v>66</v>
      </c>
      <c r="K39" s="17" t="s">
        <v>1494</v>
      </c>
      <c r="L39" s="17">
        <v>1</v>
      </c>
      <c r="M39" s="17">
        <v>1</v>
      </c>
      <c r="N39" s="17" t="s">
        <v>407</v>
      </c>
      <c r="O39" s="17" t="s">
        <v>408</v>
      </c>
      <c r="P39" s="17" t="s">
        <v>69</v>
      </c>
      <c r="Q39" s="17">
        <v>57694</v>
      </c>
      <c r="R39" s="17" t="s">
        <v>70</v>
      </c>
      <c r="S39" s="17" t="s">
        <v>71</v>
      </c>
      <c r="U39" s="17" t="s">
        <v>4591</v>
      </c>
      <c r="X39" s="17" t="s">
        <v>125</v>
      </c>
      <c r="Z39" s="17" t="s">
        <v>4592</v>
      </c>
      <c r="AA39" s="17">
        <v>1988</v>
      </c>
      <c r="AB39" s="17" t="s">
        <v>162</v>
      </c>
      <c r="AC39" s="17" t="s">
        <v>653</v>
      </c>
      <c r="AD39" s="17" t="s">
        <v>79</v>
      </c>
      <c r="AE39" s="18" t="s">
        <v>4593</v>
      </c>
      <c r="AF39" s="17" t="s">
        <v>4594</v>
      </c>
      <c r="AG39" s="17">
        <v>0</v>
      </c>
      <c r="AH39" s="17" t="s">
        <v>196</v>
      </c>
      <c r="AI39" s="17" t="s">
        <v>323</v>
      </c>
      <c r="AJ39" s="17" t="s">
        <v>79</v>
      </c>
      <c r="AK39" s="18" t="s">
        <v>4595</v>
      </c>
      <c r="AQ39" s="18"/>
      <c r="AR39" s="17" t="s">
        <v>3952</v>
      </c>
      <c r="AU39" s="17" t="s">
        <v>125</v>
      </c>
      <c r="AW39" s="17">
        <v>0</v>
      </c>
      <c r="AY39" s="17" t="s">
        <v>4128</v>
      </c>
      <c r="BA39" s="18"/>
      <c r="BC39" s="17" t="s">
        <v>74</v>
      </c>
      <c r="BD39" s="17" t="s">
        <v>150</v>
      </c>
      <c r="BE39" s="17" t="s">
        <v>90</v>
      </c>
      <c r="BF39" s="17" t="s">
        <v>896</v>
      </c>
      <c r="BG39" s="17">
        <v>1</v>
      </c>
      <c r="BH39" s="17">
        <v>-7.8774119999999996</v>
      </c>
      <c r="BI39" s="17">
        <v>111.192661</v>
      </c>
      <c r="BJ39" s="18"/>
      <c r="BK39" s="17">
        <v>54</v>
      </c>
      <c r="BL39" s="17">
        <v>165</v>
      </c>
      <c r="BM39" s="17">
        <v>0</v>
      </c>
      <c r="BN39" s="17">
        <v>0</v>
      </c>
      <c r="BO39" s="17">
        <v>0</v>
      </c>
    </row>
    <row r="40" spans="1:67" s="17" customFormat="1" x14ac:dyDescent="0.3">
      <c r="A40" s="17">
        <v>23</v>
      </c>
      <c r="B40" s="17" t="s">
        <v>4021</v>
      </c>
      <c r="C40" s="17" t="s">
        <v>3953</v>
      </c>
      <c r="E40" s="17" t="s">
        <v>61</v>
      </c>
      <c r="F40" s="17" t="s">
        <v>4781</v>
      </c>
      <c r="G40" s="17" t="s">
        <v>4782</v>
      </c>
      <c r="H40" s="17" t="s">
        <v>4783</v>
      </c>
      <c r="I40" s="18" t="s">
        <v>4784</v>
      </c>
      <c r="J40" s="17" t="s">
        <v>66</v>
      </c>
      <c r="K40" s="17" t="s">
        <v>4785</v>
      </c>
      <c r="L40" s="17">
        <v>2</v>
      </c>
      <c r="M40" s="17">
        <v>1</v>
      </c>
      <c r="N40" s="17" t="s">
        <v>4786</v>
      </c>
      <c r="O40" s="17" t="s">
        <v>347</v>
      </c>
      <c r="P40" s="17" t="s">
        <v>69</v>
      </c>
      <c r="Q40" s="17">
        <v>57694</v>
      </c>
      <c r="R40" s="17" t="s">
        <v>70</v>
      </c>
      <c r="S40" s="17" t="s">
        <v>71</v>
      </c>
      <c r="U40" s="17" t="s">
        <v>4787</v>
      </c>
      <c r="X40" s="17" t="s">
        <v>125</v>
      </c>
      <c r="Z40" s="17" t="s">
        <v>2168</v>
      </c>
      <c r="AA40" s="17">
        <v>1965</v>
      </c>
      <c r="AB40" s="17" t="s">
        <v>4788</v>
      </c>
      <c r="AC40" s="17" t="s">
        <v>82</v>
      </c>
      <c r="AD40" s="17" t="s">
        <v>396</v>
      </c>
      <c r="AE40" s="18" t="s">
        <v>4789</v>
      </c>
      <c r="AF40" s="17" t="s">
        <v>4790</v>
      </c>
      <c r="AG40" s="17">
        <v>1975</v>
      </c>
      <c r="AH40" s="17" t="s">
        <v>77</v>
      </c>
      <c r="AI40" s="17" t="s">
        <v>82</v>
      </c>
      <c r="AJ40" s="17" t="s">
        <v>396</v>
      </c>
      <c r="AK40" s="18" t="s">
        <v>4791</v>
      </c>
      <c r="AQ40" s="18"/>
      <c r="AR40" s="17" t="s">
        <v>3953</v>
      </c>
      <c r="AU40" s="17" t="s">
        <v>125</v>
      </c>
      <c r="AW40" s="17">
        <v>0</v>
      </c>
      <c r="AY40" s="17" t="s">
        <v>4170</v>
      </c>
      <c r="BA40" s="18"/>
      <c r="BC40" s="17" t="s">
        <v>74</v>
      </c>
      <c r="BD40" s="17" t="s">
        <v>150</v>
      </c>
      <c r="BE40" s="17" t="s">
        <v>90</v>
      </c>
      <c r="BF40" s="17" t="s">
        <v>234</v>
      </c>
      <c r="BG40" s="17">
        <v>2</v>
      </c>
      <c r="BH40" s="17">
        <v>-7.8460999999999999</v>
      </c>
      <c r="BI40" s="17">
        <v>111.2004</v>
      </c>
      <c r="BJ40" s="18"/>
      <c r="BK40" s="17">
        <v>48</v>
      </c>
      <c r="BL40" s="17">
        <v>155</v>
      </c>
      <c r="BM40" s="17">
        <v>0</v>
      </c>
      <c r="BN40" s="17">
        <v>2</v>
      </c>
      <c r="BO40" s="17">
        <v>0</v>
      </c>
    </row>
    <row r="41" spans="1:67" s="17" customFormat="1" x14ac:dyDescent="0.3">
      <c r="A41" s="17">
        <v>27</v>
      </c>
      <c r="B41" s="17" t="s">
        <v>3940</v>
      </c>
      <c r="C41" s="17" t="s">
        <v>3953</v>
      </c>
      <c r="E41" s="17" t="s">
        <v>61</v>
      </c>
      <c r="F41" s="17" t="s">
        <v>4935</v>
      </c>
      <c r="G41" s="17" t="s">
        <v>63</v>
      </c>
      <c r="H41" s="17" t="s">
        <v>4936</v>
      </c>
      <c r="I41" s="18" t="s">
        <v>4937</v>
      </c>
      <c r="J41" s="17" t="s">
        <v>66</v>
      </c>
      <c r="K41" s="17" t="s">
        <v>408</v>
      </c>
      <c r="L41" s="17">
        <v>2</v>
      </c>
      <c r="M41" s="17">
        <v>4</v>
      </c>
      <c r="N41" s="17" t="s">
        <v>408</v>
      </c>
      <c r="O41" s="17" t="s">
        <v>408</v>
      </c>
      <c r="P41" s="17" t="s">
        <v>69</v>
      </c>
      <c r="Q41" s="17">
        <v>57694</v>
      </c>
      <c r="R41" s="17" t="s">
        <v>70</v>
      </c>
      <c r="S41" s="17" t="s">
        <v>71</v>
      </c>
      <c r="U41" s="17" t="s">
        <v>4938</v>
      </c>
      <c r="X41" s="17" t="s">
        <v>125</v>
      </c>
      <c r="Y41" s="17" t="s">
        <v>4204</v>
      </c>
      <c r="Z41" s="17" t="s">
        <v>4939</v>
      </c>
      <c r="AA41" s="17">
        <v>1975</v>
      </c>
      <c r="AB41" s="17" t="s">
        <v>77</v>
      </c>
      <c r="AC41" s="17" t="s">
        <v>82</v>
      </c>
      <c r="AD41" s="17" t="s">
        <v>396</v>
      </c>
      <c r="AE41" s="18"/>
      <c r="AF41" s="17" t="s">
        <v>4940</v>
      </c>
      <c r="AG41" s="17">
        <v>1976</v>
      </c>
      <c r="AH41" s="17" t="s">
        <v>77</v>
      </c>
      <c r="AI41" s="17" t="s">
        <v>82</v>
      </c>
      <c r="AJ41" s="17" t="s">
        <v>396</v>
      </c>
      <c r="AK41" s="18"/>
      <c r="AQ41" s="18"/>
      <c r="AR41" s="17" t="s">
        <v>3953</v>
      </c>
      <c r="AU41" s="17" t="s">
        <v>74</v>
      </c>
      <c r="AV41" s="17" t="s">
        <v>4204</v>
      </c>
      <c r="AW41" s="17">
        <v>0</v>
      </c>
      <c r="AY41" s="17" t="s">
        <v>4205</v>
      </c>
      <c r="AZ41" s="17" t="s">
        <v>87</v>
      </c>
      <c r="BA41" s="18" t="s">
        <v>4206</v>
      </c>
      <c r="BB41" s="17" t="s">
        <v>3940</v>
      </c>
      <c r="BC41" s="17" t="s">
        <v>74</v>
      </c>
      <c r="BE41" s="17" t="s">
        <v>90</v>
      </c>
      <c r="BF41" s="17" t="s">
        <v>896</v>
      </c>
      <c r="BG41" s="17">
        <v>1</v>
      </c>
      <c r="BH41" s="17">
        <v>-7.8449999999999998</v>
      </c>
      <c r="BI41" s="17">
        <v>110.9134</v>
      </c>
      <c r="BJ41" s="18"/>
      <c r="BK41" s="17">
        <v>51</v>
      </c>
      <c r="BL41" s="17">
        <v>162</v>
      </c>
      <c r="BM41" s="17">
        <v>0</v>
      </c>
      <c r="BN41" s="17">
        <v>2</v>
      </c>
      <c r="BO41" s="17">
        <v>0</v>
      </c>
    </row>
  </sheetData>
  <autoFilter ref="A5:BO32" xr:uid="{7929EBBB-E62D-428B-A0D6-3532C726C069}">
    <filterColumn colId="25" showButton="0"/>
    <filterColumn colId="26" showButton="0"/>
    <filterColumn colId="27" showButton="0"/>
    <filterColumn colId="28" showButton="0"/>
    <filterColumn colId="29" showButton="0"/>
    <filterColumn colId="31" showButton="0"/>
    <filterColumn colId="32" showButton="0"/>
    <filterColumn colId="33" showButton="0"/>
    <filterColumn colId="34" showButton="0"/>
    <filterColumn colId="35" showButton="0"/>
    <filterColumn colId="37" showButton="0"/>
    <filterColumn colId="38" showButton="0"/>
    <filterColumn colId="39" showButton="0"/>
    <filterColumn colId="40" showButton="0"/>
    <filterColumn colId="41" showButton="0"/>
    <sortState xmlns:xlrd2="http://schemas.microsoft.com/office/spreadsheetml/2017/richdata2" ref="A8:BO32">
      <sortCondition ref="A5:A32"/>
    </sortState>
  </autoFilter>
  <mergeCells count="51">
    <mergeCell ref="BM5:BM6"/>
    <mergeCell ref="BN5:BN6"/>
    <mergeCell ref="BO5:BO6"/>
    <mergeCell ref="BG5:BG6"/>
    <mergeCell ref="BH5:BH6"/>
    <mergeCell ref="BI5:BI6"/>
    <mergeCell ref="BJ5:BJ6"/>
    <mergeCell ref="BK5:BK6"/>
    <mergeCell ref="BL5:BL6"/>
    <mergeCell ref="BF5:BF6"/>
    <mergeCell ref="AU5:AU6"/>
    <mergeCell ref="AV5:AV6"/>
    <mergeCell ref="AW5:AW6"/>
    <mergeCell ref="AX5:AX6"/>
    <mergeCell ref="AY5:AY6"/>
    <mergeCell ref="AZ5:AZ6"/>
    <mergeCell ref="BA5:BA6"/>
    <mergeCell ref="BB5:BB6"/>
    <mergeCell ref="BC5:BC6"/>
    <mergeCell ref="BD5:BD6"/>
    <mergeCell ref="BE5:BE6"/>
    <mergeCell ref="AT5:AT6"/>
    <mergeCell ref="T5:T6"/>
    <mergeCell ref="U5:U6"/>
    <mergeCell ref="V5:V6"/>
    <mergeCell ref="W5:W6"/>
    <mergeCell ref="X5:X6"/>
    <mergeCell ref="Y5:Y6"/>
    <mergeCell ref="Z5:AE5"/>
    <mergeCell ref="AF5:AK5"/>
    <mergeCell ref="AL5:AQ5"/>
    <mergeCell ref="AR5:AR6"/>
    <mergeCell ref="AS5:AS6"/>
    <mergeCell ref="S5:S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G5:G6"/>
    <mergeCell ref="A5:A6"/>
    <mergeCell ref="B5:B6"/>
    <mergeCell ref="D5:D6"/>
    <mergeCell ref="E5:E6"/>
    <mergeCell ref="F5:F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7AB9A-DA26-4547-98B5-445D986D387E}">
  <dimension ref="A1:BO42"/>
  <sheetViews>
    <sheetView zoomScale="80" zoomScaleNormal="80" workbookViewId="0">
      <selection activeCell="B33" sqref="B33"/>
    </sheetView>
  </sheetViews>
  <sheetFormatPr defaultColWidth="9" defaultRowHeight="14.4" x14ac:dyDescent="0.3"/>
  <cols>
    <col min="1" max="1" width="6" customWidth="1"/>
    <col min="2" max="2" width="32.44140625" customWidth="1"/>
    <col min="3" max="3" width="11" customWidth="1"/>
    <col min="4" max="4" width="17.44140625" customWidth="1"/>
    <col min="5" max="5" width="5.109375" customWidth="1"/>
    <col min="6" max="6" width="11" customWidth="1"/>
    <col min="7" max="7" width="17.5546875" customWidth="1"/>
    <col min="8" max="8" width="14.109375" customWidth="1"/>
    <col min="9" max="9" width="17.44140625" customWidth="1"/>
    <col min="10" max="10" width="11" customWidth="1"/>
    <col min="11" max="11" width="45.5546875" customWidth="1"/>
    <col min="12" max="12" width="3.44140625" customWidth="1"/>
    <col min="13" max="13" width="4.44140625" customWidth="1"/>
    <col min="14" max="14" width="20" customWidth="1"/>
    <col min="15" max="15" width="18.109375" customWidth="1"/>
    <col min="16" max="16" width="14.5546875" customWidth="1"/>
    <col min="17" max="17" width="10" customWidth="1"/>
    <col min="18" max="18" width="18.109375" customWidth="1"/>
    <col min="19" max="19" width="22.109375" customWidth="1"/>
    <col min="20" max="20" width="13.44140625" customWidth="1"/>
    <col min="21" max="21" width="15.44140625" customWidth="1"/>
    <col min="22" max="22" width="25.88671875" customWidth="1"/>
    <col min="23" max="23" width="20.44140625" customWidth="1"/>
    <col min="24" max="24" width="14.5546875" customWidth="1"/>
    <col min="25" max="25" width="15.44140625" customWidth="1"/>
    <col min="26" max="26" width="28.109375" customWidth="1"/>
    <col min="27" max="27" width="12.44140625" customWidth="1"/>
    <col min="28" max="28" width="20.109375" customWidth="1"/>
    <col min="29" max="29" width="18" customWidth="1"/>
    <col min="30" max="30" width="24.5546875" customWidth="1"/>
    <col min="31" max="31" width="25.44140625" customWidth="1"/>
    <col min="32" max="32" width="28.109375" customWidth="1"/>
    <col min="33" max="33" width="12.44140625" customWidth="1"/>
    <col min="34" max="34" width="20.109375" customWidth="1"/>
    <col min="35" max="35" width="18.44140625" customWidth="1"/>
    <col min="36" max="36" width="24.5546875" customWidth="1"/>
    <col min="37" max="37" width="25.44140625" customWidth="1"/>
    <col min="38" max="38" width="28.109375" customWidth="1"/>
    <col min="39" max="39" width="12.44140625" customWidth="1"/>
    <col min="40" max="40" width="20.109375" customWidth="1"/>
    <col min="41" max="42" width="18.44140625" customWidth="1"/>
    <col min="43" max="43" width="22.44140625" customWidth="1"/>
    <col min="44" max="44" width="18.44140625" customWidth="1"/>
    <col min="45" max="45" width="17.44140625" customWidth="1"/>
    <col min="46" max="46" width="16.88671875" customWidth="1"/>
    <col min="47" max="47" width="11" customWidth="1"/>
    <col min="48" max="49" width="16.5546875" customWidth="1"/>
    <col min="50" max="50" width="15.5546875" customWidth="1"/>
    <col min="51" max="51" width="18.109375" customWidth="1"/>
    <col min="52" max="52" width="12" customWidth="1"/>
    <col min="53" max="53" width="20.88671875" customWidth="1"/>
    <col min="54" max="54" width="19.44140625" customWidth="1"/>
    <col min="55" max="55" width="16.109375" customWidth="1"/>
    <col min="56" max="56" width="18.109375" customWidth="1"/>
    <col min="57" max="57" width="26.88671875" customWidth="1"/>
    <col min="58" max="58" width="35.88671875" customWidth="1"/>
    <col min="59" max="67" width="15" customWidth="1"/>
  </cols>
  <sheetData>
    <row r="1" spans="1:67" ht="18.899999999999999" customHeight="1" x14ac:dyDescent="0.35">
      <c r="A1" s="1" t="s">
        <v>0</v>
      </c>
      <c r="I1" s="6"/>
      <c r="AE1" s="6"/>
      <c r="AK1" s="6"/>
      <c r="AQ1" s="6"/>
      <c r="BA1" s="6"/>
      <c r="BJ1" s="6"/>
    </row>
    <row r="2" spans="1:67" ht="18.899999999999999" customHeight="1" x14ac:dyDescent="0.35">
      <c r="A2" s="1" t="s">
        <v>1</v>
      </c>
      <c r="I2" s="6"/>
      <c r="AE2" s="6"/>
      <c r="AK2" s="6"/>
      <c r="AQ2" s="6"/>
      <c r="BA2" s="6"/>
      <c r="BJ2" s="6"/>
    </row>
    <row r="3" spans="1:67" ht="15.9" customHeight="1" x14ac:dyDescent="0.3">
      <c r="A3" s="2" t="s">
        <v>2</v>
      </c>
      <c r="D3" s="2"/>
      <c r="E3" s="2"/>
      <c r="F3" s="3"/>
      <c r="G3" s="2"/>
      <c r="H3" s="2"/>
      <c r="I3" s="7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7"/>
      <c r="AF3" s="2"/>
      <c r="AG3" s="2"/>
      <c r="AH3" s="2"/>
      <c r="AI3" s="2"/>
      <c r="AJ3" s="2"/>
      <c r="AK3" s="7"/>
      <c r="AL3" s="2"/>
      <c r="AM3" s="2"/>
      <c r="AN3" s="2"/>
      <c r="AO3" s="2"/>
      <c r="AP3" s="2"/>
      <c r="AQ3" s="7"/>
      <c r="AR3" s="2"/>
      <c r="BA3" s="6"/>
      <c r="BJ3" s="6"/>
    </row>
    <row r="4" spans="1:67" x14ac:dyDescent="0.3">
      <c r="A4" s="4" t="s">
        <v>3</v>
      </c>
      <c r="D4" t="s">
        <v>4</v>
      </c>
      <c r="I4" s="6"/>
      <c r="AE4" s="6"/>
      <c r="AK4" s="6"/>
      <c r="AQ4" s="6"/>
      <c r="BA4" s="6"/>
      <c r="BJ4" s="6"/>
    </row>
    <row r="5" spans="1:67" ht="15.9" customHeight="1" x14ac:dyDescent="0.3">
      <c r="A5" s="48" t="s">
        <v>5</v>
      </c>
      <c r="B5" s="49" t="s">
        <v>6</v>
      </c>
      <c r="C5" s="13"/>
      <c r="D5" s="43" t="s">
        <v>7</v>
      </c>
      <c r="E5" s="43" t="s">
        <v>8</v>
      </c>
      <c r="F5" s="43" t="s">
        <v>9</v>
      </c>
      <c r="G5" s="43" t="s">
        <v>10</v>
      </c>
      <c r="H5" s="43" t="s">
        <v>11</v>
      </c>
      <c r="I5" s="51" t="s">
        <v>12</v>
      </c>
      <c r="J5" s="43" t="s">
        <v>13</v>
      </c>
      <c r="K5" s="43" t="s">
        <v>14</v>
      </c>
      <c r="L5" s="43" t="s">
        <v>15</v>
      </c>
      <c r="M5" s="43" t="s">
        <v>16</v>
      </c>
      <c r="N5" s="43" t="s">
        <v>17</v>
      </c>
      <c r="O5" s="43" t="s">
        <v>18</v>
      </c>
      <c r="P5" s="43" t="s">
        <v>19</v>
      </c>
      <c r="Q5" s="43" t="s">
        <v>20</v>
      </c>
      <c r="R5" s="43" t="s">
        <v>21</v>
      </c>
      <c r="S5" s="43" t="s">
        <v>22</v>
      </c>
      <c r="T5" s="43" t="s">
        <v>23</v>
      </c>
      <c r="U5" s="43" t="s">
        <v>24</v>
      </c>
      <c r="V5" s="43" t="s">
        <v>25</v>
      </c>
      <c r="W5" s="43" t="s">
        <v>26</v>
      </c>
      <c r="X5" s="43" t="s">
        <v>27</v>
      </c>
      <c r="Y5" s="43" t="s">
        <v>28</v>
      </c>
      <c r="Z5" s="45" t="s">
        <v>29</v>
      </c>
      <c r="AA5" s="46"/>
      <c r="AB5" s="46"/>
      <c r="AC5" s="46"/>
      <c r="AD5" s="46"/>
      <c r="AE5" s="47"/>
      <c r="AF5" s="45" t="s">
        <v>30</v>
      </c>
      <c r="AG5" s="46"/>
      <c r="AH5" s="46"/>
      <c r="AI5" s="46"/>
      <c r="AJ5" s="46"/>
      <c r="AK5" s="47"/>
      <c r="AL5" s="45" t="s">
        <v>31</v>
      </c>
      <c r="AM5" s="46"/>
      <c r="AN5" s="46"/>
      <c r="AO5" s="46"/>
      <c r="AP5" s="46"/>
      <c r="AQ5" s="46"/>
      <c r="AR5" s="43" t="s">
        <v>32</v>
      </c>
      <c r="AS5" s="39" t="s">
        <v>33</v>
      </c>
      <c r="AT5" s="39" t="s">
        <v>34</v>
      </c>
      <c r="AU5" s="41" t="s">
        <v>35</v>
      </c>
      <c r="AV5" s="39" t="s">
        <v>36</v>
      </c>
      <c r="AW5" s="41" t="s">
        <v>37</v>
      </c>
      <c r="AX5" s="39" t="s">
        <v>38</v>
      </c>
      <c r="AY5" s="39" t="s">
        <v>39</v>
      </c>
      <c r="AZ5" s="39" t="s">
        <v>40</v>
      </c>
      <c r="BA5" s="40" t="s">
        <v>41</v>
      </c>
      <c r="BB5" s="39" t="s">
        <v>42</v>
      </c>
      <c r="BC5" s="39" t="s">
        <v>43</v>
      </c>
      <c r="BD5" s="39" t="s">
        <v>44</v>
      </c>
      <c r="BE5" s="39" t="s">
        <v>45</v>
      </c>
      <c r="BF5" s="39" t="s">
        <v>46</v>
      </c>
      <c r="BG5" s="39" t="s">
        <v>47</v>
      </c>
      <c r="BH5" s="39" t="s">
        <v>48</v>
      </c>
      <c r="BI5" s="39" t="s">
        <v>49</v>
      </c>
      <c r="BJ5" s="40" t="s">
        <v>50</v>
      </c>
      <c r="BK5" s="39" t="s">
        <v>51</v>
      </c>
      <c r="BL5" s="39" t="s">
        <v>52</v>
      </c>
      <c r="BM5" s="39" t="s">
        <v>53</v>
      </c>
      <c r="BN5" s="39" t="s">
        <v>54</v>
      </c>
      <c r="BO5" s="39" t="s">
        <v>55</v>
      </c>
    </row>
    <row r="6" spans="1:67" ht="15.9" customHeight="1" x14ac:dyDescent="0.3">
      <c r="A6" s="48"/>
      <c r="B6" s="50"/>
      <c r="C6" s="14"/>
      <c r="D6" s="44"/>
      <c r="E6" s="44"/>
      <c r="F6" s="44"/>
      <c r="G6" s="44"/>
      <c r="H6" s="44"/>
      <c r="I6" s="52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5" t="s">
        <v>6</v>
      </c>
      <c r="AA6" s="5" t="s">
        <v>56</v>
      </c>
      <c r="AB6" s="5" t="s">
        <v>57</v>
      </c>
      <c r="AC6" s="5" t="s">
        <v>58</v>
      </c>
      <c r="AD6" s="5" t="s">
        <v>59</v>
      </c>
      <c r="AE6" s="8" t="s">
        <v>12</v>
      </c>
      <c r="AF6" s="5" t="s">
        <v>6</v>
      </c>
      <c r="AG6" s="5" t="s">
        <v>56</v>
      </c>
      <c r="AH6" s="5" t="s">
        <v>57</v>
      </c>
      <c r="AI6" s="5" t="s">
        <v>58</v>
      </c>
      <c r="AJ6" s="5" t="s">
        <v>59</v>
      </c>
      <c r="AK6" s="8" t="s">
        <v>12</v>
      </c>
      <c r="AL6" s="5" t="s">
        <v>6</v>
      </c>
      <c r="AM6" s="5" t="s">
        <v>56</v>
      </c>
      <c r="AN6" s="5" t="s">
        <v>57</v>
      </c>
      <c r="AO6" s="5" t="s">
        <v>58</v>
      </c>
      <c r="AP6" s="5" t="s">
        <v>59</v>
      </c>
      <c r="AQ6" s="8" t="s">
        <v>12</v>
      </c>
      <c r="AR6" s="44"/>
      <c r="AS6" s="39"/>
      <c r="AT6" s="39"/>
      <c r="AU6" s="42"/>
      <c r="AV6" s="39"/>
      <c r="AW6" s="42"/>
      <c r="AX6" s="39"/>
      <c r="AY6" s="39"/>
      <c r="AZ6" s="39"/>
      <c r="BA6" s="40"/>
      <c r="BB6" s="39"/>
      <c r="BC6" s="39"/>
      <c r="BD6" s="39"/>
      <c r="BE6" s="39"/>
      <c r="BF6" s="39"/>
      <c r="BG6" s="39"/>
      <c r="BH6" s="39"/>
      <c r="BI6" s="39"/>
      <c r="BJ6" s="40"/>
      <c r="BK6" s="39"/>
      <c r="BL6" s="39"/>
      <c r="BM6" s="39"/>
      <c r="BN6" s="39"/>
      <c r="BO6" s="39"/>
    </row>
    <row r="7" spans="1:67" x14ac:dyDescent="0.3">
      <c r="A7">
        <v>1</v>
      </c>
      <c r="B7" t="s">
        <v>3951</v>
      </c>
      <c r="C7" t="s">
        <v>3952</v>
      </c>
      <c r="E7" t="s">
        <v>61</v>
      </c>
      <c r="F7" t="s">
        <v>4243</v>
      </c>
      <c r="G7" t="s">
        <v>95</v>
      </c>
      <c r="H7" t="s">
        <v>3254</v>
      </c>
      <c r="I7" s="6" t="s">
        <v>4244</v>
      </c>
      <c r="J7" t="s">
        <v>66</v>
      </c>
      <c r="K7" t="s">
        <v>4245</v>
      </c>
      <c r="L7">
        <v>3</v>
      </c>
      <c r="M7">
        <v>6</v>
      </c>
      <c r="N7" t="s">
        <v>4246</v>
      </c>
      <c r="O7" t="s">
        <v>157</v>
      </c>
      <c r="P7" t="s">
        <v>363</v>
      </c>
      <c r="Q7">
        <v>57691</v>
      </c>
      <c r="R7" t="s">
        <v>70</v>
      </c>
      <c r="S7" t="s">
        <v>71</v>
      </c>
      <c r="U7" t="s">
        <v>4247</v>
      </c>
      <c r="X7" t="s">
        <v>125</v>
      </c>
      <c r="Z7" t="s">
        <v>4248</v>
      </c>
      <c r="AA7">
        <v>1966</v>
      </c>
      <c r="AB7" t="s">
        <v>965</v>
      </c>
      <c r="AC7" t="s">
        <v>653</v>
      </c>
      <c r="AD7" t="s">
        <v>366</v>
      </c>
      <c r="AE7" s="6"/>
      <c r="AF7" t="s">
        <v>4249</v>
      </c>
      <c r="AG7">
        <v>1970</v>
      </c>
      <c r="AH7" t="s">
        <v>162</v>
      </c>
      <c r="AI7" t="s">
        <v>147</v>
      </c>
      <c r="AJ7" t="s">
        <v>128</v>
      </c>
      <c r="AK7" s="6"/>
      <c r="AQ7" s="6"/>
      <c r="AR7" t="s">
        <v>3952</v>
      </c>
      <c r="AU7" t="s">
        <v>125</v>
      </c>
      <c r="AW7">
        <v>0</v>
      </c>
      <c r="BA7" s="6"/>
      <c r="BC7" t="s">
        <v>125</v>
      </c>
      <c r="BE7" t="s">
        <v>90</v>
      </c>
      <c r="BF7" t="s">
        <v>2795</v>
      </c>
      <c r="BG7">
        <v>2</v>
      </c>
      <c r="BH7">
        <v>-7.8298170000000002</v>
      </c>
      <c r="BI7">
        <v>111.15687699999999</v>
      </c>
      <c r="BJ7" s="6"/>
      <c r="BK7">
        <v>50</v>
      </c>
      <c r="BL7">
        <v>166</v>
      </c>
      <c r="BM7">
        <v>0</v>
      </c>
      <c r="BN7">
        <v>1</v>
      </c>
      <c r="BO7">
        <v>5</v>
      </c>
    </row>
    <row r="8" spans="1:67" x14ac:dyDescent="0.3">
      <c r="A8">
        <v>2</v>
      </c>
      <c r="B8" t="s">
        <v>3954</v>
      </c>
      <c r="C8" t="s">
        <v>3952</v>
      </c>
      <c r="E8" t="s">
        <v>117</v>
      </c>
      <c r="F8" t="s">
        <v>4260</v>
      </c>
      <c r="G8" t="s">
        <v>63</v>
      </c>
      <c r="H8" t="s">
        <v>4261</v>
      </c>
      <c r="I8" s="6" t="s">
        <v>4262</v>
      </c>
      <c r="J8" t="s">
        <v>66</v>
      </c>
      <c r="K8" t="s">
        <v>100</v>
      </c>
      <c r="L8">
        <v>3</v>
      </c>
      <c r="M8">
        <v>6</v>
      </c>
      <c r="N8" t="s">
        <v>648</v>
      </c>
      <c r="O8" t="s">
        <v>4263</v>
      </c>
      <c r="P8" t="s">
        <v>69</v>
      </c>
      <c r="Q8">
        <v>57694</v>
      </c>
      <c r="R8" t="s">
        <v>70</v>
      </c>
      <c r="S8" t="s">
        <v>71</v>
      </c>
      <c r="U8" t="s">
        <v>4264</v>
      </c>
      <c r="X8" t="s">
        <v>125</v>
      </c>
      <c r="Z8" t="s">
        <v>717</v>
      </c>
      <c r="AA8">
        <v>1970</v>
      </c>
      <c r="AB8" t="s">
        <v>196</v>
      </c>
      <c r="AC8" t="s">
        <v>105</v>
      </c>
      <c r="AD8" t="s">
        <v>396</v>
      </c>
      <c r="AE8" s="6"/>
      <c r="AF8" t="s">
        <v>4265</v>
      </c>
      <c r="AG8">
        <v>1971</v>
      </c>
      <c r="AH8" t="s">
        <v>77</v>
      </c>
      <c r="AI8" t="s">
        <v>105</v>
      </c>
      <c r="AJ8" t="s">
        <v>396</v>
      </c>
      <c r="AK8" s="6"/>
      <c r="AQ8" s="6"/>
      <c r="AR8" t="s">
        <v>3952</v>
      </c>
      <c r="AU8" t="s">
        <v>125</v>
      </c>
      <c r="AW8">
        <v>0</v>
      </c>
      <c r="BA8" s="6"/>
      <c r="BC8" t="s">
        <v>74</v>
      </c>
      <c r="BD8" t="s">
        <v>150</v>
      </c>
      <c r="BE8" t="s">
        <v>90</v>
      </c>
      <c r="BF8" t="s">
        <v>202</v>
      </c>
      <c r="BG8">
        <v>1</v>
      </c>
      <c r="BH8">
        <v>-7.8427040000000003</v>
      </c>
      <c r="BI8">
        <v>111.21848900000001</v>
      </c>
      <c r="BJ8" s="6"/>
      <c r="BK8">
        <v>19</v>
      </c>
      <c r="BL8">
        <v>125</v>
      </c>
      <c r="BM8">
        <v>54</v>
      </c>
      <c r="BN8">
        <v>0</v>
      </c>
      <c r="BO8">
        <v>1</v>
      </c>
    </row>
    <row r="9" spans="1:67" x14ac:dyDescent="0.3">
      <c r="A9">
        <v>3</v>
      </c>
      <c r="B9" t="s">
        <v>3955</v>
      </c>
      <c r="C9" t="s">
        <v>3952</v>
      </c>
      <c r="E9" t="s">
        <v>61</v>
      </c>
      <c r="F9" t="s">
        <v>4266</v>
      </c>
      <c r="G9" t="s">
        <v>63</v>
      </c>
      <c r="H9" t="s">
        <v>4267</v>
      </c>
      <c r="I9" s="6" t="s">
        <v>4268</v>
      </c>
      <c r="J9" t="s">
        <v>66</v>
      </c>
      <c r="K9" t="s">
        <v>4269</v>
      </c>
      <c r="L9">
        <v>3</v>
      </c>
      <c r="M9">
        <v>2</v>
      </c>
      <c r="N9" t="s">
        <v>1466</v>
      </c>
      <c r="O9" t="s">
        <v>1467</v>
      </c>
      <c r="P9" t="s">
        <v>378</v>
      </c>
      <c r="Q9">
        <v>57692</v>
      </c>
      <c r="R9" t="s">
        <v>70</v>
      </c>
      <c r="S9" t="s">
        <v>101</v>
      </c>
      <c r="U9" t="s">
        <v>4270</v>
      </c>
      <c r="X9" t="s">
        <v>125</v>
      </c>
      <c r="Z9" t="s">
        <v>4271</v>
      </c>
      <c r="AA9">
        <v>1982</v>
      </c>
      <c r="AB9" t="s">
        <v>162</v>
      </c>
      <c r="AC9" t="s">
        <v>229</v>
      </c>
      <c r="AD9" t="s">
        <v>366</v>
      </c>
      <c r="AE9" s="6" t="s">
        <v>4272</v>
      </c>
      <c r="AF9" t="s">
        <v>4273</v>
      </c>
      <c r="AG9">
        <v>1984</v>
      </c>
      <c r="AH9" t="s">
        <v>162</v>
      </c>
      <c r="AI9" t="s">
        <v>147</v>
      </c>
      <c r="AJ9" t="s">
        <v>128</v>
      </c>
      <c r="AK9" s="6" t="s">
        <v>4274</v>
      </c>
      <c r="AQ9" s="6"/>
      <c r="AR9" t="s">
        <v>3952</v>
      </c>
      <c r="AU9" t="s">
        <v>125</v>
      </c>
      <c r="AW9">
        <v>1</v>
      </c>
      <c r="AY9" t="s">
        <v>4058</v>
      </c>
      <c r="BA9" s="6"/>
      <c r="BC9" t="s">
        <v>125</v>
      </c>
      <c r="BE9" t="s">
        <v>90</v>
      </c>
      <c r="BF9" t="s">
        <v>2450</v>
      </c>
      <c r="BG9">
        <v>1</v>
      </c>
      <c r="BH9">
        <v>-7.8773119205819997</v>
      </c>
      <c r="BI9">
        <v>111.17391708365</v>
      </c>
      <c r="BJ9" s="6" t="s">
        <v>4059</v>
      </c>
      <c r="BK9">
        <v>35</v>
      </c>
      <c r="BL9">
        <v>150</v>
      </c>
      <c r="BM9">
        <v>0</v>
      </c>
      <c r="BN9">
        <v>2</v>
      </c>
      <c r="BO9">
        <v>2</v>
      </c>
    </row>
    <row r="10" spans="1:67" x14ac:dyDescent="0.3">
      <c r="A10">
        <v>4</v>
      </c>
      <c r="B10" t="s">
        <v>3958</v>
      </c>
      <c r="C10" t="s">
        <v>3952</v>
      </c>
      <c r="E10" t="s">
        <v>61</v>
      </c>
      <c r="F10" t="s">
        <v>4299</v>
      </c>
      <c r="G10" t="s">
        <v>63</v>
      </c>
      <c r="H10" t="s">
        <v>2615</v>
      </c>
      <c r="I10" s="6" t="s">
        <v>4300</v>
      </c>
      <c r="J10" t="s">
        <v>66</v>
      </c>
      <c r="K10" t="s">
        <v>4301</v>
      </c>
      <c r="L10">
        <v>2</v>
      </c>
      <c r="M10">
        <v>1</v>
      </c>
      <c r="N10" t="s">
        <v>1582</v>
      </c>
      <c r="O10" t="s">
        <v>853</v>
      </c>
      <c r="P10" t="s">
        <v>363</v>
      </c>
      <c r="Q10">
        <v>57691</v>
      </c>
      <c r="R10" t="s">
        <v>70</v>
      </c>
      <c r="S10" t="s">
        <v>71</v>
      </c>
      <c r="U10" t="s">
        <v>4302</v>
      </c>
      <c r="X10" t="s">
        <v>125</v>
      </c>
      <c r="Z10" t="s">
        <v>4303</v>
      </c>
      <c r="AA10">
        <v>1962</v>
      </c>
      <c r="AB10" t="s">
        <v>77</v>
      </c>
      <c r="AC10" t="s">
        <v>82</v>
      </c>
      <c r="AD10" t="s">
        <v>396</v>
      </c>
      <c r="AE10" s="6" t="s">
        <v>4304</v>
      </c>
      <c r="AF10" t="s">
        <v>1524</v>
      </c>
      <c r="AG10">
        <v>1972</v>
      </c>
      <c r="AH10" t="s">
        <v>77</v>
      </c>
      <c r="AI10" t="s">
        <v>653</v>
      </c>
      <c r="AJ10" t="s">
        <v>396</v>
      </c>
      <c r="AK10" s="6" t="s">
        <v>4305</v>
      </c>
      <c r="AQ10" s="6"/>
      <c r="AR10" t="s">
        <v>3952</v>
      </c>
      <c r="AU10" t="s">
        <v>125</v>
      </c>
      <c r="AW10">
        <v>0</v>
      </c>
      <c r="AY10" t="s">
        <v>4062</v>
      </c>
      <c r="BA10" s="6"/>
      <c r="BC10" t="s">
        <v>74</v>
      </c>
      <c r="BD10" t="s">
        <v>150</v>
      </c>
      <c r="BE10" t="s">
        <v>90</v>
      </c>
      <c r="BF10" t="s">
        <v>2450</v>
      </c>
      <c r="BG10">
        <v>3</v>
      </c>
      <c r="BH10">
        <v>-7.8607818132810001</v>
      </c>
      <c r="BI10">
        <v>111.16825164789999</v>
      </c>
      <c r="BJ10" s="6" t="s">
        <v>4063</v>
      </c>
      <c r="BK10">
        <v>53</v>
      </c>
      <c r="BL10">
        <v>160</v>
      </c>
      <c r="BM10">
        <v>0</v>
      </c>
      <c r="BN10">
        <v>2</v>
      </c>
      <c r="BO10">
        <v>1</v>
      </c>
    </row>
    <row r="11" spans="1:67" s="15" customFormat="1" x14ac:dyDescent="0.3">
      <c r="A11" s="15">
        <v>5</v>
      </c>
      <c r="B11" s="15" t="s">
        <v>3965</v>
      </c>
      <c r="C11" s="15" t="s">
        <v>3952</v>
      </c>
      <c r="E11" s="15" t="s">
        <v>61</v>
      </c>
      <c r="F11" s="15" t="s">
        <v>4358</v>
      </c>
      <c r="G11" s="15" t="s">
        <v>63</v>
      </c>
      <c r="H11" s="15" t="s">
        <v>4267</v>
      </c>
      <c r="I11" s="16" t="s">
        <v>4359</v>
      </c>
      <c r="J11" s="15" t="s">
        <v>66</v>
      </c>
      <c r="K11" s="15" t="s">
        <v>4269</v>
      </c>
      <c r="L11" s="15">
        <v>3</v>
      </c>
      <c r="M11" s="15">
        <v>2</v>
      </c>
      <c r="N11" s="15" t="s">
        <v>1466</v>
      </c>
      <c r="O11" s="15" t="s">
        <v>1467</v>
      </c>
      <c r="P11" s="15" t="s">
        <v>378</v>
      </c>
      <c r="Q11" s="15">
        <v>57692</v>
      </c>
      <c r="R11" s="15" t="s">
        <v>70</v>
      </c>
      <c r="S11" s="15" t="s">
        <v>101</v>
      </c>
      <c r="U11" s="15" t="s">
        <v>4360</v>
      </c>
      <c r="X11" s="15" t="s">
        <v>125</v>
      </c>
      <c r="Z11" s="15" t="s">
        <v>4271</v>
      </c>
      <c r="AA11" s="15">
        <v>1982</v>
      </c>
      <c r="AB11" s="15" t="s">
        <v>162</v>
      </c>
      <c r="AC11" s="15" t="s">
        <v>229</v>
      </c>
      <c r="AD11" s="15" t="s">
        <v>366</v>
      </c>
      <c r="AE11" s="16" t="s">
        <v>4272</v>
      </c>
      <c r="AF11" s="15" t="s">
        <v>4273</v>
      </c>
      <c r="AG11" s="15">
        <v>1984</v>
      </c>
      <c r="AH11" s="15" t="s">
        <v>162</v>
      </c>
      <c r="AI11" s="15" t="s">
        <v>147</v>
      </c>
      <c r="AJ11" s="15" t="s">
        <v>128</v>
      </c>
      <c r="AK11" s="16" t="s">
        <v>4274</v>
      </c>
      <c r="AQ11" s="16"/>
      <c r="AR11" s="15" t="s">
        <v>549</v>
      </c>
      <c r="AU11" s="15" t="s">
        <v>125</v>
      </c>
      <c r="AW11" s="15">
        <v>1</v>
      </c>
      <c r="AY11" s="15" t="s">
        <v>4074</v>
      </c>
      <c r="BA11" s="16"/>
      <c r="BC11" s="15" t="s">
        <v>125</v>
      </c>
      <c r="BE11" s="15" t="s">
        <v>90</v>
      </c>
      <c r="BF11" s="15" t="s">
        <v>2450</v>
      </c>
      <c r="BG11" s="15">
        <v>2</v>
      </c>
      <c r="BH11" s="15">
        <v>-7.8771911523010001</v>
      </c>
      <c r="BI11" s="15">
        <v>111.17372530570999</v>
      </c>
      <c r="BJ11" s="16" t="s">
        <v>4059</v>
      </c>
      <c r="BK11" s="15">
        <v>50</v>
      </c>
      <c r="BL11" s="15">
        <v>150</v>
      </c>
      <c r="BM11" s="15">
        <v>0</v>
      </c>
      <c r="BN11" s="15">
        <v>2</v>
      </c>
      <c r="BO11" s="15">
        <v>2</v>
      </c>
    </row>
    <row r="12" spans="1:67" x14ac:dyDescent="0.3">
      <c r="A12">
        <v>6</v>
      </c>
      <c r="B12" t="s">
        <v>3973</v>
      </c>
      <c r="C12" t="s">
        <v>3952</v>
      </c>
      <c r="E12" t="s">
        <v>117</v>
      </c>
      <c r="F12" t="s">
        <v>4404</v>
      </c>
      <c r="G12" t="s">
        <v>63</v>
      </c>
      <c r="H12" t="s">
        <v>4405</v>
      </c>
      <c r="I12" s="6" t="s">
        <v>4406</v>
      </c>
      <c r="J12" t="s">
        <v>66</v>
      </c>
      <c r="K12" t="s">
        <v>4407</v>
      </c>
      <c r="L12">
        <v>4</v>
      </c>
      <c r="M12">
        <v>4</v>
      </c>
      <c r="N12" t="s">
        <v>4408</v>
      </c>
      <c r="O12" t="s">
        <v>3683</v>
      </c>
      <c r="P12" t="s">
        <v>176</v>
      </c>
      <c r="Q12">
        <v>57695</v>
      </c>
      <c r="R12" t="s">
        <v>70</v>
      </c>
      <c r="S12" t="s">
        <v>210</v>
      </c>
      <c r="U12" t="s">
        <v>4409</v>
      </c>
      <c r="X12" t="s">
        <v>125</v>
      </c>
      <c r="Z12" t="s">
        <v>4410</v>
      </c>
      <c r="AA12">
        <v>1981</v>
      </c>
      <c r="AB12" t="s">
        <v>196</v>
      </c>
      <c r="AC12" t="s">
        <v>82</v>
      </c>
      <c r="AD12" t="s">
        <v>396</v>
      </c>
      <c r="AE12" s="6"/>
      <c r="AF12" t="s">
        <v>4411</v>
      </c>
      <c r="AG12">
        <v>1984</v>
      </c>
      <c r="AH12" t="s">
        <v>196</v>
      </c>
      <c r="AI12" t="s">
        <v>82</v>
      </c>
      <c r="AJ12" t="s">
        <v>79</v>
      </c>
      <c r="AK12" s="6"/>
      <c r="AQ12" s="6"/>
      <c r="AR12" t="s">
        <v>3947</v>
      </c>
      <c r="AU12" t="s">
        <v>125</v>
      </c>
      <c r="AW12">
        <v>0</v>
      </c>
      <c r="AY12" t="s">
        <v>4084</v>
      </c>
      <c r="BA12" s="6"/>
      <c r="BC12" t="s">
        <v>125</v>
      </c>
      <c r="BE12" t="s">
        <v>90</v>
      </c>
      <c r="BF12" t="s">
        <v>4070</v>
      </c>
      <c r="BG12">
        <v>1</v>
      </c>
      <c r="BH12">
        <v>-7.8857999999999997</v>
      </c>
      <c r="BI12">
        <v>111.1739</v>
      </c>
      <c r="BJ12" s="6"/>
      <c r="BK12">
        <v>44</v>
      </c>
      <c r="BL12">
        <v>155</v>
      </c>
      <c r="BM12">
        <v>0</v>
      </c>
      <c r="BN12">
        <v>2</v>
      </c>
      <c r="BO12">
        <v>0</v>
      </c>
    </row>
    <row r="13" spans="1:67" x14ac:dyDescent="0.3">
      <c r="A13">
        <v>7</v>
      </c>
      <c r="B13" t="s">
        <v>3975</v>
      </c>
      <c r="C13" t="s">
        <v>3952</v>
      </c>
      <c r="E13" t="s">
        <v>117</v>
      </c>
      <c r="F13" t="s">
        <v>4430</v>
      </c>
      <c r="G13" t="s">
        <v>95</v>
      </c>
      <c r="H13" t="s">
        <v>4431</v>
      </c>
      <c r="I13" s="6" t="s">
        <v>4432</v>
      </c>
      <c r="J13" t="s">
        <v>66</v>
      </c>
      <c r="K13" t="s">
        <v>376</v>
      </c>
      <c r="L13">
        <v>4</v>
      </c>
      <c r="M13">
        <v>4</v>
      </c>
      <c r="N13" t="s">
        <v>1294</v>
      </c>
      <c r="O13" t="s">
        <v>1294</v>
      </c>
      <c r="P13" t="s">
        <v>378</v>
      </c>
      <c r="Q13">
        <v>57692</v>
      </c>
      <c r="R13" t="s">
        <v>70</v>
      </c>
      <c r="S13" t="s">
        <v>71</v>
      </c>
      <c r="U13" t="s">
        <v>4433</v>
      </c>
      <c r="X13" t="s">
        <v>125</v>
      </c>
      <c r="Z13" t="s">
        <v>4434</v>
      </c>
      <c r="AA13">
        <v>1978</v>
      </c>
      <c r="AB13" t="s">
        <v>196</v>
      </c>
      <c r="AC13" t="s">
        <v>78</v>
      </c>
      <c r="AD13" t="s">
        <v>396</v>
      </c>
      <c r="AE13" s="6"/>
      <c r="AF13" t="s">
        <v>4435</v>
      </c>
      <c r="AG13">
        <v>1985</v>
      </c>
      <c r="AH13" t="s">
        <v>196</v>
      </c>
      <c r="AI13" t="s">
        <v>653</v>
      </c>
      <c r="AJ13" t="s">
        <v>79</v>
      </c>
      <c r="AK13" s="6"/>
      <c r="AQ13" s="6"/>
      <c r="AR13" t="s">
        <v>3947</v>
      </c>
      <c r="AU13" t="s">
        <v>125</v>
      </c>
      <c r="AW13">
        <v>0</v>
      </c>
      <c r="BA13" s="6"/>
      <c r="BC13" t="s">
        <v>74</v>
      </c>
      <c r="BD13" t="s">
        <v>150</v>
      </c>
      <c r="BE13" t="s">
        <v>90</v>
      </c>
      <c r="BF13" t="s">
        <v>896</v>
      </c>
      <c r="BG13">
        <v>1</v>
      </c>
      <c r="BH13">
        <v>-7.8922730000000003</v>
      </c>
      <c r="BI13">
        <v>111.154619</v>
      </c>
      <c r="BJ13" s="6"/>
      <c r="BK13">
        <v>45</v>
      </c>
      <c r="BL13">
        <v>150</v>
      </c>
      <c r="BM13">
        <v>0</v>
      </c>
      <c r="BN13">
        <v>2</v>
      </c>
      <c r="BO13">
        <v>0</v>
      </c>
    </row>
    <row r="14" spans="1:67" x14ac:dyDescent="0.3">
      <c r="A14">
        <v>8</v>
      </c>
      <c r="B14" t="s">
        <v>3979</v>
      </c>
      <c r="C14" t="s">
        <v>3952</v>
      </c>
      <c r="E14" t="s">
        <v>117</v>
      </c>
      <c r="F14" t="s">
        <v>4454</v>
      </c>
      <c r="G14" t="s">
        <v>95</v>
      </c>
      <c r="H14" t="s">
        <v>4455</v>
      </c>
      <c r="I14" s="6" t="s">
        <v>4456</v>
      </c>
      <c r="J14" t="s">
        <v>66</v>
      </c>
      <c r="K14" t="s">
        <v>4457</v>
      </c>
      <c r="N14" s="34" t="s">
        <v>1372</v>
      </c>
      <c r="O14" t="s">
        <v>100</v>
      </c>
      <c r="P14" t="s">
        <v>69</v>
      </c>
      <c r="R14" t="s">
        <v>70</v>
      </c>
      <c r="S14" t="s">
        <v>101</v>
      </c>
      <c r="X14" t="s">
        <v>125</v>
      </c>
      <c r="AA14">
        <v>0</v>
      </c>
      <c r="AE14" s="6"/>
      <c r="AF14" t="s">
        <v>4458</v>
      </c>
      <c r="AG14">
        <v>0</v>
      </c>
      <c r="AI14" t="s">
        <v>147</v>
      </c>
      <c r="AJ14" t="s">
        <v>128</v>
      </c>
      <c r="AK14" s="6"/>
      <c r="AQ14" s="6"/>
      <c r="AR14" t="s">
        <v>3952</v>
      </c>
      <c r="AU14" t="s">
        <v>125</v>
      </c>
      <c r="AW14">
        <v>1</v>
      </c>
      <c r="BA14" s="6"/>
      <c r="BC14" t="s">
        <v>125</v>
      </c>
      <c r="BE14" t="s">
        <v>90</v>
      </c>
      <c r="BG14">
        <v>1</v>
      </c>
      <c r="BJ14" s="6"/>
      <c r="BK14">
        <v>43</v>
      </c>
      <c r="BL14">
        <v>152</v>
      </c>
      <c r="BM14">
        <v>0</v>
      </c>
      <c r="BN14">
        <v>2</v>
      </c>
      <c r="BO14">
        <v>0</v>
      </c>
    </row>
    <row r="15" spans="1:67" x14ac:dyDescent="0.3">
      <c r="A15">
        <v>9</v>
      </c>
      <c r="B15" t="s">
        <v>3980</v>
      </c>
      <c r="C15" t="s">
        <v>3952</v>
      </c>
      <c r="E15" t="s">
        <v>61</v>
      </c>
      <c r="F15" t="s">
        <v>4459</v>
      </c>
      <c r="G15" t="s">
        <v>63</v>
      </c>
      <c r="H15" t="s">
        <v>4460</v>
      </c>
      <c r="I15" s="6" t="s">
        <v>4461</v>
      </c>
      <c r="J15" t="s">
        <v>66</v>
      </c>
      <c r="K15" t="s">
        <v>407</v>
      </c>
      <c r="L15">
        <v>1</v>
      </c>
      <c r="M15">
        <v>7</v>
      </c>
      <c r="N15" t="s">
        <v>407</v>
      </c>
      <c r="O15" t="s">
        <v>1397</v>
      </c>
      <c r="P15" t="s">
        <v>69</v>
      </c>
      <c r="Q15">
        <v>57694</v>
      </c>
      <c r="R15" t="s">
        <v>70</v>
      </c>
      <c r="S15" t="s">
        <v>71</v>
      </c>
      <c r="U15" t="s">
        <v>4462</v>
      </c>
      <c r="X15" t="s">
        <v>74</v>
      </c>
      <c r="Y15" t="s">
        <v>4463</v>
      </c>
      <c r="Z15" t="s">
        <v>4464</v>
      </c>
      <c r="AA15">
        <v>1970</v>
      </c>
      <c r="AB15" t="s">
        <v>77</v>
      </c>
      <c r="AC15" t="s">
        <v>82</v>
      </c>
      <c r="AD15" t="s">
        <v>396</v>
      </c>
      <c r="AE15" s="6"/>
      <c r="AF15" t="s">
        <v>4435</v>
      </c>
      <c r="AG15">
        <v>1983</v>
      </c>
      <c r="AH15" t="s">
        <v>77</v>
      </c>
      <c r="AI15" t="s">
        <v>82</v>
      </c>
      <c r="AJ15" t="s">
        <v>396</v>
      </c>
      <c r="AK15" s="6"/>
      <c r="AL15" t="s">
        <v>4464</v>
      </c>
      <c r="AN15" t="s">
        <v>77</v>
      </c>
      <c r="AO15" t="s">
        <v>82</v>
      </c>
      <c r="AQ15" s="6"/>
      <c r="AR15" t="s">
        <v>3947</v>
      </c>
      <c r="AU15" t="s">
        <v>74</v>
      </c>
      <c r="AV15" t="s">
        <v>4091</v>
      </c>
      <c r="AW15">
        <v>1</v>
      </c>
      <c r="AX15" t="s">
        <v>4092</v>
      </c>
      <c r="AZ15" t="s">
        <v>87</v>
      </c>
      <c r="BA15" s="6" t="s">
        <v>4093</v>
      </c>
      <c r="BB15" t="s">
        <v>4094</v>
      </c>
      <c r="BC15" t="s">
        <v>74</v>
      </c>
      <c r="BE15" t="s">
        <v>90</v>
      </c>
      <c r="BF15" t="s">
        <v>683</v>
      </c>
      <c r="BG15">
        <v>1</v>
      </c>
      <c r="BH15">
        <v>-7.8437999999999999</v>
      </c>
      <c r="BI15">
        <v>111.28400000000001</v>
      </c>
      <c r="BJ15" s="6"/>
      <c r="BK15">
        <v>40</v>
      </c>
      <c r="BL15">
        <v>139</v>
      </c>
      <c r="BM15">
        <v>0</v>
      </c>
      <c r="BN15">
        <v>2</v>
      </c>
      <c r="BO15">
        <v>1</v>
      </c>
    </row>
    <row r="16" spans="1:67" x14ac:dyDescent="0.3">
      <c r="A16">
        <v>10</v>
      </c>
      <c r="B16" t="s">
        <v>3981</v>
      </c>
      <c r="C16" t="s">
        <v>3952</v>
      </c>
      <c r="E16" t="s">
        <v>61</v>
      </c>
      <c r="F16" t="s">
        <v>4465</v>
      </c>
      <c r="G16" t="s">
        <v>63</v>
      </c>
      <c r="H16" t="s">
        <v>4466</v>
      </c>
      <c r="I16" s="6" t="s">
        <v>4467</v>
      </c>
      <c r="J16" t="s">
        <v>66</v>
      </c>
      <c r="K16" t="s">
        <v>4468</v>
      </c>
      <c r="L16">
        <v>3</v>
      </c>
      <c r="M16">
        <v>4</v>
      </c>
      <c r="N16" t="s">
        <v>4468</v>
      </c>
      <c r="O16" t="s">
        <v>3111</v>
      </c>
      <c r="P16" t="s">
        <v>378</v>
      </c>
      <c r="Q16">
        <v>59692</v>
      </c>
      <c r="R16" t="s">
        <v>70</v>
      </c>
      <c r="S16" t="s">
        <v>71</v>
      </c>
      <c r="U16" t="s">
        <v>4469</v>
      </c>
      <c r="X16" t="s">
        <v>125</v>
      </c>
      <c r="Z16" t="s">
        <v>4470</v>
      </c>
      <c r="AA16">
        <v>1978</v>
      </c>
      <c r="AB16" t="s">
        <v>77</v>
      </c>
      <c r="AC16" t="s">
        <v>229</v>
      </c>
      <c r="AD16" t="s">
        <v>1609</v>
      </c>
      <c r="AE16" s="6" t="s">
        <v>4471</v>
      </c>
      <c r="AF16" t="s">
        <v>2080</v>
      </c>
      <c r="AG16">
        <v>1980</v>
      </c>
      <c r="AH16" t="s">
        <v>77</v>
      </c>
      <c r="AI16" t="s">
        <v>105</v>
      </c>
      <c r="AJ16" t="s">
        <v>366</v>
      </c>
      <c r="AK16" s="6" t="s">
        <v>4472</v>
      </c>
      <c r="AQ16" s="6"/>
      <c r="AR16" t="s">
        <v>3952</v>
      </c>
      <c r="AU16" t="s">
        <v>125</v>
      </c>
      <c r="AW16">
        <v>0</v>
      </c>
      <c r="AY16" t="s">
        <v>4095</v>
      </c>
      <c r="BA16" s="6"/>
      <c r="BC16" t="s">
        <v>125</v>
      </c>
      <c r="BE16" t="s">
        <v>90</v>
      </c>
      <c r="BF16" t="s">
        <v>4096</v>
      </c>
      <c r="BG16">
        <v>1</v>
      </c>
      <c r="BH16">
        <v>-7.8768000000000002</v>
      </c>
      <c r="BI16">
        <v>111.13809999999999</v>
      </c>
      <c r="BJ16" s="6"/>
      <c r="BK16">
        <v>56</v>
      </c>
      <c r="BL16">
        <v>156</v>
      </c>
      <c r="BM16">
        <v>0</v>
      </c>
      <c r="BN16">
        <v>2</v>
      </c>
      <c r="BO16">
        <v>1</v>
      </c>
    </row>
    <row r="17" spans="1:67" x14ac:dyDescent="0.3">
      <c r="A17">
        <v>11</v>
      </c>
      <c r="B17" t="s">
        <v>3982</v>
      </c>
      <c r="C17" t="s">
        <v>3952</v>
      </c>
      <c r="E17" t="s">
        <v>117</v>
      </c>
      <c r="F17" t="s">
        <v>4473</v>
      </c>
      <c r="G17" t="s">
        <v>95</v>
      </c>
      <c r="H17" t="s">
        <v>4474</v>
      </c>
      <c r="I17" s="6" t="s">
        <v>4475</v>
      </c>
      <c r="J17" t="s">
        <v>66</v>
      </c>
      <c r="K17" t="s">
        <v>3847</v>
      </c>
      <c r="L17">
        <v>2</v>
      </c>
      <c r="M17">
        <v>2</v>
      </c>
      <c r="N17" t="s">
        <v>3847</v>
      </c>
      <c r="O17" t="s">
        <v>3849</v>
      </c>
      <c r="P17" t="s">
        <v>378</v>
      </c>
      <c r="Q17">
        <v>57692</v>
      </c>
      <c r="R17" t="s">
        <v>70</v>
      </c>
      <c r="S17" t="s">
        <v>101</v>
      </c>
      <c r="U17" t="s">
        <v>4476</v>
      </c>
      <c r="X17" t="s">
        <v>125</v>
      </c>
      <c r="Z17" t="s">
        <v>4477</v>
      </c>
      <c r="AA17">
        <v>1979</v>
      </c>
      <c r="AB17" t="s">
        <v>196</v>
      </c>
      <c r="AC17" t="s">
        <v>105</v>
      </c>
      <c r="AD17" t="s">
        <v>79</v>
      </c>
      <c r="AE17" s="6" t="s">
        <v>4478</v>
      </c>
      <c r="AF17" t="s">
        <v>4479</v>
      </c>
      <c r="AG17">
        <v>1980</v>
      </c>
      <c r="AH17" t="s">
        <v>196</v>
      </c>
      <c r="AI17" t="s">
        <v>105</v>
      </c>
      <c r="AJ17" t="s">
        <v>79</v>
      </c>
      <c r="AK17" s="6" t="s">
        <v>4480</v>
      </c>
      <c r="AQ17" s="6"/>
      <c r="AR17" t="s">
        <v>3947</v>
      </c>
      <c r="AU17" t="s">
        <v>125</v>
      </c>
      <c r="AW17">
        <v>0</v>
      </c>
      <c r="AY17" t="s">
        <v>4097</v>
      </c>
      <c r="BA17" s="6"/>
      <c r="BC17" t="s">
        <v>125</v>
      </c>
      <c r="BE17" t="s">
        <v>90</v>
      </c>
      <c r="BF17" t="s">
        <v>2450</v>
      </c>
      <c r="BG17">
        <v>1</v>
      </c>
      <c r="BH17">
        <v>-7.8933959904749997</v>
      </c>
      <c r="BI17">
        <v>111.16839270748</v>
      </c>
      <c r="BJ17" s="6" t="s">
        <v>4098</v>
      </c>
      <c r="BK17">
        <v>46</v>
      </c>
      <c r="BL17">
        <v>156</v>
      </c>
      <c r="BM17">
        <v>0</v>
      </c>
      <c r="BN17">
        <v>1</v>
      </c>
      <c r="BO17">
        <v>4</v>
      </c>
    </row>
    <row r="18" spans="1:67" x14ac:dyDescent="0.3">
      <c r="A18">
        <v>12</v>
      </c>
      <c r="B18" t="s">
        <v>3987</v>
      </c>
      <c r="C18" t="s">
        <v>3952</v>
      </c>
      <c r="E18" t="s">
        <v>61</v>
      </c>
      <c r="F18" t="s">
        <v>4512</v>
      </c>
      <c r="G18" t="s">
        <v>95</v>
      </c>
      <c r="H18" t="s">
        <v>4513</v>
      </c>
      <c r="I18" s="6" t="s">
        <v>4514</v>
      </c>
      <c r="J18" t="s">
        <v>66</v>
      </c>
      <c r="K18" t="s">
        <v>4515</v>
      </c>
      <c r="L18">
        <v>1</v>
      </c>
      <c r="M18">
        <v>1</v>
      </c>
      <c r="N18" t="s">
        <v>4515</v>
      </c>
      <c r="O18" t="s">
        <v>961</v>
      </c>
      <c r="P18" t="s">
        <v>176</v>
      </c>
      <c r="Q18">
        <v>57694</v>
      </c>
      <c r="R18" t="s">
        <v>70</v>
      </c>
      <c r="S18" t="s">
        <v>210</v>
      </c>
      <c r="U18" t="s">
        <v>4516</v>
      </c>
      <c r="X18" t="s">
        <v>125</v>
      </c>
      <c r="Z18" t="s">
        <v>1684</v>
      </c>
      <c r="AA18">
        <v>1980</v>
      </c>
      <c r="AB18" t="s">
        <v>196</v>
      </c>
      <c r="AC18" t="s">
        <v>78</v>
      </c>
      <c r="AD18" t="s">
        <v>396</v>
      </c>
      <c r="AE18" s="6" t="s">
        <v>4517</v>
      </c>
      <c r="AF18" t="s">
        <v>4518</v>
      </c>
      <c r="AG18">
        <v>1971</v>
      </c>
      <c r="AH18" t="s">
        <v>77</v>
      </c>
      <c r="AI18" t="s">
        <v>147</v>
      </c>
      <c r="AJ18" t="s">
        <v>128</v>
      </c>
      <c r="AK18" s="6" t="s">
        <v>4519</v>
      </c>
      <c r="AN18" t="s">
        <v>277</v>
      </c>
      <c r="AQ18" s="6"/>
      <c r="AR18" t="s">
        <v>3952</v>
      </c>
      <c r="AU18" t="s">
        <v>125</v>
      </c>
      <c r="AW18">
        <v>0</v>
      </c>
      <c r="AY18" t="s">
        <v>4108</v>
      </c>
      <c r="BA18" s="6"/>
      <c r="BC18" t="s">
        <v>74</v>
      </c>
      <c r="BD18" t="s">
        <v>150</v>
      </c>
      <c r="BE18" t="s">
        <v>90</v>
      </c>
      <c r="BF18" t="s">
        <v>554</v>
      </c>
      <c r="BG18">
        <v>2</v>
      </c>
      <c r="BH18">
        <v>-7.8260639999999997</v>
      </c>
      <c r="BI18">
        <v>111.21383</v>
      </c>
      <c r="BJ18" s="6" t="s">
        <v>4109</v>
      </c>
      <c r="BK18">
        <v>55</v>
      </c>
      <c r="BL18">
        <v>160</v>
      </c>
      <c r="BM18">
        <v>0</v>
      </c>
      <c r="BN18">
        <v>2</v>
      </c>
      <c r="BO18">
        <v>0</v>
      </c>
    </row>
    <row r="19" spans="1:67" x14ac:dyDescent="0.3">
      <c r="A19">
        <v>13</v>
      </c>
      <c r="B19" t="s">
        <v>3988</v>
      </c>
      <c r="C19" t="s">
        <v>3952</v>
      </c>
      <c r="E19" t="s">
        <v>61</v>
      </c>
      <c r="F19" t="s">
        <v>4520</v>
      </c>
      <c r="G19" t="s">
        <v>95</v>
      </c>
      <c r="H19" t="s">
        <v>4521</v>
      </c>
      <c r="I19" s="6" t="s">
        <v>4522</v>
      </c>
      <c r="J19" t="s">
        <v>66</v>
      </c>
      <c r="K19" t="s">
        <v>4523</v>
      </c>
      <c r="L19">
        <v>4</v>
      </c>
      <c r="M19">
        <v>1</v>
      </c>
      <c r="N19" t="s">
        <v>4523</v>
      </c>
      <c r="O19" t="s">
        <v>4524</v>
      </c>
      <c r="P19" t="s">
        <v>176</v>
      </c>
      <c r="R19" t="s">
        <v>70</v>
      </c>
      <c r="S19" t="s">
        <v>210</v>
      </c>
      <c r="X19" t="s">
        <v>125</v>
      </c>
      <c r="AA19">
        <v>0</v>
      </c>
      <c r="AE19" s="6" t="s">
        <v>4525</v>
      </c>
      <c r="AF19" t="s">
        <v>4526</v>
      </c>
      <c r="AG19">
        <v>0</v>
      </c>
      <c r="AH19" t="s">
        <v>77</v>
      </c>
      <c r="AI19" t="s">
        <v>105</v>
      </c>
      <c r="AJ19" t="s">
        <v>366</v>
      </c>
      <c r="AK19" s="6" t="s">
        <v>4527</v>
      </c>
      <c r="AQ19" s="6"/>
      <c r="AR19" t="s">
        <v>549</v>
      </c>
      <c r="AU19" t="s">
        <v>125</v>
      </c>
      <c r="AW19">
        <v>1</v>
      </c>
      <c r="BA19" s="6"/>
      <c r="BC19" t="s">
        <v>125</v>
      </c>
      <c r="BE19" t="s">
        <v>90</v>
      </c>
      <c r="BG19">
        <v>1</v>
      </c>
      <c r="BJ19" s="6"/>
      <c r="BK19">
        <v>56</v>
      </c>
      <c r="BL19">
        <v>165</v>
      </c>
      <c r="BM19">
        <v>0</v>
      </c>
      <c r="BN19">
        <v>0</v>
      </c>
      <c r="BO19">
        <v>0</v>
      </c>
    </row>
    <row r="20" spans="1:67" x14ac:dyDescent="0.3">
      <c r="A20">
        <v>14</v>
      </c>
      <c r="B20" t="s">
        <v>3989</v>
      </c>
      <c r="C20" t="s">
        <v>3952</v>
      </c>
      <c r="E20" t="s">
        <v>61</v>
      </c>
      <c r="F20" t="s">
        <v>4528</v>
      </c>
      <c r="G20" t="s">
        <v>95</v>
      </c>
      <c r="H20" t="s">
        <v>4513</v>
      </c>
      <c r="I20" s="6" t="s">
        <v>4529</v>
      </c>
      <c r="J20" t="s">
        <v>66</v>
      </c>
      <c r="K20" t="s">
        <v>4515</v>
      </c>
      <c r="L20">
        <v>1</v>
      </c>
      <c r="M20">
        <v>1</v>
      </c>
      <c r="N20" t="s">
        <v>4515</v>
      </c>
      <c r="O20" t="s">
        <v>961</v>
      </c>
      <c r="P20" t="s">
        <v>176</v>
      </c>
      <c r="Q20">
        <v>57695</v>
      </c>
      <c r="R20" t="s">
        <v>70</v>
      </c>
      <c r="S20" t="s">
        <v>1564</v>
      </c>
      <c r="U20" t="s">
        <v>4530</v>
      </c>
      <c r="X20" t="s">
        <v>125</v>
      </c>
      <c r="Z20" t="s">
        <v>1684</v>
      </c>
      <c r="AA20">
        <v>1980</v>
      </c>
      <c r="AB20" t="s">
        <v>196</v>
      </c>
      <c r="AC20" t="s">
        <v>78</v>
      </c>
      <c r="AD20" t="s">
        <v>396</v>
      </c>
      <c r="AE20" s="6" t="s">
        <v>4517</v>
      </c>
      <c r="AF20" t="s">
        <v>4518</v>
      </c>
      <c r="AG20">
        <v>1971</v>
      </c>
      <c r="AH20" t="s">
        <v>77</v>
      </c>
      <c r="AI20" t="s">
        <v>78</v>
      </c>
      <c r="AJ20" t="s">
        <v>396</v>
      </c>
      <c r="AK20" s="6" t="s">
        <v>4519</v>
      </c>
      <c r="AN20" t="s">
        <v>277</v>
      </c>
      <c r="AQ20" s="6"/>
      <c r="AR20" t="s">
        <v>3952</v>
      </c>
      <c r="AU20" t="s">
        <v>125</v>
      </c>
      <c r="AW20">
        <v>0</v>
      </c>
      <c r="AY20" t="s">
        <v>4110</v>
      </c>
      <c r="BA20" s="6"/>
      <c r="BC20" t="s">
        <v>74</v>
      </c>
      <c r="BD20" t="s">
        <v>150</v>
      </c>
      <c r="BE20" t="s">
        <v>90</v>
      </c>
      <c r="BF20" t="s">
        <v>554</v>
      </c>
      <c r="BG20">
        <v>1</v>
      </c>
      <c r="BH20">
        <v>-7.8260170000000002</v>
      </c>
      <c r="BI20">
        <v>111.213674</v>
      </c>
      <c r="BJ20" s="6" t="s">
        <v>4111</v>
      </c>
      <c r="BK20">
        <v>55</v>
      </c>
      <c r="BL20">
        <v>160</v>
      </c>
      <c r="BM20">
        <v>0</v>
      </c>
      <c r="BN20">
        <v>2</v>
      </c>
      <c r="BO20">
        <v>0</v>
      </c>
    </row>
    <row r="21" spans="1:67" x14ac:dyDescent="0.3">
      <c r="A21">
        <v>16</v>
      </c>
      <c r="B21" t="s">
        <v>4002</v>
      </c>
      <c r="C21" t="s">
        <v>3952</v>
      </c>
      <c r="E21" t="s">
        <v>117</v>
      </c>
      <c r="F21" t="s">
        <v>4640</v>
      </c>
      <c r="G21" t="s">
        <v>95</v>
      </c>
      <c r="H21" t="s">
        <v>4641</v>
      </c>
      <c r="I21" s="6" t="s">
        <v>4642</v>
      </c>
      <c r="J21" t="s">
        <v>66</v>
      </c>
      <c r="K21" t="s">
        <v>4643</v>
      </c>
      <c r="N21" s="34" t="s">
        <v>5035</v>
      </c>
      <c r="O21" t="s">
        <v>4644</v>
      </c>
      <c r="P21" t="s">
        <v>378</v>
      </c>
      <c r="R21" t="s">
        <v>70</v>
      </c>
      <c r="S21" t="s">
        <v>101</v>
      </c>
      <c r="X21" t="s">
        <v>125</v>
      </c>
      <c r="AA21">
        <v>0</v>
      </c>
      <c r="AE21" s="6"/>
      <c r="AF21" t="s">
        <v>4645</v>
      </c>
      <c r="AG21">
        <v>0</v>
      </c>
      <c r="AH21" t="s">
        <v>77</v>
      </c>
      <c r="AI21" t="s">
        <v>147</v>
      </c>
      <c r="AJ21" t="s">
        <v>128</v>
      </c>
      <c r="AK21" s="6"/>
      <c r="AQ21" s="6"/>
      <c r="AR21" t="s">
        <v>3952</v>
      </c>
      <c r="AU21" t="s">
        <v>125</v>
      </c>
      <c r="AW21">
        <v>1</v>
      </c>
      <c r="BA21" s="6"/>
      <c r="BC21" t="s">
        <v>125</v>
      </c>
      <c r="BE21" t="s">
        <v>90</v>
      </c>
      <c r="BG21">
        <v>1</v>
      </c>
      <c r="BJ21" s="6"/>
      <c r="BK21">
        <v>41</v>
      </c>
      <c r="BL21">
        <v>152</v>
      </c>
      <c r="BM21">
        <v>0</v>
      </c>
      <c r="BN21">
        <v>3</v>
      </c>
      <c r="BO21">
        <v>0</v>
      </c>
    </row>
    <row r="22" spans="1:67" x14ac:dyDescent="0.3">
      <c r="A22">
        <v>17</v>
      </c>
      <c r="B22" t="s">
        <v>4004</v>
      </c>
      <c r="C22" t="s">
        <v>3952</v>
      </c>
      <c r="E22" t="s">
        <v>117</v>
      </c>
      <c r="F22" t="s">
        <v>4653</v>
      </c>
      <c r="G22" t="s">
        <v>63</v>
      </c>
      <c r="H22" t="s">
        <v>4654</v>
      </c>
      <c r="I22" s="6" t="s">
        <v>4655</v>
      </c>
      <c r="J22" t="s">
        <v>66</v>
      </c>
      <c r="K22" t="s">
        <v>3173</v>
      </c>
      <c r="L22">
        <v>4</v>
      </c>
      <c r="M22">
        <v>5</v>
      </c>
      <c r="N22" t="s">
        <v>3173</v>
      </c>
      <c r="O22" t="s">
        <v>1037</v>
      </c>
      <c r="P22" t="s">
        <v>378</v>
      </c>
      <c r="Q22">
        <v>57692</v>
      </c>
      <c r="R22" t="s">
        <v>70</v>
      </c>
      <c r="S22" t="s">
        <v>71</v>
      </c>
      <c r="U22" t="s">
        <v>4656</v>
      </c>
      <c r="X22" t="s">
        <v>125</v>
      </c>
      <c r="Z22" t="s">
        <v>4657</v>
      </c>
      <c r="AA22">
        <v>1969</v>
      </c>
      <c r="AB22" t="s">
        <v>77</v>
      </c>
      <c r="AC22" t="s">
        <v>82</v>
      </c>
      <c r="AD22" t="s">
        <v>366</v>
      </c>
      <c r="AE22" s="6"/>
      <c r="AF22" t="s">
        <v>4658</v>
      </c>
      <c r="AG22">
        <v>1978</v>
      </c>
      <c r="AH22" t="s">
        <v>77</v>
      </c>
      <c r="AI22" t="s">
        <v>82</v>
      </c>
      <c r="AJ22" t="s">
        <v>396</v>
      </c>
      <c r="AK22" s="6"/>
      <c r="AQ22" s="6"/>
      <c r="AR22" t="s">
        <v>3952</v>
      </c>
      <c r="AU22" t="s">
        <v>125</v>
      </c>
      <c r="AW22">
        <v>0</v>
      </c>
      <c r="BA22" s="6"/>
      <c r="BC22" t="s">
        <v>74</v>
      </c>
      <c r="BD22" t="s">
        <v>150</v>
      </c>
      <c r="BE22" t="s">
        <v>90</v>
      </c>
      <c r="BF22" t="s">
        <v>575</v>
      </c>
      <c r="BG22">
        <v>2</v>
      </c>
      <c r="BH22">
        <v>-7.9162249999999998</v>
      </c>
      <c r="BI22">
        <v>111.159886</v>
      </c>
      <c r="BJ22" s="6"/>
      <c r="BK22">
        <v>45</v>
      </c>
      <c r="BL22">
        <v>155</v>
      </c>
      <c r="BM22">
        <v>0</v>
      </c>
      <c r="BN22">
        <v>2</v>
      </c>
      <c r="BO22">
        <v>0</v>
      </c>
    </row>
    <row r="23" spans="1:67" x14ac:dyDescent="0.3">
      <c r="A23">
        <v>18</v>
      </c>
      <c r="B23" t="s">
        <v>4011</v>
      </c>
      <c r="C23" t="s">
        <v>3952</v>
      </c>
      <c r="E23" t="s">
        <v>61</v>
      </c>
      <c r="F23" t="s">
        <v>4709</v>
      </c>
      <c r="G23" t="s">
        <v>1967</v>
      </c>
      <c r="H23" t="s">
        <v>4710</v>
      </c>
      <c r="I23" s="6" t="s">
        <v>4711</v>
      </c>
      <c r="J23" t="s">
        <v>66</v>
      </c>
      <c r="K23" t="s">
        <v>4712</v>
      </c>
      <c r="L23">
        <v>11</v>
      </c>
      <c r="M23">
        <v>4</v>
      </c>
      <c r="O23" t="s">
        <v>4713</v>
      </c>
      <c r="P23" t="s">
        <v>4714</v>
      </c>
      <c r="Q23">
        <v>12238</v>
      </c>
      <c r="R23" t="s">
        <v>70</v>
      </c>
      <c r="S23" t="s">
        <v>71</v>
      </c>
      <c r="U23" t="s">
        <v>4715</v>
      </c>
      <c r="X23" t="s">
        <v>125</v>
      </c>
      <c r="Z23" t="s">
        <v>4716</v>
      </c>
      <c r="AA23">
        <v>1981</v>
      </c>
      <c r="AC23" t="s">
        <v>105</v>
      </c>
      <c r="AD23" t="s">
        <v>366</v>
      </c>
      <c r="AE23" s="6"/>
      <c r="AF23" t="s">
        <v>4717</v>
      </c>
      <c r="AG23">
        <v>1981</v>
      </c>
      <c r="AI23" t="s">
        <v>147</v>
      </c>
      <c r="AJ23" t="s">
        <v>128</v>
      </c>
      <c r="AK23" s="6"/>
      <c r="AQ23" s="6"/>
      <c r="AR23" t="s">
        <v>549</v>
      </c>
      <c r="AU23" t="s">
        <v>125</v>
      </c>
      <c r="AW23">
        <v>0</v>
      </c>
      <c r="BA23" s="6"/>
      <c r="BC23" t="s">
        <v>125</v>
      </c>
      <c r="BE23" t="s">
        <v>90</v>
      </c>
      <c r="BF23" t="s">
        <v>4146</v>
      </c>
      <c r="BG23">
        <v>1</v>
      </c>
      <c r="BH23">
        <v>-6.2529479694120003</v>
      </c>
      <c r="BI23">
        <v>106.78617462516</v>
      </c>
      <c r="BJ23" s="6"/>
      <c r="BK23">
        <v>47</v>
      </c>
      <c r="BL23">
        <v>157</v>
      </c>
      <c r="BM23">
        <v>0</v>
      </c>
      <c r="BN23">
        <v>2</v>
      </c>
      <c r="BO23">
        <v>0</v>
      </c>
    </row>
    <row r="24" spans="1:67" x14ac:dyDescent="0.3">
      <c r="A24">
        <v>19</v>
      </c>
      <c r="B24" t="s">
        <v>4012</v>
      </c>
      <c r="C24" t="s">
        <v>3952</v>
      </c>
      <c r="E24" t="s">
        <v>117</v>
      </c>
      <c r="F24" t="s">
        <v>4718</v>
      </c>
      <c r="G24" t="s">
        <v>95</v>
      </c>
      <c r="H24" t="s">
        <v>4719</v>
      </c>
      <c r="I24" s="6" t="s">
        <v>4720</v>
      </c>
      <c r="J24" t="s">
        <v>66</v>
      </c>
      <c r="K24" t="s">
        <v>4721</v>
      </c>
      <c r="L24">
        <v>2</v>
      </c>
      <c r="M24">
        <v>3</v>
      </c>
      <c r="N24" s="34" t="s">
        <v>5036</v>
      </c>
      <c r="O24" t="s">
        <v>100</v>
      </c>
      <c r="P24" t="s">
        <v>69</v>
      </c>
      <c r="R24" t="s">
        <v>70</v>
      </c>
      <c r="S24" t="s">
        <v>101</v>
      </c>
      <c r="X24" t="s">
        <v>125</v>
      </c>
      <c r="AA24">
        <v>0</v>
      </c>
      <c r="AE24" s="6"/>
      <c r="AF24" t="s">
        <v>2080</v>
      </c>
      <c r="AG24">
        <v>0</v>
      </c>
      <c r="AH24" t="s">
        <v>196</v>
      </c>
      <c r="AI24" t="s">
        <v>147</v>
      </c>
      <c r="AJ24" t="s">
        <v>128</v>
      </c>
      <c r="AK24" s="6"/>
      <c r="AQ24" s="6"/>
      <c r="AR24" t="s">
        <v>3952</v>
      </c>
      <c r="AU24" t="s">
        <v>125</v>
      </c>
      <c r="AW24">
        <v>1</v>
      </c>
      <c r="BA24" s="6"/>
      <c r="BC24" t="s">
        <v>125</v>
      </c>
      <c r="BE24" t="s">
        <v>90</v>
      </c>
      <c r="BG24">
        <v>1</v>
      </c>
      <c r="BJ24" s="6"/>
      <c r="BK24">
        <v>40</v>
      </c>
      <c r="BL24">
        <v>145</v>
      </c>
      <c r="BM24">
        <v>0</v>
      </c>
      <c r="BN24">
        <v>2</v>
      </c>
      <c r="BO24">
        <v>0</v>
      </c>
    </row>
    <row r="25" spans="1:67" x14ac:dyDescent="0.3">
      <c r="A25">
        <v>20</v>
      </c>
      <c r="B25" t="s">
        <v>4013</v>
      </c>
      <c r="C25" t="s">
        <v>3952</v>
      </c>
      <c r="E25" t="s">
        <v>117</v>
      </c>
      <c r="F25" t="s">
        <v>4722</v>
      </c>
      <c r="G25" t="s">
        <v>95</v>
      </c>
      <c r="H25" t="s">
        <v>4723</v>
      </c>
      <c r="I25" s="6" t="s">
        <v>4724</v>
      </c>
      <c r="J25" t="s">
        <v>66</v>
      </c>
      <c r="K25" t="s">
        <v>4725</v>
      </c>
      <c r="L25">
        <v>2</v>
      </c>
      <c r="M25">
        <v>3</v>
      </c>
      <c r="N25" t="s">
        <v>4725</v>
      </c>
      <c r="O25" t="s">
        <v>377</v>
      </c>
      <c r="P25" t="s">
        <v>378</v>
      </c>
      <c r="Q25">
        <v>57692</v>
      </c>
      <c r="R25" t="s">
        <v>4726</v>
      </c>
      <c r="S25" t="s">
        <v>71</v>
      </c>
      <c r="U25" t="s">
        <v>4727</v>
      </c>
      <c r="X25" t="s">
        <v>74</v>
      </c>
      <c r="Y25" t="s">
        <v>4728</v>
      </c>
      <c r="Z25" t="s">
        <v>1386</v>
      </c>
      <c r="AA25">
        <v>1975</v>
      </c>
      <c r="AB25" t="s">
        <v>77</v>
      </c>
      <c r="AC25" t="s">
        <v>105</v>
      </c>
      <c r="AD25" t="s">
        <v>366</v>
      </c>
      <c r="AE25" s="6" t="s">
        <v>4729</v>
      </c>
      <c r="AF25" t="s">
        <v>4621</v>
      </c>
      <c r="AG25">
        <v>1979</v>
      </c>
      <c r="AH25" t="s">
        <v>77</v>
      </c>
      <c r="AI25" t="s">
        <v>147</v>
      </c>
      <c r="AJ25" t="s">
        <v>128</v>
      </c>
      <c r="AK25" s="6" t="s">
        <v>4730</v>
      </c>
      <c r="AQ25" s="6"/>
      <c r="AR25" t="s">
        <v>3952</v>
      </c>
      <c r="AU25" t="s">
        <v>125</v>
      </c>
      <c r="AW25">
        <v>0</v>
      </c>
      <c r="AX25" t="s">
        <v>4147</v>
      </c>
      <c r="AY25" t="s">
        <v>4148</v>
      </c>
      <c r="BA25" s="6"/>
      <c r="BC25" t="s">
        <v>125</v>
      </c>
      <c r="BE25" t="s">
        <v>90</v>
      </c>
      <c r="BF25" t="s">
        <v>4149</v>
      </c>
      <c r="BG25">
        <v>2</v>
      </c>
      <c r="BH25">
        <v>-7.890085</v>
      </c>
      <c r="BI25">
        <v>111.150766</v>
      </c>
      <c r="BJ25" s="6"/>
      <c r="BK25">
        <v>52</v>
      </c>
      <c r="BL25">
        <v>161</v>
      </c>
      <c r="BM25">
        <v>53</v>
      </c>
      <c r="BN25">
        <v>1</v>
      </c>
      <c r="BO25">
        <v>1</v>
      </c>
    </row>
    <row r="26" spans="1:67" x14ac:dyDescent="0.3">
      <c r="A26">
        <v>21</v>
      </c>
      <c r="B26" t="s">
        <v>4017</v>
      </c>
      <c r="C26" t="s">
        <v>3952</v>
      </c>
      <c r="E26" t="s">
        <v>117</v>
      </c>
      <c r="F26" t="s">
        <v>4750</v>
      </c>
      <c r="G26" t="s">
        <v>63</v>
      </c>
      <c r="H26" t="s">
        <v>4751</v>
      </c>
      <c r="I26" s="6" t="s">
        <v>4752</v>
      </c>
      <c r="J26" t="s">
        <v>66</v>
      </c>
      <c r="K26" t="s">
        <v>648</v>
      </c>
      <c r="L26">
        <v>1</v>
      </c>
      <c r="M26">
        <v>7</v>
      </c>
      <c r="N26" t="s">
        <v>648</v>
      </c>
      <c r="O26" t="s">
        <v>648</v>
      </c>
      <c r="P26" t="s">
        <v>69</v>
      </c>
      <c r="Q26">
        <v>57694</v>
      </c>
      <c r="R26" t="s">
        <v>70</v>
      </c>
      <c r="S26" t="s">
        <v>71</v>
      </c>
      <c r="U26" t="s">
        <v>4753</v>
      </c>
      <c r="X26" t="s">
        <v>125</v>
      </c>
      <c r="Y26" t="s">
        <v>4754</v>
      </c>
      <c r="Z26" t="s">
        <v>4755</v>
      </c>
      <c r="AA26">
        <v>1967</v>
      </c>
      <c r="AB26" t="s">
        <v>77</v>
      </c>
      <c r="AC26" t="s">
        <v>82</v>
      </c>
      <c r="AD26" t="s">
        <v>79</v>
      </c>
      <c r="AE26" s="6" t="s">
        <v>4756</v>
      </c>
      <c r="AF26" t="s">
        <v>4757</v>
      </c>
      <c r="AG26">
        <v>1969</v>
      </c>
      <c r="AH26" t="s">
        <v>77</v>
      </c>
      <c r="AI26" t="s">
        <v>653</v>
      </c>
      <c r="AJ26" t="s">
        <v>79</v>
      </c>
      <c r="AK26" s="6" t="s">
        <v>4758</v>
      </c>
      <c r="AQ26" s="6"/>
      <c r="AR26" t="s">
        <v>549</v>
      </c>
      <c r="AU26" t="s">
        <v>74</v>
      </c>
      <c r="AV26" t="s">
        <v>4159</v>
      </c>
      <c r="AW26">
        <v>0</v>
      </c>
      <c r="AX26" t="s">
        <v>4160</v>
      </c>
      <c r="AZ26" t="s">
        <v>87</v>
      </c>
      <c r="BA26" s="6" t="s">
        <v>4161</v>
      </c>
      <c r="BB26" t="s">
        <v>4162</v>
      </c>
      <c r="BC26" t="s">
        <v>74</v>
      </c>
      <c r="BE26" t="s">
        <v>90</v>
      </c>
      <c r="BF26" t="s">
        <v>202</v>
      </c>
      <c r="BG26">
        <v>2</v>
      </c>
      <c r="BH26">
        <v>-7.841736</v>
      </c>
      <c r="BI26">
        <v>111.222414</v>
      </c>
      <c r="BJ26" s="6" t="s">
        <v>4163</v>
      </c>
      <c r="BK26">
        <v>55</v>
      </c>
      <c r="BL26">
        <v>160</v>
      </c>
      <c r="BM26">
        <v>0</v>
      </c>
      <c r="BN26">
        <v>2</v>
      </c>
      <c r="BO26">
        <v>1</v>
      </c>
    </row>
    <row r="27" spans="1:67" x14ac:dyDescent="0.3">
      <c r="A27">
        <v>22</v>
      </c>
      <c r="B27" t="s">
        <v>4019</v>
      </c>
      <c r="C27" t="s">
        <v>3952</v>
      </c>
      <c r="E27" t="s">
        <v>61</v>
      </c>
      <c r="F27" t="s">
        <v>4762</v>
      </c>
      <c r="G27" t="s">
        <v>95</v>
      </c>
      <c r="H27" t="s">
        <v>4390</v>
      </c>
      <c r="I27" s="6" t="s">
        <v>4763</v>
      </c>
      <c r="J27" t="s">
        <v>66</v>
      </c>
      <c r="K27" t="s">
        <v>2492</v>
      </c>
      <c r="L27">
        <v>4</v>
      </c>
      <c r="M27">
        <v>1</v>
      </c>
      <c r="N27" t="s">
        <v>4764</v>
      </c>
      <c r="O27" t="s">
        <v>4764</v>
      </c>
      <c r="P27" t="s">
        <v>4765</v>
      </c>
      <c r="Q27">
        <v>63263</v>
      </c>
      <c r="R27" t="s">
        <v>70</v>
      </c>
      <c r="S27" t="s">
        <v>210</v>
      </c>
      <c r="U27" t="s">
        <v>4766</v>
      </c>
      <c r="V27" t="s">
        <v>4767</v>
      </c>
      <c r="X27" t="s">
        <v>125</v>
      </c>
      <c r="Z27" t="s">
        <v>3491</v>
      </c>
      <c r="AA27">
        <v>1985</v>
      </c>
      <c r="AB27" t="s">
        <v>162</v>
      </c>
      <c r="AC27" t="s">
        <v>78</v>
      </c>
      <c r="AD27" t="s">
        <v>396</v>
      </c>
      <c r="AE27" s="6" t="s">
        <v>4768</v>
      </c>
      <c r="AF27" t="s">
        <v>2215</v>
      </c>
      <c r="AG27">
        <v>1983</v>
      </c>
      <c r="AH27" t="s">
        <v>77</v>
      </c>
      <c r="AI27" t="s">
        <v>105</v>
      </c>
      <c r="AJ27" t="s">
        <v>396</v>
      </c>
      <c r="AK27" s="6" t="s">
        <v>4769</v>
      </c>
      <c r="AL27" t="s">
        <v>1386</v>
      </c>
      <c r="AM27">
        <v>1955</v>
      </c>
      <c r="AO27" t="s">
        <v>82</v>
      </c>
      <c r="AP27" t="s">
        <v>396</v>
      </c>
      <c r="AQ27" s="6" t="s">
        <v>4770</v>
      </c>
      <c r="AR27" t="s">
        <v>3947</v>
      </c>
      <c r="AU27" t="s">
        <v>125</v>
      </c>
      <c r="AW27">
        <v>1</v>
      </c>
      <c r="AY27" t="s">
        <v>4164</v>
      </c>
      <c r="BA27" s="6"/>
      <c r="BC27" t="s">
        <v>74</v>
      </c>
      <c r="BD27" t="s">
        <v>150</v>
      </c>
      <c r="BE27" t="s">
        <v>90</v>
      </c>
      <c r="BF27" t="s">
        <v>4165</v>
      </c>
      <c r="BG27">
        <v>1</v>
      </c>
      <c r="BH27">
        <v>-7.4855854758979996</v>
      </c>
      <c r="BI27">
        <v>111.21069967747</v>
      </c>
      <c r="BJ27" s="6" t="s">
        <v>4166</v>
      </c>
      <c r="BK27">
        <v>50</v>
      </c>
      <c r="BL27">
        <v>155</v>
      </c>
      <c r="BM27">
        <v>0</v>
      </c>
      <c r="BN27">
        <v>2</v>
      </c>
      <c r="BO27">
        <v>0</v>
      </c>
    </row>
    <row r="28" spans="1:67" x14ac:dyDescent="0.3">
      <c r="A28">
        <v>24</v>
      </c>
      <c r="B28" t="s">
        <v>4029</v>
      </c>
      <c r="C28" t="s">
        <v>3952</v>
      </c>
      <c r="E28" t="s">
        <v>61</v>
      </c>
      <c r="F28" t="s">
        <v>4838</v>
      </c>
      <c r="G28" t="s">
        <v>95</v>
      </c>
      <c r="H28" t="s">
        <v>4839</v>
      </c>
      <c r="I28" s="6" t="s">
        <v>4840</v>
      </c>
      <c r="J28" t="s">
        <v>66</v>
      </c>
      <c r="K28" t="s">
        <v>255</v>
      </c>
      <c r="L28">
        <v>2</v>
      </c>
      <c r="M28">
        <v>8</v>
      </c>
      <c r="N28" t="s">
        <v>255</v>
      </c>
      <c r="O28" t="s">
        <v>256</v>
      </c>
      <c r="P28" t="s">
        <v>69</v>
      </c>
      <c r="Q28">
        <v>57694</v>
      </c>
      <c r="R28" t="s">
        <v>70</v>
      </c>
      <c r="S28" t="s">
        <v>71</v>
      </c>
      <c r="U28" t="s">
        <v>4841</v>
      </c>
      <c r="X28" t="s">
        <v>125</v>
      </c>
      <c r="Z28" t="s">
        <v>665</v>
      </c>
      <c r="AA28">
        <v>0</v>
      </c>
      <c r="AB28" t="s">
        <v>77</v>
      </c>
      <c r="AC28" t="s">
        <v>82</v>
      </c>
      <c r="AD28" t="s">
        <v>396</v>
      </c>
      <c r="AE28" s="6"/>
      <c r="AF28" t="s">
        <v>4842</v>
      </c>
      <c r="AG28">
        <v>0</v>
      </c>
      <c r="AH28" t="s">
        <v>77</v>
      </c>
      <c r="AI28" t="s">
        <v>82</v>
      </c>
      <c r="AJ28" t="s">
        <v>79</v>
      </c>
      <c r="AK28" s="6"/>
      <c r="AN28" t="s">
        <v>277</v>
      </c>
      <c r="AQ28" s="6"/>
      <c r="AR28" t="s">
        <v>3953</v>
      </c>
      <c r="AU28" t="s">
        <v>125</v>
      </c>
      <c r="AW28">
        <v>0</v>
      </c>
      <c r="BA28" s="6"/>
      <c r="BC28" t="s">
        <v>74</v>
      </c>
      <c r="BD28" t="s">
        <v>150</v>
      </c>
      <c r="BE28" t="s">
        <v>90</v>
      </c>
      <c r="BF28" t="s">
        <v>202</v>
      </c>
      <c r="BG28">
        <v>3</v>
      </c>
      <c r="BH28">
        <v>-7.8575670000000004</v>
      </c>
      <c r="BI28">
        <v>111.194705</v>
      </c>
      <c r="BJ28" s="6" t="s">
        <v>4186</v>
      </c>
      <c r="BK28">
        <v>57</v>
      </c>
      <c r="BL28">
        <v>155</v>
      </c>
      <c r="BM28">
        <v>0</v>
      </c>
      <c r="BN28">
        <v>2</v>
      </c>
      <c r="BO28">
        <v>0</v>
      </c>
    </row>
    <row r="29" spans="1:67" x14ac:dyDescent="0.3">
      <c r="A29">
        <v>25</v>
      </c>
      <c r="B29" t="s">
        <v>4031</v>
      </c>
      <c r="C29" t="s">
        <v>3952</v>
      </c>
      <c r="E29" t="s">
        <v>117</v>
      </c>
      <c r="F29" t="s">
        <v>4851</v>
      </c>
      <c r="G29" t="s">
        <v>95</v>
      </c>
      <c r="H29" t="s">
        <v>4852</v>
      </c>
      <c r="I29" s="6" t="s">
        <v>4853</v>
      </c>
      <c r="J29" t="s">
        <v>66</v>
      </c>
      <c r="K29" t="s">
        <v>4854</v>
      </c>
      <c r="L29">
        <v>1</v>
      </c>
      <c r="M29">
        <v>7</v>
      </c>
      <c r="N29" s="34" t="s">
        <v>434</v>
      </c>
      <c r="O29" t="s">
        <v>256</v>
      </c>
      <c r="P29" t="s">
        <v>69</v>
      </c>
      <c r="R29" t="s">
        <v>70</v>
      </c>
      <c r="S29" t="s">
        <v>101</v>
      </c>
      <c r="U29" t="s">
        <v>4855</v>
      </c>
      <c r="X29" t="s">
        <v>125</v>
      </c>
      <c r="Z29" t="s">
        <v>4856</v>
      </c>
      <c r="AB29" t="s">
        <v>196</v>
      </c>
      <c r="AC29" t="s">
        <v>78</v>
      </c>
      <c r="AD29" t="s">
        <v>396</v>
      </c>
      <c r="AE29" s="6"/>
      <c r="AF29" t="s">
        <v>4857</v>
      </c>
      <c r="AI29" t="s">
        <v>147</v>
      </c>
      <c r="AJ29" t="s">
        <v>128</v>
      </c>
      <c r="AK29" s="6"/>
      <c r="AQ29" s="6"/>
      <c r="AR29" t="s">
        <v>3952</v>
      </c>
      <c r="AU29" t="s">
        <v>125</v>
      </c>
      <c r="AW29">
        <v>1</v>
      </c>
      <c r="BA29" s="6"/>
      <c r="BC29" t="s">
        <v>125</v>
      </c>
      <c r="BE29" t="s">
        <v>90</v>
      </c>
      <c r="BF29" t="s">
        <v>554</v>
      </c>
      <c r="BG29">
        <v>2</v>
      </c>
      <c r="BH29">
        <v>-7.8245241890720001</v>
      </c>
      <c r="BI29">
        <v>111.18885040283</v>
      </c>
      <c r="BJ29" s="6"/>
      <c r="BK29">
        <v>48</v>
      </c>
      <c r="BL29">
        <v>155</v>
      </c>
      <c r="BM29">
        <v>0</v>
      </c>
      <c r="BN29">
        <v>1</v>
      </c>
      <c r="BO29">
        <v>0</v>
      </c>
    </row>
    <row r="30" spans="1:67" x14ac:dyDescent="0.3">
      <c r="A30">
        <v>26</v>
      </c>
      <c r="B30" t="s">
        <v>5011</v>
      </c>
      <c r="C30" t="s">
        <v>3952</v>
      </c>
      <c r="E30" t="s">
        <v>117</v>
      </c>
      <c r="F30" t="s">
        <v>5012</v>
      </c>
      <c r="G30" t="s">
        <v>63</v>
      </c>
      <c r="H30" t="s">
        <v>5013</v>
      </c>
      <c r="I30" s="6" t="s">
        <v>5014</v>
      </c>
      <c r="J30" t="s">
        <v>66</v>
      </c>
      <c r="K30" t="s">
        <v>5015</v>
      </c>
      <c r="L30">
        <v>1</v>
      </c>
      <c r="M30">
        <v>7</v>
      </c>
      <c r="N30" t="s">
        <v>5015</v>
      </c>
      <c r="O30" t="s">
        <v>256</v>
      </c>
      <c r="P30" t="s">
        <v>69</v>
      </c>
      <c r="Q30">
        <v>57694</v>
      </c>
      <c r="R30" t="s">
        <v>70</v>
      </c>
      <c r="S30" t="s">
        <v>1564</v>
      </c>
      <c r="U30" t="s">
        <v>5016</v>
      </c>
      <c r="X30" t="s">
        <v>74</v>
      </c>
      <c r="Z30" t="s">
        <v>5017</v>
      </c>
      <c r="AA30">
        <v>1981</v>
      </c>
      <c r="AB30" t="s">
        <v>162</v>
      </c>
      <c r="AC30" t="s">
        <v>82</v>
      </c>
      <c r="AD30" t="s">
        <v>79</v>
      </c>
      <c r="AE30" s="6" t="s">
        <v>5018</v>
      </c>
      <c r="AF30" t="s">
        <v>5019</v>
      </c>
      <c r="AG30">
        <v>1982</v>
      </c>
      <c r="AH30" t="s">
        <v>196</v>
      </c>
      <c r="AI30" t="s">
        <v>147</v>
      </c>
      <c r="AJ30" t="s">
        <v>128</v>
      </c>
      <c r="AK30" s="6" t="s">
        <v>5020</v>
      </c>
      <c r="AQ30" s="6"/>
      <c r="AR30" t="s">
        <v>3952</v>
      </c>
      <c r="AU30" t="s">
        <v>125</v>
      </c>
      <c r="AW30">
        <v>0</v>
      </c>
      <c r="AY30" t="s">
        <v>5021</v>
      </c>
      <c r="BA30" s="6"/>
      <c r="BC30" t="s">
        <v>125</v>
      </c>
      <c r="BE30" t="s">
        <v>90</v>
      </c>
      <c r="BF30" t="s">
        <v>554</v>
      </c>
      <c r="BG30">
        <v>1</v>
      </c>
      <c r="BH30">
        <v>-7.8514559999999998</v>
      </c>
      <c r="BI30">
        <v>111.18817900000001</v>
      </c>
      <c r="BJ30" s="6" t="s">
        <v>5022</v>
      </c>
      <c r="BK30">
        <v>37</v>
      </c>
      <c r="BL30">
        <v>142</v>
      </c>
      <c r="BM30">
        <v>50</v>
      </c>
      <c r="BN30">
        <v>2</v>
      </c>
      <c r="BO30">
        <v>1</v>
      </c>
    </row>
    <row r="31" spans="1:67" x14ac:dyDescent="0.3">
      <c r="A31">
        <v>27</v>
      </c>
      <c r="B31" t="s">
        <v>4034</v>
      </c>
      <c r="C31" t="s">
        <v>3952</v>
      </c>
      <c r="E31" t="s">
        <v>61</v>
      </c>
      <c r="F31" t="s">
        <v>4879</v>
      </c>
      <c r="G31" t="s">
        <v>95</v>
      </c>
      <c r="H31" t="s">
        <v>4880</v>
      </c>
      <c r="I31" s="6" t="s">
        <v>4881</v>
      </c>
      <c r="J31" t="s">
        <v>66</v>
      </c>
      <c r="K31" t="s">
        <v>4457</v>
      </c>
      <c r="L31">
        <v>2</v>
      </c>
      <c r="M31">
        <v>4</v>
      </c>
      <c r="N31" t="s">
        <v>4457</v>
      </c>
      <c r="O31" t="s">
        <v>100</v>
      </c>
      <c r="P31" t="s">
        <v>69</v>
      </c>
      <c r="Q31">
        <v>57694</v>
      </c>
      <c r="R31" t="s">
        <v>70</v>
      </c>
      <c r="S31" t="s">
        <v>101</v>
      </c>
      <c r="U31" t="s">
        <v>4882</v>
      </c>
      <c r="X31" t="s">
        <v>125</v>
      </c>
      <c r="Z31" t="s">
        <v>4883</v>
      </c>
      <c r="AA31">
        <v>1966</v>
      </c>
      <c r="AB31" t="s">
        <v>162</v>
      </c>
      <c r="AC31" t="s">
        <v>105</v>
      </c>
      <c r="AD31" t="s">
        <v>79</v>
      </c>
      <c r="AE31" s="6" t="s">
        <v>4884</v>
      </c>
      <c r="AF31" t="s">
        <v>4885</v>
      </c>
      <c r="AG31">
        <v>1971</v>
      </c>
      <c r="AH31" t="s">
        <v>77</v>
      </c>
      <c r="AI31" t="s">
        <v>3615</v>
      </c>
      <c r="AJ31" t="s">
        <v>79</v>
      </c>
      <c r="AK31" s="6" t="s">
        <v>4886</v>
      </c>
      <c r="AQ31" s="6"/>
      <c r="AR31" t="s">
        <v>3953</v>
      </c>
      <c r="AU31" t="s">
        <v>125</v>
      </c>
      <c r="AW31">
        <v>0</v>
      </c>
      <c r="AY31" t="s">
        <v>4192</v>
      </c>
      <c r="BA31" s="6"/>
      <c r="BC31" t="s">
        <v>74</v>
      </c>
      <c r="BD31" t="s">
        <v>150</v>
      </c>
      <c r="BE31" t="s">
        <v>90</v>
      </c>
      <c r="BF31" t="s">
        <v>202</v>
      </c>
      <c r="BG31">
        <v>3</v>
      </c>
      <c r="BH31">
        <v>-7.8287899999999997</v>
      </c>
      <c r="BI31">
        <v>111.214308</v>
      </c>
      <c r="BJ31" s="6" t="s">
        <v>4193</v>
      </c>
      <c r="BK31">
        <v>35</v>
      </c>
      <c r="BL31">
        <v>145</v>
      </c>
      <c r="BM31">
        <v>52</v>
      </c>
      <c r="BN31">
        <v>2</v>
      </c>
      <c r="BO31">
        <v>2</v>
      </c>
    </row>
    <row r="32" spans="1:67" x14ac:dyDescent="0.3">
      <c r="A32" s="15">
        <v>28</v>
      </c>
      <c r="B32" t="s">
        <v>4036</v>
      </c>
      <c r="C32" t="s">
        <v>3952</v>
      </c>
      <c r="E32" t="s">
        <v>61</v>
      </c>
      <c r="F32" t="s">
        <v>4896</v>
      </c>
      <c r="G32" t="s">
        <v>95</v>
      </c>
      <c r="H32" t="s">
        <v>4897</v>
      </c>
      <c r="I32" s="6" t="s">
        <v>4898</v>
      </c>
      <c r="J32" t="s">
        <v>66</v>
      </c>
      <c r="K32" t="s">
        <v>99</v>
      </c>
      <c r="L32">
        <v>1</v>
      </c>
      <c r="M32">
        <v>2</v>
      </c>
      <c r="N32" t="s">
        <v>99</v>
      </c>
      <c r="O32" t="s">
        <v>100</v>
      </c>
      <c r="P32" t="s">
        <v>69</v>
      </c>
      <c r="Q32">
        <v>57694</v>
      </c>
      <c r="R32" t="s">
        <v>70</v>
      </c>
      <c r="S32" t="s">
        <v>71</v>
      </c>
      <c r="U32" t="s">
        <v>4899</v>
      </c>
      <c r="X32" t="s">
        <v>125</v>
      </c>
      <c r="Y32" t="s">
        <v>4900</v>
      </c>
      <c r="Z32" t="s">
        <v>4901</v>
      </c>
      <c r="AA32">
        <v>1976</v>
      </c>
      <c r="AB32" t="s">
        <v>196</v>
      </c>
      <c r="AC32" t="s">
        <v>82</v>
      </c>
      <c r="AD32" t="s">
        <v>396</v>
      </c>
      <c r="AE32" s="6"/>
      <c r="AF32" t="s">
        <v>4902</v>
      </c>
      <c r="AG32">
        <v>1983</v>
      </c>
      <c r="AH32" t="s">
        <v>77</v>
      </c>
      <c r="AI32" t="s">
        <v>82</v>
      </c>
      <c r="AJ32" t="s">
        <v>396</v>
      </c>
      <c r="AK32" s="6"/>
      <c r="AQ32" s="6"/>
      <c r="AR32" t="s">
        <v>3952</v>
      </c>
      <c r="AU32" t="s">
        <v>74</v>
      </c>
      <c r="AW32">
        <v>0</v>
      </c>
      <c r="AZ32" t="s">
        <v>87</v>
      </c>
      <c r="BA32" s="6" t="s">
        <v>4194</v>
      </c>
      <c r="BB32" t="s">
        <v>4036</v>
      </c>
      <c r="BC32" t="s">
        <v>74</v>
      </c>
      <c r="BE32" t="s">
        <v>90</v>
      </c>
      <c r="BF32" t="s">
        <v>202</v>
      </c>
      <c r="BG32">
        <v>1</v>
      </c>
      <c r="BH32">
        <v>-7.8285109999999998</v>
      </c>
      <c r="BI32">
        <v>111.210565</v>
      </c>
      <c r="BJ32" s="6" t="s">
        <v>4195</v>
      </c>
      <c r="BK32">
        <v>50</v>
      </c>
      <c r="BL32">
        <v>162</v>
      </c>
      <c r="BM32">
        <v>0</v>
      </c>
      <c r="BN32">
        <v>2</v>
      </c>
      <c r="BO32">
        <v>0</v>
      </c>
    </row>
    <row r="33" spans="1:67" x14ac:dyDescent="0.3">
      <c r="A33">
        <v>29</v>
      </c>
      <c r="B33" t="s">
        <v>4038</v>
      </c>
      <c r="C33" t="s">
        <v>3952</v>
      </c>
      <c r="E33" t="s">
        <v>117</v>
      </c>
      <c r="F33" t="s">
        <v>4928</v>
      </c>
      <c r="G33" t="s">
        <v>95</v>
      </c>
      <c r="H33" t="s">
        <v>4481</v>
      </c>
      <c r="I33" s="6" t="s">
        <v>4929</v>
      </c>
      <c r="J33" t="s">
        <v>66</v>
      </c>
      <c r="K33" t="s">
        <v>1694</v>
      </c>
      <c r="L33">
        <v>1</v>
      </c>
      <c r="M33">
        <v>5</v>
      </c>
      <c r="N33" t="s">
        <v>1694</v>
      </c>
      <c r="O33" t="s">
        <v>738</v>
      </c>
      <c r="P33" t="s">
        <v>69</v>
      </c>
      <c r="Q33">
        <v>57694</v>
      </c>
      <c r="R33" t="s">
        <v>70</v>
      </c>
      <c r="S33" t="s">
        <v>210</v>
      </c>
      <c r="U33" t="s">
        <v>4930</v>
      </c>
      <c r="X33" t="s">
        <v>125</v>
      </c>
      <c r="Z33" t="s">
        <v>4931</v>
      </c>
      <c r="AA33">
        <v>1974</v>
      </c>
      <c r="AB33" t="s">
        <v>162</v>
      </c>
      <c r="AC33" t="s">
        <v>78</v>
      </c>
      <c r="AD33" t="s">
        <v>366</v>
      </c>
      <c r="AE33" s="6" t="s">
        <v>4932</v>
      </c>
      <c r="AF33" t="s">
        <v>4933</v>
      </c>
      <c r="AG33">
        <v>1980</v>
      </c>
      <c r="AH33" t="s">
        <v>162</v>
      </c>
      <c r="AI33" t="s">
        <v>147</v>
      </c>
      <c r="AJ33" t="s">
        <v>128</v>
      </c>
      <c r="AK33" s="6" t="s">
        <v>4934</v>
      </c>
      <c r="AN33" t="s">
        <v>166</v>
      </c>
      <c r="AQ33" s="6"/>
      <c r="AR33" t="s">
        <v>3952</v>
      </c>
      <c r="AU33" t="s">
        <v>125</v>
      </c>
      <c r="AW33">
        <v>0</v>
      </c>
      <c r="AY33" t="s">
        <v>4201</v>
      </c>
      <c r="BA33" s="6"/>
      <c r="BC33" t="s">
        <v>125</v>
      </c>
      <c r="BE33" t="s">
        <v>90</v>
      </c>
      <c r="BF33" t="s">
        <v>4202</v>
      </c>
      <c r="BG33">
        <v>2</v>
      </c>
      <c r="BH33">
        <v>-7.8621999999999996</v>
      </c>
      <c r="BI33">
        <v>111.1122</v>
      </c>
      <c r="BJ33" s="6" t="s">
        <v>4203</v>
      </c>
      <c r="BK33">
        <v>39</v>
      </c>
      <c r="BL33">
        <v>143</v>
      </c>
      <c r="BM33">
        <v>0</v>
      </c>
      <c r="BN33">
        <v>0</v>
      </c>
      <c r="BO33">
        <v>0</v>
      </c>
    </row>
    <row r="36" spans="1:67" x14ac:dyDescent="0.3">
      <c r="D36" t="s">
        <v>5031</v>
      </c>
      <c r="E36" t="s">
        <v>5029</v>
      </c>
      <c r="F36" t="s">
        <v>5030</v>
      </c>
    </row>
    <row r="37" spans="1:67" x14ac:dyDescent="0.3">
      <c r="B37" t="s">
        <v>4992</v>
      </c>
      <c r="C37">
        <v>14</v>
      </c>
      <c r="E37">
        <v>1</v>
      </c>
      <c r="F37">
        <f>C37+D37-E37</f>
        <v>13</v>
      </c>
    </row>
    <row r="38" spans="1:67" x14ac:dyDescent="0.3">
      <c r="B38" t="s">
        <v>4993</v>
      </c>
      <c r="C38">
        <v>15</v>
      </c>
      <c r="E38">
        <v>1</v>
      </c>
      <c r="F38">
        <f t="shared" ref="F38" si="0">C38+D38-E38</f>
        <v>14</v>
      </c>
    </row>
    <row r="39" spans="1:67" x14ac:dyDescent="0.3">
      <c r="C39">
        <f>SUM(C37:C38)</f>
        <v>29</v>
      </c>
      <c r="F39">
        <f>SUM(F37:F38)</f>
        <v>27</v>
      </c>
    </row>
    <row r="41" spans="1:67" s="17" customFormat="1" x14ac:dyDescent="0.3">
      <c r="A41" s="17">
        <v>15</v>
      </c>
      <c r="B41" s="17" t="s">
        <v>3994</v>
      </c>
      <c r="C41" s="17" t="s">
        <v>3952</v>
      </c>
      <c r="E41" s="17" t="s">
        <v>117</v>
      </c>
      <c r="F41" s="17" t="s">
        <v>4561</v>
      </c>
      <c r="G41" s="17" t="s">
        <v>63</v>
      </c>
      <c r="H41" s="17" t="s">
        <v>3690</v>
      </c>
      <c r="I41" s="18" t="s">
        <v>4562</v>
      </c>
      <c r="J41" s="17" t="s">
        <v>66</v>
      </c>
      <c r="K41" s="17" t="s">
        <v>4563</v>
      </c>
      <c r="L41" s="17">
        <v>1</v>
      </c>
      <c r="M41" s="17">
        <v>5</v>
      </c>
      <c r="N41" s="17" t="s">
        <v>4563</v>
      </c>
      <c r="O41" s="17" t="s">
        <v>648</v>
      </c>
      <c r="P41" s="17" t="s">
        <v>69</v>
      </c>
      <c r="Q41" s="17">
        <v>57694</v>
      </c>
      <c r="R41" s="17" t="s">
        <v>70</v>
      </c>
      <c r="S41" s="17" t="s">
        <v>210</v>
      </c>
      <c r="U41" s="17" t="s">
        <v>4564</v>
      </c>
      <c r="X41" s="17" t="s">
        <v>125</v>
      </c>
      <c r="Z41" s="17" t="s">
        <v>4565</v>
      </c>
      <c r="AA41" s="17">
        <v>1966</v>
      </c>
      <c r="AB41" s="17" t="s">
        <v>77</v>
      </c>
      <c r="AC41" s="17" t="s">
        <v>82</v>
      </c>
      <c r="AD41" s="17" t="s">
        <v>79</v>
      </c>
      <c r="AE41" s="18" t="s">
        <v>4566</v>
      </c>
      <c r="AF41" s="17" t="s">
        <v>4567</v>
      </c>
      <c r="AG41" s="17">
        <v>1963</v>
      </c>
      <c r="AH41" s="17" t="s">
        <v>196</v>
      </c>
      <c r="AI41" s="17" t="s">
        <v>82</v>
      </c>
      <c r="AJ41" s="17" t="s">
        <v>79</v>
      </c>
      <c r="AK41" s="18" t="s">
        <v>4568</v>
      </c>
      <c r="AN41" s="17" t="s">
        <v>166</v>
      </c>
      <c r="AQ41" s="18"/>
      <c r="AR41" s="17" t="s">
        <v>549</v>
      </c>
      <c r="AU41" s="17" t="s">
        <v>125</v>
      </c>
      <c r="AW41" s="17">
        <v>0</v>
      </c>
      <c r="AY41" s="17" t="s">
        <v>4123</v>
      </c>
      <c r="BA41" s="18"/>
      <c r="BC41" s="17" t="s">
        <v>74</v>
      </c>
      <c r="BD41" s="17" t="s">
        <v>150</v>
      </c>
      <c r="BE41" s="17" t="s">
        <v>90</v>
      </c>
      <c r="BF41" s="17" t="s">
        <v>202</v>
      </c>
      <c r="BG41" s="17">
        <v>3</v>
      </c>
      <c r="BH41" s="17">
        <v>-7.8334570000000001</v>
      </c>
      <c r="BI41" s="17">
        <v>111.21916</v>
      </c>
      <c r="BJ41" s="18" t="s">
        <v>4124</v>
      </c>
      <c r="BK41" s="17">
        <v>38</v>
      </c>
      <c r="BL41" s="17">
        <v>142</v>
      </c>
      <c r="BM41" s="17">
        <v>0</v>
      </c>
      <c r="BN41" s="17">
        <v>0</v>
      </c>
      <c r="BO41" s="17">
        <v>0</v>
      </c>
    </row>
    <row r="42" spans="1:67" s="17" customFormat="1" x14ac:dyDescent="0.3">
      <c r="A42" s="17">
        <v>23</v>
      </c>
      <c r="B42" s="17" t="s">
        <v>4027</v>
      </c>
      <c r="C42" s="17" t="s">
        <v>3952</v>
      </c>
      <c r="E42" s="17" t="s">
        <v>61</v>
      </c>
      <c r="F42" s="17" t="s">
        <v>4823</v>
      </c>
      <c r="G42" s="17" t="s">
        <v>95</v>
      </c>
      <c r="H42" s="17" t="s">
        <v>4500</v>
      </c>
      <c r="I42" s="18" t="s">
        <v>4824</v>
      </c>
      <c r="J42" s="17" t="s">
        <v>66</v>
      </c>
      <c r="K42" s="17" t="s">
        <v>377</v>
      </c>
      <c r="L42" s="17">
        <v>4</v>
      </c>
      <c r="O42" s="17" t="s">
        <v>377</v>
      </c>
      <c r="P42" s="17" t="s">
        <v>378</v>
      </c>
      <c r="R42" s="17" t="s">
        <v>70</v>
      </c>
      <c r="S42" s="17" t="s">
        <v>210</v>
      </c>
      <c r="X42" s="17" t="s">
        <v>125</v>
      </c>
      <c r="AA42" s="17">
        <v>0</v>
      </c>
      <c r="AE42" s="18"/>
      <c r="AF42" s="17" t="s">
        <v>1458</v>
      </c>
      <c r="AG42" s="17">
        <v>0</v>
      </c>
      <c r="AI42" s="17" t="s">
        <v>78</v>
      </c>
      <c r="AJ42" s="17" t="s">
        <v>396</v>
      </c>
      <c r="AK42" s="18" t="s">
        <v>4825</v>
      </c>
      <c r="AQ42" s="18"/>
      <c r="AR42" s="17" t="s">
        <v>3952</v>
      </c>
      <c r="AU42" s="17" t="s">
        <v>125</v>
      </c>
      <c r="AW42" s="17">
        <v>1</v>
      </c>
      <c r="BA42" s="18"/>
      <c r="BC42" s="17" t="s">
        <v>125</v>
      </c>
      <c r="BE42" s="17" t="s">
        <v>90</v>
      </c>
      <c r="BG42" s="17">
        <v>1</v>
      </c>
      <c r="BJ42" s="18"/>
      <c r="BK42" s="17">
        <v>55</v>
      </c>
      <c r="BL42" s="17">
        <v>165</v>
      </c>
      <c r="BM42" s="17">
        <v>0</v>
      </c>
      <c r="BN42" s="17">
        <v>2</v>
      </c>
      <c r="BO42" s="17">
        <v>0</v>
      </c>
    </row>
  </sheetData>
  <autoFilter ref="A5:BO33" xr:uid="{5167E360-D842-43B7-AA51-D6C8799F03C4}">
    <filterColumn colId="25" showButton="0"/>
    <filterColumn colId="26" showButton="0"/>
    <filterColumn colId="27" showButton="0"/>
    <filterColumn colId="28" showButton="0"/>
    <filterColumn colId="29" showButton="0"/>
    <filterColumn colId="31" showButton="0"/>
    <filterColumn colId="32" showButton="0"/>
    <filterColumn colId="33" showButton="0"/>
    <filterColumn colId="34" showButton="0"/>
    <filterColumn colId="35" showButton="0"/>
    <filterColumn colId="37" showButton="0"/>
    <filterColumn colId="38" showButton="0"/>
    <filterColumn colId="39" showButton="0"/>
    <filterColumn colId="40" showButton="0"/>
    <filterColumn colId="41" showButton="0"/>
    <sortState xmlns:xlrd2="http://schemas.microsoft.com/office/spreadsheetml/2017/richdata2" ref="A8:BO33">
      <sortCondition ref="A5:A33"/>
    </sortState>
  </autoFilter>
  <mergeCells count="51">
    <mergeCell ref="BM5:BM6"/>
    <mergeCell ref="BN5:BN6"/>
    <mergeCell ref="BO5:BO6"/>
    <mergeCell ref="BG5:BG6"/>
    <mergeCell ref="BH5:BH6"/>
    <mergeCell ref="BI5:BI6"/>
    <mergeCell ref="BJ5:BJ6"/>
    <mergeCell ref="BK5:BK6"/>
    <mergeCell ref="BL5:BL6"/>
    <mergeCell ref="BF5:BF6"/>
    <mergeCell ref="AU5:AU6"/>
    <mergeCell ref="AV5:AV6"/>
    <mergeCell ref="AW5:AW6"/>
    <mergeCell ref="AX5:AX6"/>
    <mergeCell ref="AY5:AY6"/>
    <mergeCell ref="AZ5:AZ6"/>
    <mergeCell ref="BA5:BA6"/>
    <mergeCell ref="BB5:BB6"/>
    <mergeCell ref="BC5:BC6"/>
    <mergeCell ref="BD5:BD6"/>
    <mergeCell ref="BE5:BE6"/>
    <mergeCell ref="AT5:AT6"/>
    <mergeCell ref="T5:T6"/>
    <mergeCell ref="U5:U6"/>
    <mergeCell ref="V5:V6"/>
    <mergeCell ref="W5:W6"/>
    <mergeCell ref="X5:X6"/>
    <mergeCell ref="Y5:Y6"/>
    <mergeCell ref="Z5:AE5"/>
    <mergeCell ref="AF5:AK5"/>
    <mergeCell ref="AL5:AQ5"/>
    <mergeCell ref="AR5:AR6"/>
    <mergeCell ref="AS5:AS6"/>
    <mergeCell ref="S5:S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G5:G6"/>
    <mergeCell ref="A5:A6"/>
    <mergeCell ref="B5:B6"/>
    <mergeCell ref="D5:D6"/>
    <mergeCell ref="E5:E6"/>
    <mergeCell ref="F5:F6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4F8DC-633B-49F6-A9F5-57FC7F58B3BA}">
  <sheetPr filterMode="1"/>
  <dimension ref="A1:BN41"/>
  <sheetViews>
    <sheetView topLeftCell="A5" zoomScale="70" zoomScaleNormal="70" workbookViewId="0">
      <selection activeCell="E36" sqref="E36"/>
    </sheetView>
  </sheetViews>
  <sheetFormatPr defaultColWidth="9" defaultRowHeight="14.4" x14ac:dyDescent="0.3"/>
  <cols>
    <col min="1" max="1" width="6" customWidth="1"/>
    <col min="2" max="2" width="32.44140625" customWidth="1"/>
    <col min="3" max="3" width="17.44140625" customWidth="1"/>
    <col min="4" max="4" width="5.109375" customWidth="1"/>
    <col min="5" max="5" width="11" customWidth="1"/>
    <col min="6" max="6" width="17.5546875" customWidth="1"/>
    <col min="7" max="7" width="14.109375" customWidth="1"/>
    <col min="8" max="8" width="17.44140625" customWidth="1"/>
    <col min="9" max="9" width="11" customWidth="1"/>
    <col min="10" max="10" width="45.5546875" customWidth="1"/>
    <col min="11" max="11" width="3.44140625" customWidth="1"/>
    <col min="12" max="12" width="4.44140625" customWidth="1"/>
    <col min="13" max="13" width="20" customWidth="1"/>
    <col min="14" max="14" width="18.109375" customWidth="1"/>
    <col min="15" max="15" width="14.5546875" customWidth="1"/>
    <col min="16" max="16" width="10" customWidth="1"/>
    <col min="17" max="17" width="18.109375" customWidth="1"/>
    <col min="18" max="18" width="22.109375" customWidth="1"/>
    <col min="19" max="19" width="13.44140625" customWidth="1"/>
    <col min="20" max="20" width="15.44140625" customWidth="1"/>
    <col min="21" max="21" width="25.88671875" customWidth="1"/>
    <col min="22" max="22" width="20.44140625" customWidth="1"/>
    <col min="23" max="23" width="14.5546875" customWidth="1"/>
    <col min="24" max="24" width="15.44140625" customWidth="1"/>
    <col min="25" max="25" width="28.109375" customWidth="1"/>
    <col min="26" max="26" width="12.44140625" customWidth="1"/>
    <col min="27" max="27" width="20.109375" customWidth="1"/>
    <col min="28" max="28" width="18" customWidth="1"/>
    <col min="29" max="29" width="24.5546875" customWidth="1"/>
    <col min="30" max="30" width="25.44140625" customWidth="1"/>
    <col min="31" max="31" width="28.109375" customWidth="1"/>
    <col min="32" max="32" width="12.44140625" customWidth="1"/>
    <col min="33" max="33" width="20.109375" customWidth="1"/>
    <col min="34" max="34" width="18.44140625" customWidth="1"/>
    <col min="35" max="35" width="24.5546875" customWidth="1"/>
    <col min="36" max="36" width="25.44140625" customWidth="1"/>
    <col min="37" max="37" width="28.109375" customWidth="1"/>
    <col min="38" max="38" width="12.44140625" customWidth="1"/>
    <col min="39" max="39" width="20.109375" customWidth="1"/>
    <col min="40" max="41" width="18.44140625" customWidth="1"/>
    <col min="42" max="42" width="22.44140625" customWidth="1"/>
    <col min="43" max="43" width="18.44140625" customWidth="1"/>
    <col min="44" max="44" width="17.44140625" customWidth="1"/>
    <col min="45" max="45" width="16.88671875" customWidth="1"/>
    <col min="46" max="46" width="11" customWidth="1"/>
    <col min="47" max="48" width="16.5546875" customWidth="1"/>
    <col min="49" max="49" width="15.5546875" customWidth="1"/>
    <col min="50" max="50" width="18.109375" customWidth="1"/>
    <col min="51" max="51" width="12" customWidth="1"/>
    <col min="52" max="52" width="20.88671875" customWidth="1"/>
    <col min="53" max="53" width="19.44140625" customWidth="1"/>
    <col min="54" max="54" width="16.109375" customWidth="1"/>
    <col min="55" max="55" width="18.109375" customWidth="1"/>
    <col min="56" max="56" width="26.88671875" customWidth="1"/>
    <col min="57" max="57" width="35.88671875" customWidth="1"/>
    <col min="58" max="66" width="15" customWidth="1"/>
  </cols>
  <sheetData>
    <row r="1" spans="1:66" ht="18.899999999999999" customHeight="1" x14ac:dyDescent="0.35">
      <c r="A1" s="1" t="s">
        <v>0</v>
      </c>
      <c r="H1" s="6"/>
      <c r="AD1" s="6"/>
      <c r="AJ1" s="6"/>
      <c r="AP1" s="6"/>
      <c r="AZ1" s="6"/>
      <c r="BI1" s="6"/>
    </row>
    <row r="2" spans="1:66" ht="18.899999999999999" customHeight="1" x14ac:dyDescent="0.35">
      <c r="A2" s="1" t="s">
        <v>1</v>
      </c>
      <c r="H2" s="6"/>
      <c r="AD2" s="6"/>
      <c r="AJ2" s="6"/>
      <c r="AP2" s="6"/>
      <c r="AZ2" s="6"/>
      <c r="BI2" s="6"/>
    </row>
    <row r="3" spans="1:66" ht="15.9" customHeight="1" x14ac:dyDescent="0.3">
      <c r="A3" s="2" t="s">
        <v>2</v>
      </c>
      <c r="C3" s="2"/>
      <c r="D3" s="2"/>
      <c r="E3" s="3"/>
      <c r="F3" s="2"/>
      <c r="G3" s="2"/>
      <c r="H3" s="7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7"/>
      <c r="AE3" s="2"/>
      <c r="AF3" s="2"/>
      <c r="AG3" s="2"/>
      <c r="AH3" s="2"/>
      <c r="AI3" s="2"/>
      <c r="AJ3" s="7"/>
      <c r="AK3" s="2"/>
      <c r="AL3" s="2"/>
      <c r="AM3" s="2"/>
      <c r="AN3" s="2"/>
      <c r="AO3" s="2"/>
      <c r="AP3" s="7"/>
      <c r="AQ3" s="2"/>
      <c r="AZ3" s="6"/>
      <c r="BI3" s="6"/>
    </row>
    <row r="4" spans="1:66" x14ac:dyDescent="0.3">
      <c r="A4" s="4" t="s">
        <v>3</v>
      </c>
      <c r="C4" t="s">
        <v>4</v>
      </c>
      <c r="H4" s="6"/>
      <c r="AD4" s="6"/>
      <c r="AJ4" s="6"/>
      <c r="AP4" s="6"/>
      <c r="AZ4" s="6"/>
      <c r="BI4" s="6"/>
    </row>
    <row r="5" spans="1:66" ht="15.9" customHeight="1" x14ac:dyDescent="0.3">
      <c r="A5" s="48" t="s">
        <v>5</v>
      </c>
      <c r="B5" s="49" t="s">
        <v>6</v>
      </c>
      <c r="C5" s="43" t="s">
        <v>7</v>
      </c>
      <c r="D5" s="43" t="s">
        <v>8</v>
      </c>
      <c r="E5" s="43" t="s">
        <v>9</v>
      </c>
      <c r="F5" s="43" t="s">
        <v>10</v>
      </c>
      <c r="G5" s="43" t="s">
        <v>11</v>
      </c>
      <c r="H5" s="51" t="s">
        <v>12</v>
      </c>
      <c r="I5" s="43" t="s">
        <v>13</v>
      </c>
      <c r="J5" s="43" t="s">
        <v>14</v>
      </c>
      <c r="K5" s="43" t="s">
        <v>15</v>
      </c>
      <c r="L5" s="43" t="s">
        <v>16</v>
      </c>
      <c r="M5" s="43" t="s">
        <v>17</v>
      </c>
      <c r="N5" s="43" t="s">
        <v>18</v>
      </c>
      <c r="O5" s="43" t="s">
        <v>19</v>
      </c>
      <c r="P5" s="43" t="s">
        <v>20</v>
      </c>
      <c r="Q5" s="43" t="s">
        <v>21</v>
      </c>
      <c r="R5" s="43" t="s">
        <v>22</v>
      </c>
      <c r="S5" s="43" t="s">
        <v>23</v>
      </c>
      <c r="T5" s="43" t="s">
        <v>24</v>
      </c>
      <c r="U5" s="43" t="s">
        <v>25</v>
      </c>
      <c r="V5" s="43" t="s">
        <v>26</v>
      </c>
      <c r="W5" s="43" t="s">
        <v>27</v>
      </c>
      <c r="X5" s="43" t="s">
        <v>28</v>
      </c>
      <c r="Y5" s="45" t="s">
        <v>29</v>
      </c>
      <c r="Z5" s="46"/>
      <c r="AA5" s="46"/>
      <c r="AB5" s="46"/>
      <c r="AC5" s="46"/>
      <c r="AD5" s="47"/>
      <c r="AE5" s="45" t="s">
        <v>30</v>
      </c>
      <c r="AF5" s="46"/>
      <c r="AG5" s="46"/>
      <c r="AH5" s="46"/>
      <c r="AI5" s="46"/>
      <c r="AJ5" s="47"/>
      <c r="AK5" s="45" t="s">
        <v>31</v>
      </c>
      <c r="AL5" s="46"/>
      <c r="AM5" s="46"/>
      <c r="AN5" s="46"/>
      <c r="AO5" s="46"/>
      <c r="AP5" s="46"/>
      <c r="AQ5" s="43" t="s">
        <v>32</v>
      </c>
      <c r="AR5" s="39" t="s">
        <v>33</v>
      </c>
      <c r="AS5" s="39" t="s">
        <v>34</v>
      </c>
      <c r="AT5" s="41" t="s">
        <v>35</v>
      </c>
      <c r="AU5" s="39" t="s">
        <v>36</v>
      </c>
      <c r="AV5" s="41" t="s">
        <v>37</v>
      </c>
      <c r="AW5" s="39" t="s">
        <v>38</v>
      </c>
      <c r="AX5" s="39" t="s">
        <v>39</v>
      </c>
      <c r="AY5" s="39" t="s">
        <v>40</v>
      </c>
      <c r="AZ5" s="40" t="s">
        <v>41</v>
      </c>
      <c r="BA5" s="39" t="s">
        <v>42</v>
      </c>
      <c r="BB5" s="39" t="s">
        <v>43</v>
      </c>
      <c r="BC5" s="39" t="s">
        <v>44</v>
      </c>
      <c r="BD5" s="39" t="s">
        <v>45</v>
      </c>
      <c r="BE5" s="39" t="s">
        <v>46</v>
      </c>
      <c r="BF5" s="39" t="s">
        <v>47</v>
      </c>
      <c r="BG5" s="39" t="s">
        <v>48</v>
      </c>
      <c r="BH5" s="39" t="s">
        <v>49</v>
      </c>
      <c r="BI5" s="40" t="s">
        <v>50</v>
      </c>
      <c r="BJ5" s="39" t="s">
        <v>51</v>
      </c>
      <c r="BK5" s="39" t="s">
        <v>52</v>
      </c>
      <c r="BL5" s="39" t="s">
        <v>53</v>
      </c>
      <c r="BM5" s="39" t="s">
        <v>54</v>
      </c>
      <c r="BN5" s="39" t="s">
        <v>55</v>
      </c>
    </row>
    <row r="6" spans="1:66" ht="15.9" hidden="1" customHeight="1" x14ac:dyDescent="0.3">
      <c r="A6" s="48"/>
      <c r="B6" s="50"/>
      <c r="C6" s="44"/>
      <c r="D6" s="44"/>
      <c r="E6" s="44"/>
      <c r="F6" s="44"/>
      <c r="G6" s="44"/>
      <c r="H6" s="52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5" t="s">
        <v>6</v>
      </c>
      <c r="Z6" s="5" t="s">
        <v>56</v>
      </c>
      <c r="AA6" s="5" t="s">
        <v>57</v>
      </c>
      <c r="AB6" s="5" t="s">
        <v>58</v>
      </c>
      <c r="AC6" s="5" t="s">
        <v>59</v>
      </c>
      <c r="AD6" s="8" t="s">
        <v>12</v>
      </c>
      <c r="AE6" s="5" t="s">
        <v>6</v>
      </c>
      <c r="AF6" s="5" t="s">
        <v>56</v>
      </c>
      <c r="AG6" s="5" t="s">
        <v>57</v>
      </c>
      <c r="AH6" s="5" t="s">
        <v>58</v>
      </c>
      <c r="AI6" s="5" t="s">
        <v>59</v>
      </c>
      <c r="AJ6" s="8" t="s">
        <v>12</v>
      </c>
      <c r="AK6" s="5" t="s">
        <v>6</v>
      </c>
      <c r="AL6" s="5" t="s">
        <v>56</v>
      </c>
      <c r="AM6" s="5" t="s">
        <v>57</v>
      </c>
      <c r="AN6" s="5" t="s">
        <v>58</v>
      </c>
      <c r="AO6" s="5" t="s">
        <v>59</v>
      </c>
      <c r="AP6" s="8" t="s">
        <v>12</v>
      </c>
      <c r="AQ6" s="44"/>
      <c r="AR6" s="39"/>
      <c r="AS6" s="39"/>
      <c r="AT6" s="42"/>
      <c r="AU6" s="39"/>
      <c r="AV6" s="42"/>
      <c r="AW6" s="39"/>
      <c r="AX6" s="39"/>
      <c r="AY6" s="39"/>
      <c r="AZ6" s="40"/>
      <c r="BA6" s="39"/>
      <c r="BB6" s="39"/>
      <c r="BC6" s="39"/>
      <c r="BD6" s="39"/>
      <c r="BE6" s="39"/>
      <c r="BF6" s="39"/>
      <c r="BG6" s="39"/>
      <c r="BH6" s="39"/>
      <c r="BI6" s="40"/>
      <c r="BJ6" s="39"/>
      <c r="BK6" s="39"/>
      <c r="BL6" s="39"/>
      <c r="BM6" s="39"/>
      <c r="BN6" s="39"/>
    </row>
    <row r="7" spans="1:66" x14ac:dyDescent="0.3">
      <c r="A7">
        <v>1</v>
      </c>
      <c r="B7" t="s">
        <v>3946</v>
      </c>
      <c r="C7" t="s">
        <v>3947</v>
      </c>
      <c r="D7" t="s">
        <v>61</v>
      </c>
      <c r="E7" t="s">
        <v>4222</v>
      </c>
      <c r="F7" t="s">
        <v>95</v>
      </c>
      <c r="G7" t="s">
        <v>4223</v>
      </c>
      <c r="H7" s="6" t="s">
        <v>4224</v>
      </c>
      <c r="I7" t="s">
        <v>66</v>
      </c>
      <c r="J7" t="s">
        <v>1869</v>
      </c>
      <c r="K7">
        <v>1</v>
      </c>
      <c r="L7">
        <v>2</v>
      </c>
      <c r="M7" t="s">
        <v>1869</v>
      </c>
      <c r="N7" t="s">
        <v>988</v>
      </c>
      <c r="O7" t="s">
        <v>69</v>
      </c>
      <c r="P7">
        <v>57694</v>
      </c>
      <c r="Q7" t="s">
        <v>70</v>
      </c>
      <c r="R7" t="s">
        <v>71</v>
      </c>
      <c r="W7" t="s">
        <v>125</v>
      </c>
      <c r="X7" t="s">
        <v>4045</v>
      </c>
      <c r="Y7" t="s">
        <v>4225</v>
      </c>
      <c r="Z7">
        <v>1970</v>
      </c>
      <c r="AA7" t="s">
        <v>77</v>
      </c>
      <c r="AB7" t="s">
        <v>229</v>
      </c>
      <c r="AC7" t="s">
        <v>396</v>
      </c>
      <c r="AD7" s="6"/>
      <c r="AE7" t="s">
        <v>4226</v>
      </c>
      <c r="AF7">
        <v>1973</v>
      </c>
      <c r="AG7" t="s">
        <v>196</v>
      </c>
      <c r="AH7" t="s">
        <v>323</v>
      </c>
      <c r="AI7" t="s">
        <v>396</v>
      </c>
      <c r="AJ7" s="6"/>
      <c r="AP7" s="6"/>
      <c r="AQ7" t="s">
        <v>3947</v>
      </c>
      <c r="AT7" t="s">
        <v>74</v>
      </c>
      <c r="AU7" t="s">
        <v>4045</v>
      </c>
      <c r="AV7">
        <v>0</v>
      </c>
      <c r="AW7" t="s">
        <v>4046</v>
      </c>
      <c r="AY7" t="s">
        <v>87</v>
      </c>
      <c r="AZ7" s="6" t="s">
        <v>4047</v>
      </c>
      <c r="BA7" t="s">
        <v>3946</v>
      </c>
      <c r="BB7" t="s">
        <v>74</v>
      </c>
      <c r="BC7" t="s">
        <v>89</v>
      </c>
      <c r="BD7" t="s">
        <v>90</v>
      </c>
      <c r="BE7" t="s">
        <v>554</v>
      </c>
      <c r="BF7">
        <v>2</v>
      </c>
      <c r="BG7">
        <v>-7.8129</v>
      </c>
      <c r="BH7">
        <v>111.29179999999999</v>
      </c>
      <c r="BI7" s="6"/>
      <c r="BJ7">
        <v>34</v>
      </c>
      <c r="BK7">
        <v>134</v>
      </c>
      <c r="BL7">
        <v>0</v>
      </c>
      <c r="BM7">
        <v>2</v>
      </c>
      <c r="BN7">
        <v>0</v>
      </c>
    </row>
    <row r="8" spans="1:66" x14ac:dyDescent="0.3">
      <c r="A8">
        <v>2</v>
      </c>
      <c r="B8" t="s">
        <v>3956</v>
      </c>
      <c r="C8" t="s">
        <v>3947</v>
      </c>
      <c r="D8" t="s">
        <v>117</v>
      </c>
      <c r="E8" t="s">
        <v>4275</v>
      </c>
      <c r="F8" t="s">
        <v>95</v>
      </c>
      <c r="G8" t="s">
        <v>4276</v>
      </c>
      <c r="H8" s="6" t="s">
        <v>4277</v>
      </c>
      <c r="I8" t="s">
        <v>66</v>
      </c>
      <c r="J8" t="s">
        <v>661</v>
      </c>
      <c r="K8">
        <v>1</v>
      </c>
      <c r="L8">
        <v>3</v>
      </c>
      <c r="M8" t="s">
        <v>661</v>
      </c>
      <c r="N8" t="s">
        <v>662</v>
      </c>
      <c r="O8" t="s">
        <v>69</v>
      </c>
      <c r="P8">
        <v>57694</v>
      </c>
      <c r="Q8" t="s">
        <v>70</v>
      </c>
      <c r="R8" t="s">
        <v>71</v>
      </c>
      <c r="T8" t="s">
        <v>4278</v>
      </c>
      <c r="W8" t="s">
        <v>125</v>
      </c>
      <c r="Y8" t="s">
        <v>4279</v>
      </c>
      <c r="Z8">
        <v>1962</v>
      </c>
      <c r="AA8" t="s">
        <v>790</v>
      </c>
      <c r="AB8" t="s">
        <v>82</v>
      </c>
      <c r="AC8" t="s">
        <v>79</v>
      </c>
      <c r="AD8" s="6"/>
      <c r="AE8" t="s">
        <v>4280</v>
      </c>
      <c r="AF8">
        <v>1967</v>
      </c>
      <c r="AG8" t="s">
        <v>790</v>
      </c>
      <c r="AH8" t="s">
        <v>82</v>
      </c>
      <c r="AI8" t="s">
        <v>79</v>
      </c>
      <c r="AJ8" s="6"/>
      <c r="AP8" s="6"/>
      <c r="AQ8" t="s">
        <v>3947</v>
      </c>
      <c r="AT8" t="s">
        <v>125</v>
      </c>
      <c r="AV8">
        <v>0</v>
      </c>
      <c r="AZ8" s="6"/>
      <c r="BB8" t="s">
        <v>74</v>
      </c>
      <c r="BC8" t="s">
        <v>150</v>
      </c>
      <c r="BD8" t="s">
        <v>90</v>
      </c>
      <c r="BE8" t="s">
        <v>1031</v>
      </c>
      <c r="BF8">
        <v>3</v>
      </c>
      <c r="BG8">
        <v>-7.8098999999999998</v>
      </c>
      <c r="BH8">
        <v>111.17310000000001</v>
      </c>
      <c r="BI8" s="6"/>
      <c r="BJ8">
        <v>42</v>
      </c>
      <c r="BK8">
        <v>165</v>
      </c>
      <c r="BL8">
        <v>30</v>
      </c>
      <c r="BM8">
        <v>3</v>
      </c>
      <c r="BN8">
        <v>2</v>
      </c>
    </row>
    <row r="9" spans="1:66" x14ac:dyDescent="0.3">
      <c r="A9">
        <v>3</v>
      </c>
      <c r="B9" t="s">
        <v>3957</v>
      </c>
      <c r="C9" t="s">
        <v>3947</v>
      </c>
      <c r="D9" t="s">
        <v>117</v>
      </c>
      <c r="E9" t="s">
        <v>4287</v>
      </c>
      <c r="F9" t="s">
        <v>95</v>
      </c>
      <c r="G9" t="s">
        <v>4288</v>
      </c>
      <c r="H9" s="6" t="s">
        <v>4289</v>
      </c>
      <c r="I9" t="s">
        <v>66</v>
      </c>
      <c r="J9" t="s">
        <v>750</v>
      </c>
      <c r="K9">
        <v>3</v>
      </c>
      <c r="L9">
        <v>1</v>
      </c>
      <c r="M9" t="s">
        <v>750</v>
      </c>
      <c r="N9" t="s">
        <v>209</v>
      </c>
      <c r="O9" t="s">
        <v>69</v>
      </c>
      <c r="P9">
        <v>57692</v>
      </c>
      <c r="Q9" t="s">
        <v>70</v>
      </c>
      <c r="R9" t="s">
        <v>101</v>
      </c>
      <c r="T9" t="s">
        <v>4290</v>
      </c>
      <c r="W9" t="s">
        <v>125</v>
      </c>
      <c r="Y9" t="s">
        <v>4291</v>
      </c>
      <c r="Z9">
        <v>1977</v>
      </c>
      <c r="AA9" t="s">
        <v>162</v>
      </c>
      <c r="AB9" t="s">
        <v>105</v>
      </c>
      <c r="AC9" t="s">
        <v>366</v>
      </c>
      <c r="AD9" s="6" t="s">
        <v>4292</v>
      </c>
      <c r="AE9" t="s">
        <v>4293</v>
      </c>
      <c r="AF9">
        <v>1986</v>
      </c>
      <c r="AG9" t="s">
        <v>196</v>
      </c>
      <c r="AH9" t="s">
        <v>147</v>
      </c>
      <c r="AI9" t="s">
        <v>128</v>
      </c>
      <c r="AJ9" s="6"/>
      <c r="AP9" s="6"/>
      <c r="AQ9" t="s">
        <v>3947</v>
      </c>
      <c r="AT9" t="s">
        <v>125</v>
      </c>
      <c r="AV9">
        <v>0</v>
      </c>
      <c r="AX9" t="s">
        <v>4061</v>
      </c>
      <c r="AZ9" s="6"/>
      <c r="BB9" t="s">
        <v>125</v>
      </c>
      <c r="BD9" t="s">
        <v>90</v>
      </c>
      <c r="BE9" t="s">
        <v>2450</v>
      </c>
      <c r="BF9">
        <v>1</v>
      </c>
      <c r="BG9">
        <v>-7.817622080204</v>
      </c>
      <c r="BH9">
        <v>111.18060346402</v>
      </c>
      <c r="BI9" s="6"/>
      <c r="BJ9">
        <v>47</v>
      </c>
      <c r="BK9">
        <v>157</v>
      </c>
      <c r="BL9">
        <v>0</v>
      </c>
      <c r="BM9">
        <v>2</v>
      </c>
      <c r="BN9">
        <v>5</v>
      </c>
    </row>
    <row r="10" spans="1:66" x14ac:dyDescent="0.3">
      <c r="A10">
        <v>4</v>
      </c>
      <c r="B10" t="s">
        <v>3959</v>
      </c>
      <c r="C10" t="s">
        <v>3947</v>
      </c>
      <c r="D10" t="s">
        <v>117</v>
      </c>
      <c r="E10" t="s">
        <v>4306</v>
      </c>
      <c r="F10" t="s">
        <v>95</v>
      </c>
      <c r="G10" t="s">
        <v>4307</v>
      </c>
      <c r="H10" s="6" t="s">
        <v>4308</v>
      </c>
      <c r="I10" t="s">
        <v>66</v>
      </c>
      <c r="J10" t="s">
        <v>4309</v>
      </c>
      <c r="K10">
        <v>1</v>
      </c>
      <c r="L10">
        <v>2</v>
      </c>
      <c r="M10" t="s">
        <v>4309</v>
      </c>
      <c r="N10" t="s">
        <v>662</v>
      </c>
      <c r="O10" t="s">
        <v>69</v>
      </c>
      <c r="P10">
        <v>57694</v>
      </c>
      <c r="Q10" t="s">
        <v>70</v>
      </c>
      <c r="R10" t="s">
        <v>71</v>
      </c>
      <c r="T10" t="s">
        <v>4310</v>
      </c>
      <c r="W10" t="s">
        <v>74</v>
      </c>
      <c r="X10" t="s">
        <v>4064</v>
      </c>
      <c r="Y10" t="s">
        <v>3852</v>
      </c>
      <c r="Z10">
        <v>1966</v>
      </c>
      <c r="AA10" t="s">
        <v>77</v>
      </c>
      <c r="AB10" t="s">
        <v>82</v>
      </c>
      <c r="AC10" t="s">
        <v>79</v>
      </c>
      <c r="AD10" s="6"/>
      <c r="AE10" t="s">
        <v>4311</v>
      </c>
      <c r="AF10">
        <v>1976</v>
      </c>
      <c r="AG10" t="s">
        <v>77</v>
      </c>
      <c r="AH10" t="s">
        <v>82</v>
      </c>
      <c r="AI10" t="s">
        <v>79</v>
      </c>
      <c r="AJ10" s="6"/>
      <c r="AP10" s="6"/>
      <c r="AQ10" t="s">
        <v>3947</v>
      </c>
      <c r="AT10" t="s">
        <v>74</v>
      </c>
      <c r="AU10" t="s">
        <v>4064</v>
      </c>
      <c r="AV10">
        <v>0</v>
      </c>
      <c r="AY10" t="s">
        <v>87</v>
      </c>
      <c r="AZ10" s="6" t="s">
        <v>4065</v>
      </c>
      <c r="BA10" t="s">
        <v>3959</v>
      </c>
      <c r="BB10" t="s">
        <v>74</v>
      </c>
      <c r="BC10" t="s">
        <v>89</v>
      </c>
      <c r="BD10" t="s">
        <v>90</v>
      </c>
      <c r="BE10" t="s">
        <v>1031</v>
      </c>
      <c r="BF10">
        <v>2</v>
      </c>
      <c r="BG10">
        <v>-7.8098999999999998</v>
      </c>
      <c r="BH10">
        <v>111.17310000000001</v>
      </c>
      <c r="BI10" s="6"/>
      <c r="BJ10">
        <v>79</v>
      </c>
      <c r="BK10">
        <v>159</v>
      </c>
      <c r="BL10">
        <v>61</v>
      </c>
      <c r="BM10">
        <v>3</v>
      </c>
      <c r="BN10">
        <v>3</v>
      </c>
    </row>
    <row r="11" spans="1:66" x14ac:dyDescent="0.3">
      <c r="A11">
        <v>5</v>
      </c>
      <c r="B11" t="s">
        <v>3960</v>
      </c>
      <c r="C11" t="s">
        <v>3947</v>
      </c>
      <c r="D11" t="s">
        <v>61</v>
      </c>
      <c r="E11" t="s">
        <v>4326</v>
      </c>
      <c r="F11" t="s">
        <v>95</v>
      </c>
      <c r="G11" t="s">
        <v>4327</v>
      </c>
      <c r="H11" s="6" t="s">
        <v>4328</v>
      </c>
      <c r="I11" t="s">
        <v>66</v>
      </c>
      <c r="J11" t="s">
        <v>1098</v>
      </c>
      <c r="K11">
        <v>1</v>
      </c>
      <c r="L11">
        <v>5</v>
      </c>
      <c r="M11" t="s">
        <v>4329</v>
      </c>
      <c r="N11" t="s">
        <v>988</v>
      </c>
      <c r="O11" t="s">
        <v>69</v>
      </c>
      <c r="Q11" t="s">
        <v>70</v>
      </c>
      <c r="R11" t="s">
        <v>210</v>
      </c>
      <c r="W11" t="s">
        <v>125</v>
      </c>
      <c r="Z11">
        <v>0</v>
      </c>
      <c r="AD11" s="6" t="s">
        <v>4330</v>
      </c>
      <c r="AE11" t="s">
        <v>1241</v>
      </c>
      <c r="AF11">
        <v>0</v>
      </c>
      <c r="AG11" t="s">
        <v>196</v>
      </c>
      <c r="AH11" t="s">
        <v>78</v>
      </c>
      <c r="AI11" t="s">
        <v>366</v>
      </c>
      <c r="AJ11" s="6" t="s">
        <v>4331</v>
      </c>
      <c r="AP11" s="6"/>
      <c r="AQ11" t="s">
        <v>3947</v>
      </c>
      <c r="AT11" t="s">
        <v>125</v>
      </c>
      <c r="AV11">
        <v>1</v>
      </c>
      <c r="AZ11" s="6"/>
      <c r="BB11" t="s">
        <v>125</v>
      </c>
      <c r="BD11" t="s">
        <v>90</v>
      </c>
      <c r="BF11">
        <v>1</v>
      </c>
      <c r="BI11" s="6"/>
      <c r="BJ11">
        <v>58</v>
      </c>
      <c r="BK11">
        <v>164</v>
      </c>
      <c r="BL11">
        <v>0</v>
      </c>
      <c r="BM11">
        <v>0</v>
      </c>
      <c r="BN11">
        <v>0</v>
      </c>
    </row>
    <row r="12" spans="1:66" x14ac:dyDescent="0.3">
      <c r="A12">
        <v>6</v>
      </c>
      <c r="B12" t="s">
        <v>3970</v>
      </c>
      <c r="C12" t="s">
        <v>3947</v>
      </c>
      <c r="D12" t="s">
        <v>61</v>
      </c>
      <c r="E12" t="s">
        <v>4385</v>
      </c>
      <c r="F12" t="s">
        <v>4386</v>
      </c>
      <c r="G12" t="s">
        <v>420</v>
      </c>
      <c r="H12" s="6" t="s">
        <v>4387</v>
      </c>
      <c r="I12" t="s">
        <v>66</v>
      </c>
      <c r="J12" t="s">
        <v>1098</v>
      </c>
      <c r="N12" t="s">
        <v>988</v>
      </c>
      <c r="O12" t="s">
        <v>69</v>
      </c>
      <c r="Q12" t="s">
        <v>70</v>
      </c>
      <c r="R12" t="s">
        <v>210</v>
      </c>
      <c r="W12" t="s">
        <v>125</v>
      </c>
      <c r="Z12">
        <v>0</v>
      </c>
      <c r="AD12" s="6"/>
      <c r="AE12" t="s">
        <v>4388</v>
      </c>
      <c r="AF12">
        <v>0</v>
      </c>
      <c r="AH12" t="s">
        <v>653</v>
      </c>
      <c r="AI12" t="s">
        <v>396</v>
      </c>
      <c r="AJ12" s="6"/>
      <c r="AP12" s="6"/>
      <c r="AQ12" t="s">
        <v>3947</v>
      </c>
      <c r="AT12" t="s">
        <v>125</v>
      </c>
      <c r="AV12">
        <v>1</v>
      </c>
      <c r="AZ12" s="6"/>
      <c r="BB12" t="s">
        <v>125</v>
      </c>
      <c r="BD12" t="s">
        <v>90</v>
      </c>
      <c r="BF12">
        <v>1</v>
      </c>
      <c r="BI12" s="6"/>
      <c r="BJ12">
        <v>57</v>
      </c>
      <c r="BK12">
        <v>162</v>
      </c>
      <c r="BL12">
        <v>0</v>
      </c>
      <c r="BM12">
        <v>0</v>
      </c>
      <c r="BN12">
        <v>0</v>
      </c>
    </row>
    <row r="13" spans="1:66" x14ac:dyDescent="0.3">
      <c r="A13">
        <v>7</v>
      </c>
      <c r="B13" t="s">
        <v>3974</v>
      </c>
      <c r="C13" t="s">
        <v>3947</v>
      </c>
      <c r="D13" t="s">
        <v>61</v>
      </c>
      <c r="E13" t="s">
        <v>4419</v>
      </c>
      <c r="F13" t="s">
        <v>4420</v>
      </c>
      <c r="G13" t="s">
        <v>4421</v>
      </c>
      <c r="H13" s="6" t="s">
        <v>4422</v>
      </c>
      <c r="I13" t="s">
        <v>66</v>
      </c>
      <c r="J13" t="s">
        <v>4423</v>
      </c>
      <c r="K13">
        <v>3</v>
      </c>
      <c r="L13">
        <v>5</v>
      </c>
      <c r="N13" t="s">
        <v>4424</v>
      </c>
      <c r="O13" t="s">
        <v>3668</v>
      </c>
      <c r="P13">
        <v>15132</v>
      </c>
      <c r="Q13" t="s">
        <v>70</v>
      </c>
      <c r="R13" t="s">
        <v>71</v>
      </c>
      <c r="T13" t="s">
        <v>4425</v>
      </c>
      <c r="W13" t="s">
        <v>125</v>
      </c>
      <c r="Y13" t="s">
        <v>4426</v>
      </c>
      <c r="Z13">
        <v>1978</v>
      </c>
      <c r="AA13" t="s">
        <v>196</v>
      </c>
      <c r="AB13" t="s">
        <v>229</v>
      </c>
      <c r="AC13" t="s">
        <v>79</v>
      </c>
      <c r="AD13" s="6" t="s">
        <v>4427</v>
      </c>
      <c r="AE13" t="s">
        <v>4428</v>
      </c>
      <c r="AF13">
        <v>1985</v>
      </c>
      <c r="AG13" t="s">
        <v>77</v>
      </c>
      <c r="AH13" t="s">
        <v>105</v>
      </c>
      <c r="AI13" t="s">
        <v>79</v>
      </c>
      <c r="AJ13" s="6" t="s">
        <v>4429</v>
      </c>
      <c r="AK13" t="s">
        <v>4426</v>
      </c>
      <c r="AL13">
        <v>1978</v>
      </c>
      <c r="AM13" t="s">
        <v>196</v>
      </c>
      <c r="AN13" t="s">
        <v>105</v>
      </c>
      <c r="AO13" t="s">
        <v>79</v>
      </c>
      <c r="AP13" s="6"/>
      <c r="AQ13" t="s">
        <v>3952</v>
      </c>
      <c r="AT13" t="s">
        <v>125</v>
      </c>
      <c r="AV13">
        <v>1</v>
      </c>
      <c r="AX13" t="s">
        <v>4086</v>
      </c>
      <c r="AZ13" s="6"/>
      <c r="BB13" t="s">
        <v>74</v>
      </c>
      <c r="BC13" t="s">
        <v>150</v>
      </c>
      <c r="BD13" t="s">
        <v>90</v>
      </c>
      <c r="BE13" t="s">
        <v>2511</v>
      </c>
      <c r="BF13">
        <v>1</v>
      </c>
      <c r="BG13">
        <v>-6.1778000000000004</v>
      </c>
      <c r="BH13">
        <v>106.59950000000001</v>
      </c>
      <c r="BI13" s="6" t="s">
        <v>4087</v>
      </c>
      <c r="BJ13">
        <v>45</v>
      </c>
      <c r="BK13">
        <v>160</v>
      </c>
      <c r="BL13">
        <v>0</v>
      </c>
      <c r="BM13">
        <v>2</v>
      </c>
      <c r="BN13">
        <v>5</v>
      </c>
    </row>
    <row r="14" spans="1:66" x14ac:dyDescent="0.3">
      <c r="A14">
        <v>8</v>
      </c>
      <c r="B14" t="s">
        <v>3976</v>
      </c>
      <c r="C14" t="s">
        <v>3947</v>
      </c>
      <c r="D14" t="s">
        <v>117</v>
      </c>
      <c r="E14" t="s">
        <v>4436</v>
      </c>
      <c r="F14" t="s">
        <v>95</v>
      </c>
      <c r="G14" t="s">
        <v>933</v>
      </c>
      <c r="H14" s="6" t="s">
        <v>4437</v>
      </c>
      <c r="I14" t="s">
        <v>66</v>
      </c>
      <c r="J14" t="s">
        <v>4309</v>
      </c>
      <c r="K14">
        <v>3</v>
      </c>
      <c r="L14">
        <v>1</v>
      </c>
      <c r="M14" t="s">
        <v>662</v>
      </c>
      <c r="N14" t="s">
        <v>662</v>
      </c>
      <c r="O14" t="s">
        <v>69</v>
      </c>
      <c r="P14">
        <v>57694</v>
      </c>
      <c r="Q14" t="s">
        <v>70</v>
      </c>
      <c r="R14" t="s">
        <v>71</v>
      </c>
      <c r="T14" t="s">
        <v>4438</v>
      </c>
      <c r="W14" t="s">
        <v>125</v>
      </c>
      <c r="Y14" t="s">
        <v>4439</v>
      </c>
      <c r="Z14">
        <v>1977</v>
      </c>
      <c r="AA14" t="s">
        <v>77</v>
      </c>
      <c r="AB14" t="s">
        <v>82</v>
      </c>
      <c r="AC14" t="s">
        <v>79</v>
      </c>
      <c r="AD14" s="6"/>
      <c r="AE14" t="s">
        <v>4440</v>
      </c>
      <c r="AF14">
        <v>1986</v>
      </c>
      <c r="AG14" t="s">
        <v>77</v>
      </c>
      <c r="AH14" t="s">
        <v>147</v>
      </c>
      <c r="AI14" t="s">
        <v>128</v>
      </c>
      <c r="AJ14" s="6"/>
      <c r="AP14" s="6"/>
      <c r="AQ14" t="s">
        <v>3947</v>
      </c>
      <c r="AT14" t="s">
        <v>125</v>
      </c>
      <c r="AV14">
        <v>0</v>
      </c>
      <c r="AZ14" s="6"/>
      <c r="BB14" t="s">
        <v>74</v>
      </c>
      <c r="BC14" t="s">
        <v>150</v>
      </c>
      <c r="BD14" t="s">
        <v>90</v>
      </c>
      <c r="BE14" t="s">
        <v>1031</v>
      </c>
      <c r="BF14">
        <v>1</v>
      </c>
      <c r="BG14">
        <v>-7.8098999999999998</v>
      </c>
      <c r="BH14">
        <v>111.17310000000001</v>
      </c>
      <c r="BI14" s="6"/>
      <c r="BJ14">
        <v>41</v>
      </c>
      <c r="BK14">
        <v>165</v>
      </c>
      <c r="BL14">
        <v>55</v>
      </c>
      <c r="BM14">
        <v>2</v>
      </c>
      <c r="BN14">
        <v>2</v>
      </c>
    </row>
    <row r="15" spans="1:66" x14ac:dyDescent="0.3">
      <c r="A15">
        <v>9</v>
      </c>
      <c r="B15" t="s">
        <v>3984</v>
      </c>
      <c r="C15" t="s">
        <v>3947</v>
      </c>
      <c r="D15" t="s">
        <v>117</v>
      </c>
      <c r="E15" t="s">
        <v>4487</v>
      </c>
      <c r="F15" t="s">
        <v>1701</v>
      </c>
      <c r="G15" t="s">
        <v>4488</v>
      </c>
      <c r="H15" s="6" t="s">
        <v>4489</v>
      </c>
      <c r="I15" t="s">
        <v>66</v>
      </c>
      <c r="J15" t="s">
        <v>4490</v>
      </c>
      <c r="K15">
        <v>3</v>
      </c>
      <c r="L15">
        <v>3</v>
      </c>
      <c r="M15" t="s">
        <v>4490</v>
      </c>
      <c r="N15" t="s">
        <v>4491</v>
      </c>
      <c r="O15" t="s">
        <v>69</v>
      </c>
      <c r="P15">
        <v>57694</v>
      </c>
      <c r="Q15" t="s">
        <v>70</v>
      </c>
      <c r="R15" t="s">
        <v>71</v>
      </c>
      <c r="T15" t="s">
        <v>4492</v>
      </c>
      <c r="W15" t="s">
        <v>125</v>
      </c>
      <c r="Y15" t="s">
        <v>4493</v>
      </c>
      <c r="Z15">
        <v>1963</v>
      </c>
      <c r="AA15" t="s">
        <v>196</v>
      </c>
      <c r="AB15" t="s">
        <v>653</v>
      </c>
      <c r="AC15" t="s">
        <v>396</v>
      </c>
      <c r="AD15" s="6"/>
      <c r="AE15" t="s">
        <v>4494</v>
      </c>
      <c r="AF15">
        <v>1970</v>
      </c>
      <c r="AG15" t="s">
        <v>196</v>
      </c>
      <c r="AH15" t="s">
        <v>147</v>
      </c>
      <c r="AI15" t="s">
        <v>128</v>
      </c>
      <c r="AJ15" s="6"/>
      <c r="AP15" s="6"/>
      <c r="AQ15" t="s">
        <v>3947</v>
      </c>
      <c r="AT15" t="s">
        <v>74</v>
      </c>
      <c r="AU15" t="s">
        <v>4100</v>
      </c>
      <c r="AV15">
        <v>0</v>
      </c>
      <c r="AX15" t="s">
        <v>4101</v>
      </c>
      <c r="AY15" t="s">
        <v>87</v>
      </c>
      <c r="AZ15" s="6" t="s">
        <v>4102</v>
      </c>
      <c r="BA15" t="s">
        <v>4103</v>
      </c>
      <c r="BB15" t="s">
        <v>74</v>
      </c>
      <c r="BD15" t="s">
        <v>90</v>
      </c>
      <c r="BE15" t="s">
        <v>683</v>
      </c>
      <c r="BF15">
        <v>4</v>
      </c>
      <c r="BG15">
        <v>-7.7899149035909998</v>
      </c>
      <c r="BH15">
        <v>111.17177009581999</v>
      </c>
      <c r="BI15" s="6"/>
      <c r="BJ15">
        <v>34</v>
      </c>
      <c r="BK15">
        <v>136</v>
      </c>
      <c r="BL15">
        <v>0</v>
      </c>
      <c r="BM15">
        <v>0</v>
      </c>
      <c r="BN15">
        <v>1</v>
      </c>
    </row>
    <row r="16" spans="1:66" x14ac:dyDescent="0.3">
      <c r="A16">
        <v>10</v>
      </c>
      <c r="B16" t="s">
        <v>3990</v>
      </c>
      <c r="C16" t="s">
        <v>3947</v>
      </c>
      <c r="D16" t="s">
        <v>61</v>
      </c>
      <c r="E16" t="s">
        <v>4536</v>
      </c>
      <c r="F16" t="s">
        <v>95</v>
      </c>
      <c r="G16" t="s">
        <v>4537</v>
      </c>
      <c r="H16" s="6" t="s">
        <v>919</v>
      </c>
      <c r="I16" t="s">
        <v>66</v>
      </c>
      <c r="J16" t="s">
        <v>785</v>
      </c>
      <c r="K16">
        <v>3</v>
      </c>
      <c r="L16">
        <v>7</v>
      </c>
      <c r="M16" t="s">
        <v>785</v>
      </c>
      <c r="N16" t="s">
        <v>662</v>
      </c>
      <c r="O16" t="s">
        <v>69</v>
      </c>
      <c r="P16">
        <v>57694</v>
      </c>
      <c r="Q16" t="s">
        <v>70</v>
      </c>
      <c r="R16" t="s">
        <v>210</v>
      </c>
      <c r="T16" t="s">
        <v>4538</v>
      </c>
      <c r="W16" t="s">
        <v>74</v>
      </c>
      <c r="X16" t="s">
        <v>4115</v>
      </c>
      <c r="Y16" t="s">
        <v>4539</v>
      </c>
      <c r="Z16">
        <v>1982</v>
      </c>
      <c r="AA16" t="s">
        <v>196</v>
      </c>
      <c r="AB16" t="s">
        <v>78</v>
      </c>
      <c r="AC16" t="s">
        <v>396</v>
      </c>
      <c r="AD16" s="6"/>
      <c r="AE16" t="s">
        <v>4540</v>
      </c>
      <c r="AF16">
        <v>1988</v>
      </c>
      <c r="AG16" t="s">
        <v>196</v>
      </c>
      <c r="AH16" t="s">
        <v>147</v>
      </c>
      <c r="AI16" t="s">
        <v>128</v>
      </c>
      <c r="AJ16" s="6"/>
      <c r="AP16" s="6"/>
      <c r="AQ16" t="s">
        <v>3947</v>
      </c>
      <c r="AT16" t="s">
        <v>74</v>
      </c>
      <c r="AU16" t="s">
        <v>4115</v>
      </c>
      <c r="AV16">
        <v>0</v>
      </c>
      <c r="AY16" t="s">
        <v>87</v>
      </c>
      <c r="AZ16" s="6" t="s">
        <v>4116</v>
      </c>
      <c r="BA16" t="s">
        <v>3990</v>
      </c>
      <c r="BB16" t="s">
        <v>74</v>
      </c>
      <c r="BD16" t="s">
        <v>90</v>
      </c>
      <c r="BE16" t="s">
        <v>683</v>
      </c>
      <c r="BG16">
        <v>-7.8110039494769996</v>
      </c>
      <c r="BH16">
        <v>111.17159843445</v>
      </c>
      <c r="BI16" s="6"/>
      <c r="BJ16">
        <v>32</v>
      </c>
      <c r="BK16">
        <v>136</v>
      </c>
      <c r="BL16">
        <v>0</v>
      </c>
      <c r="BM16">
        <v>2</v>
      </c>
      <c r="BN16">
        <v>1</v>
      </c>
    </row>
    <row r="17" spans="1:66" x14ac:dyDescent="0.3">
      <c r="A17">
        <v>11</v>
      </c>
      <c r="B17" t="s">
        <v>3991</v>
      </c>
      <c r="C17" t="s">
        <v>3947</v>
      </c>
      <c r="D17" t="s">
        <v>117</v>
      </c>
      <c r="E17" t="s">
        <v>4541</v>
      </c>
      <c r="F17" t="s">
        <v>95</v>
      </c>
      <c r="G17" t="s">
        <v>4542</v>
      </c>
      <c r="H17" s="6" t="s">
        <v>4543</v>
      </c>
      <c r="I17" t="s">
        <v>66</v>
      </c>
      <c r="J17" t="s">
        <v>2959</v>
      </c>
      <c r="K17">
        <v>5</v>
      </c>
      <c r="L17">
        <v>2</v>
      </c>
      <c r="M17" t="s">
        <v>2959</v>
      </c>
      <c r="N17" t="s">
        <v>2960</v>
      </c>
      <c r="O17" t="s">
        <v>69</v>
      </c>
      <c r="P17">
        <v>57694</v>
      </c>
      <c r="Q17" t="s">
        <v>70</v>
      </c>
      <c r="R17" t="s">
        <v>71</v>
      </c>
      <c r="T17" t="s">
        <v>4544</v>
      </c>
      <c r="W17" t="s">
        <v>125</v>
      </c>
      <c r="Y17" t="s">
        <v>4545</v>
      </c>
      <c r="Z17">
        <v>1956</v>
      </c>
      <c r="AA17" t="s">
        <v>77</v>
      </c>
      <c r="AB17" t="s">
        <v>82</v>
      </c>
      <c r="AC17" t="s">
        <v>396</v>
      </c>
      <c r="AD17" s="6"/>
      <c r="AE17" t="s">
        <v>4546</v>
      </c>
      <c r="AF17">
        <v>1959</v>
      </c>
      <c r="AG17" t="s">
        <v>790</v>
      </c>
      <c r="AH17" t="s">
        <v>82</v>
      </c>
      <c r="AI17" t="s">
        <v>79</v>
      </c>
      <c r="AJ17" s="6"/>
      <c r="AP17" s="6"/>
      <c r="AQ17" t="s">
        <v>3947</v>
      </c>
      <c r="AT17" t="s">
        <v>125</v>
      </c>
      <c r="AV17">
        <v>0</v>
      </c>
      <c r="AX17" t="s">
        <v>4117</v>
      </c>
      <c r="AZ17" s="6"/>
      <c r="BB17" t="s">
        <v>74</v>
      </c>
      <c r="BC17" t="s">
        <v>150</v>
      </c>
      <c r="BD17" t="s">
        <v>90</v>
      </c>
      <c r="BE17" t="s">
        <v>234</v>
      </c>
      <c r="BF17">
        <v>1</v>
      </c>
      <c r="BG17">
        <v>-7.8582999999999998</v>
      </c>
      <c r="BH17">
        <v>111.2569</v>
      </c>
      <c r="BI17" s="6"/>
      <c r="BJ17">
        <v>39</v>
      </c>
      <c r="BK17">
        <v>150</v>
      </c>
      <c r="BL17">
        <v>0</v>
      </c>
      <c r="BM17">
        <v>2</v>
      </c>
      <c r="BN17">
        <v>6</v>
      </c>
    </row>
    <row r="18" spans="1:66" x14ac:dyDescent="0.3">
      <c r="A18">
        <v>12</v>
      </c>
      <c r="B18" t="s">
        <v>3992</v>
      </c>
      <c r="C18" t="s">
        <v>3947</v>
      </c>
      <c r="D18" t="s">
        <v>61</v>
      </c>
      <c r="E18" t="s">
        <v>4547</v>
      </c>
      <c r="F18" t="s">
        <v>95</v>
      </c>
      <c r="G18" t="s">
        <v>4548</v>
      </c>
      <c r="H18" s="6" t="s">
        <v>4549</v>
      </c>
      <c r="I18" t="s">
        <v>66</v>
      </c>
      <c r="J18" t="s">
        <v>988</v>
      </c>
      <c r="K18">
        <v>4</v>
      </c>
      <c r="L18">
        <v>5</v>
      </c>
      <c r="M18" t="s">
        <v>988</v>
      </c>
      <c r="N18" t="s">
        <v>988</v>
      </c>
      <c r="O18" t="s">
        <v>69</v>
      </c>
      <c r="P18">
        <v>57694</v>
      </c>
      <c r="Q18" t="s">
        <v>70</v>
      </c>
      <c r="R18" t="s">
        <v>71</v>
      </c>
      <c r="T18" t="s">
        <v>4550</v>
      </c>
      <c r="U18" t="s">
        <v>4551</v>
      </c>
      <c r="W18" t="s">
        <v>125</v>
      </c>
      <c r="X18" t="s">
        <v>4118</v>
      </c>
      <c r="Y18" t="s">
        <v>4552</v>
      </c>
      <c r="Z18">
        <v>1974</v>
      </c>
      <c r="AA18" t="s">
        <v>77</v>
      </c>
      <c r="AB18" t="s">
        <v>78</v>
      </c>
      <c r="AC18" t="s">
        <v>79</v>
      </c>
      <c r="AD18" s="6" t="s">
        <v>4553</v>
      </c>
      <c r="AE18" t="s">
        <v>2080</v>
      </c>
      <c r="AF18">
        <v>1977</v>
      </c>
      <c r="AG18" t="s">
        <v>77</v>
      </c>
      <c r="AH18" t="s">
        <v>78</v>
      </c>
      <c r="AI18" t="s">
        <v>79</v>
      </c>
      <c r="AJ18" s="6" t="s">
        <v>4553</v>
      </c>
      <c r="AM18" t="s">
        <v>277</v>
      </c>
      <c r="AP18" s="6"/>
      <c r="AQ18" t="s">
        <v>3947</v>
      </c>
      <c r="AT18" t="s">
        <v>74</v>
      </c>
      <c r="AU18" t="s">
        <v>4118</v>
      </c>
      <c r="AV18">
        <v>0</v>
      </c>
      <c r="AW18" t="s">
        <v>4119</v>
      </c>
      <c r="AX18" t="s">
        <v>4120</v>
      </c>
      <c r="AY18" t="s">
        <v>87</v>
      </c>
      <c r="AZ18" s="6" t="s">
        <v>4121</v>
      </c>
      <c r="BA18" t="s">
        <v>3992</v>
      </c>
      <c r="BB18" t="s">
        <v>74</v>
      </c>
      <c r="BC18" t="s">
        <v>89</v>
      </c>
      <c r="BD18" t="s">
        <v>90</v>
      </c>
      <c r="BE18" t="s">
        <v>2511</v>
      </c>
      <c r="BF18">
        <v>1</v>
      </c>
      <c r="BG18">
        <v>-7.8129</v>
      </c>
      <c r="BH18">
        <v>111.29179999999999</v>
      </c>
      <c r="BI18" s="6" t="s">
        <v>4122</v>
      </c>
      <c r="BJ18">
        <v>20</v>
      </c>
      <c r="BK18">
        <v>119</v>
      </c>
      <c r="BL18">
        <v>0</v>
      </c>
      <c r="BM18">
        <v>2</v>
      </c>
      <c r="BN18">
        <v>1</v>
      </c>
    </row>
    <row r="19" spans="1:66" x14ac:dyDescent="0.3">
      <c r="A19">
        <v>13</v>
      </c>
      <c r="B19" t="s">
        <v>3993</v>
      </c>
      <c r="C19" t="s">
        <v>3947</v>
      </c>
      <c r="D19" t="s">
        <v>117</v>
      </c>
      <c r="E19" t="s">
        <v>4554</v>
      </c>
      <c r="F19" t="s">
        <v>95</v>
      </c>
      <c r="G19" t="s">
        <v>4555</v>
      </c>
      <c r="H19" s="6" t="s">
        <v>4556</v>
      </c>
      <c r="I19" t="s">
        <v>66</v>
      </c>
      <c r="J19" t="s">
        <v>4557</v>
      </c>
      <c r="K19">
        <v>1</v>
      </c>
      <c r="L19">
        <v>1</v>
      </c>
      <c r="M19" t="s">
        <v>4557</v>
      </c>
      <c r="N19" t="s">
        <v>256</v>
      </c>
      <c r="O19" t="s">
        <v>69</v>
      </c>
      <c r="Q19" t="s">
        <v>70</v>
      </c>
      <c r="R19" t="s">
        <v>101</v>
      </c>
      <c r="W19" t="s">
        <v>125</v>
      </c>
      <c r="Z19">
        <v>0</v>
      </c>
      <c r="AD19" s="6" t="s">
        <v>4558</v>
      </c>
      <c r="AE19" t="s">
        <v>4559</v>
      </c>
      <c r="AF19">
        <v>0</v>
      </c>
      <c r="AG19" t="s">
        <v>77</v>
      </c>
      <c r="AH19" t="s">
        <v>147</v>
      </c>
      <c r="AI19" t="s">
        <v>128</v>
      </c>
      <c r="AJ19" s="6" t="s">
        <v>4560</v>
      </c>
      <c r="AP19" s="6"/>
      <c r="AQ19" t="s">
        <v>549</v>
      </c>
      <c r="AT19" t="s">
        <v>125</v>
      </c>
      <c r="AV19">
        <v>1</v>
      </c>
      <c r="AZ19" s="6"/>
      <c r="BB19" t="s">
        <v>125</v>
      </c>
      <c r="BD19" t="s">
        <v>90</v>
      </c>
      <c r="BF19">
        <v>1</v>
      </c>
      <c r="BI19" s="6"/>
      <c r="BJ19">
        <v>42</v>
      </c>
      <c r="BK19">
        <v>155</v>
      </c>
      <c r="BL19">
        <v>0</v>
      </c>
      <c r="BM19">
        <v>0</v>
      </c>
      <c r="BN19">
        <v>4</v>
      </c>
    </row>
    <row r="20" spans="1:66" x14ac:dyDescent="0.3">
      <c r="A20">
        <v>14</v>
      </c>
      <c r="B20" t="s">
        <v>3995</v>
      </c>
      <c r="C20" t="s">
        <v>3947</v>
      </c>
      <c r="D20" t="s">
        <v>61</v>
      </c>
      <c r="E20" t="s">
        <v>4575</v>
      </c>
      <c r="F20" t="s">
        <v>4576</v>
      </c>
      <c r="G20" t="s">
        <v>4577</v>
      </c>
      <c r="H20" s="6" t="s">
        <v>4578</v>
      </c>
      <c r="I20" t="s">
        <v>66</v>
      </c>
      <c r="J20" t="s">
        <v>750</v>
      </c>
      <c r="K20">
        <v>3</v>
      </c>
      <c r="L20">
        <v>2</v>
      </c>
      <c r="M20" t="s">
        <v>750</v>
      </c>
      <c r="N20" t="s">
        <v>988</v>
      </c>
      <c r="O20" t="s">
        <v>69</v>
      </c>
      <c r="P20">
        <v>57694</v>
      </c>
      <c r="Q20" t="s">
        <v>177</v>
      </c>
      <c r="R20" t="s">
        <v>71</v>
      </c>
      <c r="T20" t="s">
        <v>4579</v>
      </c>
      <c r="W20" t="s">
        <v>125</v>
      </c>
      <c r="Y20" t="s">
        <v>4580</v>
      </c>
      <c r="Z20">
        <v>1976</v>
      </c>
      <c r="AA20" t="s">
        <v>196</v>
      </c>
      <c r="AB20" t="s">
        <v>78</v>
      </c>
      <c r="AC20" t="s">
        <v>79</v>
      </c>
      <c r="AD20" s="6"/>
      <c r="AE20" t="s">
        <v>4581</v>
      </c>
      <c r="AF20">
        <v>1979</v>
      </c>
      <c r="AG20" t="s">
        <v>196</v>
      </c>
      <c r="AH20" t="s">
        <v>78</v>
      </c>
      <c r="AI20" t="s">
        <v>79</v>
      </c>
      <c r="AJ20" s="6"/>
      <c r="AK20" t="s">
        <v>4582</v>
      </c>
      <c r="AL20">
        <v>1957</v>
      </c>
      <c r="AN20" t="s">
        <v>82</v>
      </c>
      <c r="AO20" t="s">
        <v>79</v>
      </c>
      <c r="AP20" s="6"/>
      <c r="AQ20" t="s">
        <v>3952</v>
      </c>
      <c r="AT20" t="s">
        <v>125</v>
      </c>
      <c r="AV20">
        <v>1</v>
      </c>
      <c r="AZ20" s="6"/>
      <c r="BB20" t="s">
        <v>74</v>
      </c>
      <c r="BC20" t="s">
        <v>150</v>
      </c>
      <c r="BD20" t="s">
        <v>90</v>
      </c>
      <c r="BE20" t="s">
        <v>2511</v>
      </c>
      <c r="BF20">
        <v>1</v>
      </c>
      <c r="BG20">
        <v>-7.8127940000000002</v>
      </c>
      <c r="BH20">
        <v>111.18062</v>
      </c>
      <c r="BI20" s="6" t="s">
        <v>4127</v>
      </c>
      <c r="BJ20">
        <v>33</v>
      </c>
      <c r="BK20">
        <v>140</v>
      </c>
      <c r="BL20">
        <v>0</v>
      </c>
      <c r="BM20">
        <v>2</v>
      </c>
      <c r="BN20">
        <v>1</v>
      </c>
    </row>
    <row r="21" spans="1:66" x14ac:dyDescent="0.3">
      <c r="A21">
        <v>15</v>
      </c>
      <c r="B21" t="s">
        <v>3999</v>
      </c>
      <c r="C21" t="s">
        <v>3947</v>
      </c>
      <c r="D21" t="s">
        <v>117</v>
      </c>
      <c r="E21" t="s">
        <v>4622</v>
      </c>
      <c r="F21" t="s">
        <v>63</v>
      </c>
      <c r="G21" t="s">
        <v>4623</v>
      </c>
      <c r="H21" s="6" t="s">
        <v>4624</v>
      </c>
      <c r="I21" t="s">
        <v>66</v>
      </c>
      <c r="J21" t="s">
        <v>1824</v>
      </c>
      <c r="K21">
        <v>2</v>
      </c>
      <c r="L21">
        <v>2</v>
      </c>
      <c r="M21" t="s">
        <v>287</v>
      </c>
      <c r="N21" t="s">
        <v>122</v>
      </c>
      <c r="O21" t="s">
        <v>69</v>
      </c>
      <c r="P21">
        <v>57694</v>
      </c>
      <c r="Q21" t="s">
        <v>177</v>
      </c>
      <c r="R21" t="s">
        <v>71</v>
      </c>
      <c r="T21" t="s">
        <v>4625</v>
      </c>
      <c r="W21" t="s">
        <v>125</v>
      </c>
      <c r="Y21" t="s">
        <v>4626</v>
      </c>
      <c r="Z21">
        <v>0</v>
      </c>
      <c r="AA21" t="s">
        <v>196</v>
      </c>
      <c r="AB21" t="s">
        <v>78</v>
      </c>
      <c r="AC21" t="s">
        <v>79</v>
      </c>
      <c r="AD21" s="6"/>
      <c r="AE21" t="s">
        <v>4627</v>
      </c>
      <c r="AF21">
        <v>0</v>
      </c>
      <c r="AG21" t="s">
        <v>196</v>
      </c>
      <c r="AH21" t="s">
        <v>147</v>
      </c>
      <c r="AI21" t="s">
        <v>128</v>
      </c>
      <c r="AJ21" s="6"/>
      <c r="AM21" t="s">
        <v>166</v>
      </c>
      <c r="AP21" s="6"/>
      <c r="AQ21" t="s">
        <v>3952</v>
      </c>
      <c r="AT21" t="s">
        <v>125</v>
      </c>
      <c r="AV21">
        <v>0</v>
      </c>
      <c r="AZ21" s="6"/>
      <c r="BB21" t="s">
        <v>74</v>
      </c>
      <c r="BC21" t="s">
        <v>150</v>
      </c>
      <c r="BD21" t="s">
        <v>90</v>
      </c>
      <c r="BE21" t="s">
        <v>896</v>
      </c>
      <c r="BF21">
        <v>2</v>
      </c>
      <c r="BG21">
        <v>-7.8713739496450001</v>
      </c>
      <c r="BH21">
        <v>111.16576194763</v>
      </c>
      <c r="BI21" s="6"/>
      <c r="BJ21">
        <v>45</v>
      </c>
      <c r="BK21">
        <v>150</v>
      </c>
      <c r="BL21">
        <v>0</v>
      </c>
      <c r="BM21">
        <v>0</v>
      </c>
      <c r="BN21">
        <v>0</v>
      </c>
    </row>
    <row r="22" spans="1:66" x14ac:dyDescent="0.3">
      <c r="A22">
        <v>16</v>
      </c>
      <c r="B22" t="s">
        <v>4003</v>
      </c>
      <c r="C22" t="s">
        <v>3947</v>
      </c>
      <c r="D22" t="s">
        <v>117</v>
      </c>
      <c r="E22" t="s">
        <v>4646</v>
      </c>
      <c r="F22" t="s">
        <v>63</v>
      </c>
      <c r="G22" t="s">
        <v>4647</v>
      </c>
      <c r="H22" s="6" t="s">
        <v>4648</v>
      </c>
      <c r="I22" t="s">
        <v>66</v>
      </c>
      <c r="J22" t="s">
        <v>4649</v>
      </c>
      <c r="K22">
        <v>1</v>
      </c>
      <c r="L22">
        <v>1</v>
      </c>
      <c r="M22" s="34" t="s">
        <v>5037</v>
      </c>
      <c r="N22" t="s">
        <v>2960</v>
      </c>
      <c r="O22" t="s">
        <v>69</v>
      </c>
      <c r="Q22" t="s">
        <v>70</v>
      </c>
      <c r="R22" t="s">
        <v>101</v>
      </c>
      <c r="W22" t="s">
        <v>125</v>
      </c>
      <c r="Z22">
        <v>0</v>
      </c>
      <c r="AD22" s="6" t="s">
        <v>4650</v>
      </c>
      <c r="AE22" t="s">
        <v>4651</v>
      </c>
      <c r="AF22">
        <v>0</v>
      </c>
      <c r="AH22" t="s">
        <v>653</v>
      </c>
      <c r="AI22" t="s">
        <v>79</v>
      </c>
      <c r="AJ22" s="6" t="s">
        <v>4652</v>
      </c>
      <c r="AP22" s="6"/>
      <c r="AQ22" t="s">
        <v>3947</v>
      </c>
      <c r="AT22" t="s">
        <v>125</v>
      </c>
      <c r="AV22">
        <v>1</v>
      </c>
      <c r="AZ22" s="6"/>
      <c r="BB22" t="s">
        <v>125</v>
      </c>
      <c r="BD22" t="s">
        <v>90</v>
      </c>
      <c r="BF22">
        <v>1</v>
      </c>
      <c r="BI22" s="6"/>
      <c r="BJ22">
        <v>45</v>
      </c>
      <c r="BK22">
        <v>160</v>
      </c>
      <c r="BL22">
        <v>0</v>
      </c>
      <c r="BM22">
        <v>2</v>
      </c>
      <c r="BN22">
        <v>0</v>
      </c>
    </row>
    <row r="23" spans="1:66" x14ac:dyDescent="0.3">
      <c r="A23">
        <v>17</v>
      </c>
      <c r="B23" t="s">
        <v>4005</v>
      </c>
      <c r="C23" t="s">
        <v>3947</v>
      </c>
      <c r="D23" t="s">
        <v>117</v>
      </c>
      <c r="E23" t="s">
        <v>4664</v>
      </c>
      <c r="F23" t="s">
        <v>95</v>
      </c>
      <c r="G23" t="s">
        <v>4665</v>
      </c>
      <c r="H23" s="6" t="s">
        <v>4666</v>
      </c>
      <c r="I23" t="s">
        <v>66</v>
      </c>
      <c r="J23" t="s">
        <v>661</v>
      </c>
      <c r="K23">
        <v>1</v>
      </c>
      <c r="L23">
        <v>4</v>
      </c>
      <c r="M23" t="s">
        <v>661</v>
      </c>
      <c r="N23" t="s">
        <v>662</v>
      </c>
      <c r="O23" t="s">
        <v>69</v>
      </c>
      <c r="P23">
        <v>57694</v>
      </c>
      <c r="Q23" t="s">
        <v>70</v>
      </c>
      <c r="R23" t="s">
        <v>71</v>
      </c>
      <c r="T23" t="s">
        <v>4667</v>
      </c>
      <c r="W23" t="s">
        <v>125</v>
      </c>
      <c r="Y23" t="s">
        <v>4668</v>
      </c>
      <c r="Z23">
        <v>1979</v>
      </c>
      <c r="AA23" t="s">
        <v>196</v>
      </c>
      <c r="AB23" t="s">
        <v>105</v>
      </c>
      <c r="AC23" t="s">
        <v>79</v>
      </c>
      <c r="AD23" s="6"/>
      <c r="AE23" t="s">
        <v>4669</v>
      </c>
      <c r="AF23">
        <v>1983</v>
      </c>
      <c r="AG23" t="s">
        <v>196</v>
      </c>
      <c r="AH23" t="s">
        <v>105</v>
      </c>
      <c r="AI23" t="s">
        <v>79</v>
      </c>
      <c r="AJ23" s="6"/>
      <c r="AP23" s="6"/>
      <c r="AQ23" t="s">
        <v>3953</v>
      </c>
      <c r="AT23" t="s">
        <v>125</v>
      </c>
      <c r="AV23">
        <v>0</v>
      </c>
      <c r="AZ23" s="6"/>
      <c r="BB23" t="s">
        <v>74</v>
      </c>
      <c r="BC23" t="s">
        <v>150</v>
      </c>
      <c r="BD23" t="s">
        <v>90</v>
      </c>
      <c r="BE23" t="s">
        <v>1031</v>
      </c>
      <c r="BF23">
        <v>2</v>
      </c>
      <c r="BG23">
        <v>-7.8098999999999998</v>
      </c>
      <c r="BH23">
        <v>111.17310000000001</v>
      </c>
      <c r="BI23" s="6"/>
      <c r="BJ23">
        <v>48</v>
      </c>
      <c r="BK23">
        <v>156</v>
      </c>
      <c r="BL23">
        <v>51</v>
      </c>
      <c r="BM23">
        <v>1</v>
      </c>
      <c r="BN23">
        <v>2</v>
      </c>
    </row>
    <row r="24" spans="1:66" x14ac:dyDescent="0.3">
      <c r="A24">
        <v>18</v>
      </c>
      <c r="B24" t="s">
        <v>4009</v>
      </c>
      <c r="C24" t="s">
        <v>3947</v>
      </c>
      <c r="D24" t="s">
        <v>117</v>
      </c>
      <c r="E24" t="s">
        <v>4699</v>
      </c>
      <c r="F24" t="s">
        <v>63</v>
      </c>
      <c r="G24" t="s">
        <v>4700</v>
      </c>
      <c r="H24" s="6" t="s">
        <v>4701</v>
      </c>
      <c r="I24" t="s">
        <v>66</v>
      </c>
      <c r="J24" t="s">
        <v>2704</v>
      </c>
      <c r="K24">
        <v>1</v>
      </c>
      <c r="L24">
        <v>6</v>
      </c>
      <c r="M24" t="s">
        <v>2704</v>
      </c>
      <c r="N24" t="s">
        <v>492</v>
      </c>
      <c r="O24" t="s">
        <v>69</v>
      </c>
      <c r="P24">
        <v>57694</v>
      </c>
      <c r="Q24" t="s">
        <v>70</v>
      </c>
      <c r="R24" t="s">
        <v>71</v>
      </c>
      <c r="T24" t="s">
        <v>4702</v>
      </c>
      <c r="W24" t="s">
        <v>125</v>
      </c>
      <c r="Y24" t="s">
        <v>3879</v>
      </c>
      <c r="Z24">
        <v>1976</v>
      </c>
      <c r="AA24" t="s">
        <v>77</v>
      </c>
      <c r="AB24" t="s">
        <v>82</v>
      </c>
      <c r="AC24" t="s">
        <v>396</v>
      </c>
      <c r="AD24" s="6"/>
      <c r="AE24" t="s">
        <v>4703</v>
      </c>
      <c r="AF24">
        <v>1986</v>
      </c>
      <c r="AG24" t="s">
        <v>77</v>
      </c>
      <c r="AH24" t="s">
        <v>82</v>
      </c>
      <c r="AI24" t="s">
        <v>396</v>
      </c>
      <c r="AJ24" s="6"/>
      <c r="AP24" s="6"/>
      <c r="AQ24" t="s">
        <v>3953</v>
      </c>
      <c r="AT24" t="s">
        <v>125</v>
      </c>
      <c r="AV24">
        <v>0</v>
      </c>
      <c r="AX24" t="s">
        <v>4143</v>
      </c>
      <c r="AZ24" s="6"/>
      <c r="BB24" t="s">
        <v>74</v>
      </c>
      <c r="BC24" t="s">
        <v>150</v>
      </c>
      <c r="BD24" t="s">
        <v>90</v>
      </c>
      <c r="BE24" t="s">
        <v>1031</v>
      </c>
      <c r="BF24">
        <v>1</v>
      </c>
      <c r="BG24">
        <v>-7.7880560000000001</v>
      </c>
      <c r="BH24">
        <v>111.173192</v>
      </c>
      <c r="BI24" s="6"/>
      <c r="BJ24">
        <v>41</v>
      </c>
      <c r="BK24">
        <v>155</v>
      </c>
      <c r="BL24">
        <v>40</v>
      </c>
      <c r="BM24">
        <v>2</v>
      </c>
      <c r="BN24">
        <v>4</v>
      </c>
    </row>
    <row r="25" spans="1:66" x14ac:dyDescent="0.3">
      <c r="A25">
        <v>19</v>
      </c>
      <c r="B25" t="s">
        <v>4010</v>
      </c>
      <c r="C25" t="s">
        <v>3947</v>
      </c>
      <c r="D25" t="s">
        <v>117</v>
      </c>
      <c r="E25" t="s">
        <v>4704</v>
      </c>
      <c r="F25" t="s">
        <v>95</v>
      </c>
      <c r="G25" t="s">
        <v>3644</v>
      </c>
      <c r="H25" s="6" t="s">
        <v>4705</v>
      </c>
      <c r="I25" t="s">
        <v>66</v>
      </c>
      <c r="J25" t="s">
        <v>661</v>
      </c>
      <c r="K25">
        <v>1</v>
      </c>
      <c r="L25">
        <v>3</v>
      </c>
      <c r="M25" t="s">
        <v>661</v>
      </c>
      <c r="N25" t="s">
        <v>662</v>
      </c>
      <c r="O25" t="s">
        <v>69</v>
      </c>
      <c r="P25">
        <v>57694</v>
      </c>
      <c r="Q25" t="s">
        <v>70</v>
      </c>
      <c r="R25" t="s">
        <v>71</v>
      </c>
      <c r="T25" t="s">
        <v>4706</v>
      </c>
      <c r="W25" t="s">
        <v>74</v>
      </c>
      <c r="X25" t="s">
        <v>4707</v>
      </c>
      <c r="Y25" t="s">
        <v>975</v>
      </c>
      <c r="Z25">
        <v>1970</v>
      </c>
      <c r="AA25" t="s">
        <v>196</v>
      </c>
      <c r="AB25" t="s">
        <v>82</v>
      </c>
      <c r="AC25" t="s">
        <v>79</v>
      </c>
      <c r="AD25" s="6"/>
      <c r="AE25" t="s">
        <v>4708</v>
      </c>
      <c r="AF25">
        <v>1967</v>
      </c>
      <c r="AG25" t="s">
        <v>77</v>
      </c>
      <c r="AH25" t="s">
        <v>147</v>
      </c>
      <c r="AI25" t="s">
        <v>128</v>
      </c>
      <c r="AJ25" s="6"/>
      <c r="AP25" s="6"/>
      <c r="AQ25" t="s">
        <v>3947</v>
      </c>
      <c r="AT25" t="s">
        <v>74</v>
      </c>
      <c r="AU25" t="s">
        <v>4144</v>
      </c>
      <c r="AV25">
        <v>0</v>
      </c>
      <c r="AY25" t="s">
        <v>87</v>
      </c>
      <c r="AZ25" s="6" t="s">
        <v>4145</v>
      </c>
      <c r="BA25" t="s">
        <v>4010</v>
      </c>
      <c r="BB25" t="s">
        <v>74</v>
      </c>
      <c r="BD25" t="s">
        <v>90</v>
      </c>
      <c r="BE25" t="s">
        <v>1031</v>
      </c>
      <c r="BF25">
        <v>2</v>
      </c>
      <c r="BG25">
        <v>-7.8098999999999998</v>
      </c>
      <c r="BH25">
        <v>111.17310000000001</v>
      </c>
      <c r="BI25" s="6"/>
      <c r="BJ25">
        <v>70</v>
      </c>
      <c r="BK25">
        <v>156</v>
      </c>
      <c r="BL25">
        <v>52</v>
      </c>
      <c r="BM25">
        <v>2</v>
      </c>
      <c r="BN25">
        <v>2</v>
      </c>
    </row>
    <row r="26" spans="1:66" x14ac:dyDescent="0.3">
      <c r="A26">
        <v>20</v>
      </c>
      <c r="B26" t="s">
        <v>4014</v>
      </c>
      <c r="C26" t="s">
        <v>3947</v>
      </c>
      <c r="D26" t="s">
        <v>117</v>
      </c>
      <c r="E26" t="s">
        <v>4731</v>
      </c>
      <c r="F26" t="s">
        <v>95</v>
      </c>
      <c r="G26" t="s">
        <v>4641</v>
      </c>
      <c r="H26" s="6" t="s">
        <v>4732</v>
      </c>
      <c r="I26" t="s">
        <v>66</v>
      </c>
      <c r="J26" t="s">
        <v>208</v>
      </c>
      <c r="K26">
        <v>1</v>
      </c>
      <c r="L26">
        <v>5</v>
      </c>
      <c r="M26" t="s">
        <v>208</v>
      </c>
      <c r="N26" t="s">
        <v>209</v>
      </c>
      <c r="O26" t="s">
        <v>69</v>
      </c>
      <c r="P26">
        <v>57694</v>
      </c>
      <c r="Q26" t="s">
        <v>70</v>
      </c>
      <c r="R26" t="s">
        <v>210</v>
      </c>
      <c r="T26" t="s">
        <v>4733</v>
      </c>
      <c r="W26" t="s">
        <v>125</v>
      </c>
      <c r="Y26" t="s">
        <v>4734</v>
      </c>
      <c r="Z26">
        <v>1973</v>
      </c>
      <c r="AA26" t="s">
        <v>77</v>
      </c>
      <c r="AB26" t="s">
        <v>82</v>
      </c>
      <c r="AC26" t="s">
        <v>396</v>
      </c>
      <c r="AD26" s="6" t="s">
        <v>4735</v>
      </c>
      <c r="AE26" t="s">
        <v>2580</v>
      </c>
      <c r="AF26">
        <v>1974</v>
      </c>
      <c r="AG26" t="s">
        <v>77</v>
      </c>
      <c r="AH26" t="s">
        <v>82</v>
      </c>
      <c r="AI26" t="s">
        <v>396</v>
      </c>
      <c r="AJ26" s="6" t="s">
        <v>4736</v>
      </c>
      <c r="AP26" s="6"/>
      <c r="AQ26" t="s">
        <v>3953</v>
      </c>
      <c r="AT26" t="s">
        <v>125</v>
      </c>
      <c r="AV26">
        <v>0</v>
      </c>
      <c r="AX26" t="s">
        <v>4150</v>
      </c>
      <c r="AZ26" s="6"/>
      <c r="BB26" t="s">
        <v>74</v>
      </c>
      <c r="BC26" t="s">
        <v>150</v>
      </c>
      <c r="BD26" t="s">
        <v>90</v>
      </c>
      <c r="BE26" t="s">
        <v>554</v>
      </c>
      <c r="BF26">
        <v>2</v>
      </c>
      <c r="BG26">
        <v>-7.8166060000000002</v>
      </c>
      <c r="BH26">
        <v>111.185739</v>
      </c>
      <c r="BI26" s="6" t="s">
        <v>4151</v>
      </c>
      <c r="BJ26">
        <v>41</v>
      </c>
      <c r="BK26">
        <v>160</v>
      </c>
      <c r="BL26">
        <v>45</v>
      </c>
      <c r="BM26">
        <v>2</v>
      </c>
      <c r="BN26">
        <v>2</v>
      </c>
    </row>
    <row r="27" spans="1:66" x14ac:dyDescent="0.3">
      <c r="A27">
        <v>21</v>
      </c>
      <c r="B27" t="s">
        <v>4015</v>
      </c>
      <c r="C27" t="s">
        <v>3947</v>
      </c>
      <c r="D27" t="s">
        <v>117</v>
      </c>
      <c r="E27" t="s">
        <v>4737</v>
      </c>
      <c r="F27" t="s">
        <v>95</v>
      </c>
      <c r="G27" t="s">
        <v>4738</v>
      </c>
      <c r="H27" s="6" t="s">
        <v>4739</v>
      </c>
      <c r="I27" t="s">
        <v>66</v>
      </c>
      <c r="J27" t="s">
        <v>287</v>
      </c>
      <c r="K27">
        <v>3</v>
      </c>
      <c r="L27">
        <v>3</v>
      </c>
      <c r="M27" t="s">
        <v>287</v>
      </c>
      <c r="N27" t="s">
        <v>122</v>
      </c>
      <c r="O27" t="s">
        <v>69</v>
      </c>
      <c r="P27">
        <v>57694</v>
      </c>
      <c r="Q27" t="s">
        <v>70</v>
      </c>
      <c r="R27" t="s">
        <v>71</v>
      </c>
      <c r="T27" t="s">
        <v>4740</v>
      </c>
      <c r="W27" t="s">
        <v>125</v>
      </c>
      <c r="Y27" t="s">
        <v>1684</v>
      </c>
      <c r="Z27">
        <v>1972</v>
      </c>
      <c r="AA27" t="s">
        <v>196</v>
      </c>
      <c r="AB27" t="s">
        <v>323</v>
      </c>
      <c r="AC27" t="s">
        <v>396</v>
      </c>
      <c r="AD27" s="6" t="s">
        <v>4741</v>
      </c>
      <c r="AE27" t="s">
        <v>2467</v>
      </c>
      <c r="AF27">
        <v>1971</v>
      </c>
      <c r="AG27" t="s">
        <v>196</v>
      </c>
      <c r="AH27" t="s">
        <v>78</v>
      </c>
      <c r="AI27" t="s">
        <v>396</v>
      </c>
      <c r="AJ27" s="6" t="s">
        <v>4742</v>
      </c>
      <c r="AP27" s="6"/>
      <c r="AQ27" t="s">
        <v>3953</v>
      </c>
      <c r="AT27" t="s">
        <v>125</v>
      </c>
      <c r="AV27">
        <v>0</v>
      </c>
      <c r="AZ27" s="6"/>
      <c r="BB27" t="s">
        <v>74</v>
      </c>
      <c r="BC27" t="s">
        <v>150</v>
      </c>
      <c r="BD27" t="s">
        <v>428</v>
      </c>
      <c r="BE27" t="s">
        <v>896</v>
      </c>
      <c r="BF27">
        <v>2</v>
      </c>
      <c r="BG27">
        <v>-7.8735720000000002</v>
      </c>
      <c r="BH27">
        <v>111.18602799999999</v>
      </c>
      <c r="BI27" s="6"/>
      <c r="BJ27">
        <v>43</v>
      </c>
      <c r="BK27">
        <v>134</v>
      </c>
      <c r="BL27">
        <v>0</v>
      </c>
      <c r="BM27">
        <v>0</v>
      </c>
      <c r="BN27">
        <v>1</v>
      </c>
    </row>
    <row r="28" spans="1:66" x14ac:dyDescent="0.3">
      <c r="A28">
        <v>22</v>
      </c>
      <c r="B28" t="s">
        <v>4018</v>
      </c>
      <c r="C28" t="s">
        <v>3947</v>
      </c>
      <c r="D28" t="s">
        <v>61</v>
      </c>
      <c r="E28" t="s">
        <v>4759</v>
      </c>
      <c r="F28" t="s">
        <v>63</v>
      </c>
      <c r="G28" t="s">
        <v>2527</v>
      </c>
      <c r="H28" s="6" t="s">
        <v>4760</v>
      </c>
      <c r="I28" t="s">
        <v>66</v>
      </c>
      <c r="J28" t="s">
        <v>463</v>
      </c>
      <c r="N28" t="s">
        <v>464</v>
      </c>
      <c r="O28" t="s">
        <v>69</v>
      </c>
      <c r="Q28" t="s">
        <v>70</v>
      </c>
      <c r="R28" t="s">
        <v>101</v>
      </c>
      <c r="W28" t="s">
        <v>125</v>
      </c>
      <c r="Z28">
        <v>0</v>
      </c>
      <c r="AD28" s="6"/>
      <c r="AE28" t="s">
        <v>4761</v>
      </c>
      <c r="AF28">
        <v>0</v>
      </c>
      <c r="AH28" t="s">
        <v>147</v>
      </c>
      <c r="AI28" t="s">
        <v>128</v>
      </c>
      <c r="AJ28" s="6"/>
      <c r="AP28" s="6"/>
      <c r="AQ28" t="s">
        <v>549</v>
      </c>
      <c r="AT28" t="s">
        <v>125</v>
      </c>
      <c r="AV28">
        <v>1</v>
      </c>
      <c r="AZ28" s="6"/>
      <c r="BB28" t="s">
        <v>125</v>
      </c>
      <c r="BD28" t="s">
        <v>90</v>
      </c>
      <c r="BF28">
        <v>1</v>
      </c>
      <c r="BI28" s="6"/>
      <c r="BJ28">
        <v>56</v>
      </c>
      <c r="BK28">
        <v>154</v>
      </c>
      <c r="BL28">
        <v>0</v>
      </c>
      <c r="BM28">
        <v>2</v>
      </c>
      <c r="BN28">
        <v>0</v>
      </c>
    </row>
    <row r="29" spans="1:66" x14ac:dyDescent="0.3">
      <c r="A29">
        <v>23</v>
      </c>
      <c r="B29" t="s">
        <v>4023</v>
      </c>
      <c r="C29" t="s">
        <v>3947</v>
      </c>
      <c r="D29" t="s">
        <v>61</v>
      </c>
      <c r="E29">
        <v>3068652538</v>
      </c>
      <c r="F29" t="s">
        <v>1249</v>
      </c>
      <c r="G29" t="s">
        <v>4796</v>
      </c>
      <c r="H29" s="6" t="s">
        <v>4797</v>
      </c>
      <c r="I29" t="s">
        <v>66</v>
      </c>
      <c r="J29" t="s">
        <v>492</v>
      </c>
      <c r="K29">
        <v>1</v>
      </c>
      <c r="L29">
        <v>8</v>
      </c>
      <c r="M29" t="s">
        <v>492</v>
      </c>
      <c r="N29" t="s">
        <v>492</v>
      </c>
      <c r="O29" t="s">
        <v>69</v>
      </c>
      <c r="P29">
        <v>57694</v>
      </c>
      <c r="Q29" t="s">
        <v>70</v>
      </c>
      <c r="R29" t="s">
        <v>71</v>
      </c>
      <c r="T29" t="s">
        <v>4798</v>
      </c>
      <c r="W29" t="s">
        <v>125</v>
      </c>
      <c r="Y29" t="s">
        <v>4799</v>
      </c>
      <c r="Z29">
        <v>1983</v>
      </c>
      <c r="AA29" t="s">
        <v>196</v>
      </c>
      <c r="AB29" t="s">
        <v>105</v>
      </c>
      <c r="AC29" t="s">
        <v>396</v>
      </c>
      <c r="AD29" s="6" t="s">
        <v>4800</v>
      </c>
      <c r="AE29" t="s">
        <v>4801</v>
      </c>
      <c r="AF29">
        <v>0</v>
      </c>
      <c r="AG29" t="s">
        <v>196</v>
      </c>
      <c r="AH29" t="s">
        <v>105</v>
      </c>
      <c r="AI29" t="s">
        <v>79</v>
      </c>
      <c r="AJ29" s="6"/>
      <c r="AM29" t="s">
        <v>166</v>
      </c>
      <c r="AP29" s="6"/>
      <c r="AQ29" t="s">
        <v>3953</v>
      </c>
      <c r="AT29" t="s">
        <v>125</v>
      </c>
      <c r="AV29">
        <v>0</v>
      </c>
      <c r="AX29" t="s">
        <v>4171</v>
      </c>
      <c r="AZ29" s="6"/>
      <c r="BB29" t="s">
        <v>74</v>
      </c>
      <c r="BC29" t="s">
        <v>1348</v>
      </c>
      <c r="BD29" t="s">
        <v>90</v>
      </c>
      <c r="BE29" t="s">
        <v>1031</v>
      </c>
      <c r="BF29">
        <v>1</v>
      </c>
      <c r="BG29">
        <v>0</v>
      </c>
      <c r="BH29">
        <v>0</v>
      </c>
      <c r="BI29" s="6"/>
      <c r="BJ29">
        <v>30</v>
      </c>
      <c r="BK29">
        <v>150</v>
      </c>
      <c r="BL29">
        <v>55</v>
      </c>
      <c r="BM29">
        <v>2</v>
      </c>
      <c r="BN29">
        <v>3</v>
      </c>
    </row>
    <row r="30" spans="1:66" x14ac:dyDescent="0.3">
      <c r="A30">
        <v>24</v>
      </c>
      <c r="B30" t="s">
        <v>4024</v>
      </c>
      <c r="C30" t="s">
        <v>3947</v>
      </c>
      <c r="D30" t="s">
        <v>117</v>
      </c>
      <c r="E30" t="s">
        <v>4802</v>
      </c>
      <c r="F30" t="s">
        <v>63</v>
      </c>
      <c r="G30" t="s">
        <v>4803</v>
      </c>
      <c r="H30" s="6" t="s">
        <v>4804</v>
      </c>
      <c r="I30" t="s">
        <v>66</v>
      </c>
      <c r="J30" t="s">
        <v>2690</v>
      </c>
      <c r="K30">
        <v>2</v>
      </c>
      <c r="L30">
        <v>8</v>
      </c>
      <c r="M30" t="s">
        <v>2690</v>
      </c>
      <c r="N30" t="s">
        <v>784</v>
      </c>
      <c r="O30" t="s">
        <v>69</v>
      </c>
      <c r="P30">
        <v>57694</v>
      </c>
      <c r="Q30" t="s">
        <v>70</v>
      </c>
      <c r="R30" t="s">
        <v>210</v>
      </c>
      <c r="T30" t="s">
        <v>4805</v>
      </c>
      <c r="W30" t="s">
        <v>125</v>
      </c>
      <c r="X30" t="s">
        <v>4172</v>
      </c>
      <c r="Y30" t="s">
        <v>1948</v>
      </c>
      <c r="Z30">
        <v>1974</v>
      </c>
      <c r="AA30" t="s">
        <v>77</v>
      </c>
      <c r="AB30" t="s">
        <v>82</v>
      </c>
      <c r="AC30" t="s">
        <v>396</v>
      </c>
      <c r="AD30" s="6" t="s">
        <v>4806</v>
      </c>
      <c r="AE30" t="s">
        <v>4807</v>
      </c>
      <c r="AF30">
        <v>1984</v>
      </c>
      <c r="AG30" t="s">
        <v>77</v>
      </c>
      <c r="AH30" t="s">
        <v>82</v>
      </c>
      <c r="AI30" t="s">
        <v>396</v>
      </c>
      <c r="AJ30" s="6" t="s">
        <v>4808</v>
      </c>
      <c r="AP30" s="6"/>
      <c r="AQ30" t="s">
        <v>549</v>
      </c>
      <c r="AT30" t="s">
        <v>74</v>
      </c>
      <c r="AU30" t="s">
        <v>4172</v>
      </c>
      <c r="AV30">
        <v>0</v>
      </c>
      <c r="AW30" t="s">
        <v>4173</v>
      </c>
      <c r="AX30" t="s">
        <v>4174</v>
      </c>
      <c r="AY30" t="s">
        <v>87</v>
      </c>
      <c r="AZ30" s="6" t="s">
        <v>4175</v>
      </c>
      <c r="BA30" t="s">
        <v>4176</v>
      </c>
      <c r="BB30" t="s">
        <v>74</v>
      </c>
      <c r="BD30" t="s">
        <v>90</v>
      </c>
      <c r="BE30" t="s">
        <v>554</v>
      </c>
      <c r="BF30">
        <v>1</v>
      </c>
      <c r="BG30">
        <v>-7.821288</v>
      </c>
      <c r="BH30">
        <v>111.16481</v>
      </c>
      <c r="BI30" s="6" t="s">
        <v>4177</v>
      </c>
      <c r="BJ30">
        <v>45</v>
      </c>
      <c r="BK30">
        <v>150</v>
      </c>
      <c r="BL30">
        <v>52</v>
      </c>
      <c r="BM30">
        <v>2</v>
      </c>
      <c r="BN30">
        <v>0</v>
      </c>
    </row>
    <row r="31" spans="1:66" x14ac:dyDescent="0.3">
      <c r="A31">
        <v>25</v>
      </c>
      <c r="B31" t="s">
        <v>4026</v>
      </c>
      <c r="C31" t="s">
        <v>3947</v>
      </c>
      <c r="D31" t="s">
        <v>117</v>
      </c>
      <c r="E31" t="s">
        <v>4817</v>
      </c>
      <c r="F31" t="s">
        <v>63</v>
      </c>
      <c r="G31" t="s">
        <v>4455</v>
      </c>
      <c r="H31" s="6" t="s">
        <v>4818</v>
      </c>
      <c r="I31" t="s">
        <v>66</v>
      </c>
      <c r="J31" t="s">
        <v>240</v>
      </c>
      <c r="K31">
        <v>2</v>
      </c>
      <c r="L31">
        <v>5</v>
      </c>
      <c r="M31" t="s">
        <v>240</v>
      </c>
      <c r="N31" t="s">
        <v>240</v>
      </c>
      <c r="O31" t="s">
        <v>69</v>
      </c>
      <c r="P31">
        <v>57694</v>
      </c>
      <c r="Q31" t="s">
        <v>70</v>
      </c>
      <c r="R31" t="s">
        <v>210</v>
      </c>
      <c r="T31" t="s">
        <v>4819</v>
      </c>
      <c r="W31" t="s">
        <v>74</v>
      </c>
      <c r="X31" t="s">
        <v>4180</v>
      </c>
      <c r="Y31" t="s">
        <v>3326</v>
      </c>
      <c r="Z31">
        <v>1960</v>
      </c>
      <c r="AA31" t="s">
        <v>77</v>
      </c>
      <c r="AB31" t="s">
        <v>229</v>
      </c>
      <c r="AC31" t="s">
        <v>396</v>
      </c>
      <c r="AD31" s="6" t="s">
        <v>4820</v>
      </c>
      <c r="AE31" t="s">
        <v>4821</v>
      </c>
      <c r="AF31">
        <v>1965</v>
      </c>
      <c r="AG31" t="s">
        <v>77</v>
      </c>
      <c r="AH31" t="s">
        <v>82</v>
      </c>
      <c r="AI31" t="s">
        <v>396</v>
      </c>
      <c r="AJ31" s="6" t="s">
        <v>4822</v>
      </c>
      <c r="AP31" s="6"/>
      <c r="AQ31" t="s">
        <v>3953</v>
      </c>
      <c r="AT31" t="s">
        <v>74</v>
      </c>
      <c r="AU31" t="s">
        <v>4180</v>
      </c>
      <c r="AV31">
        <v>0</v>
      </c>
      <c r="AX31" t="s">
        <v>4181</v>
      </c>
      <c r="AY31" t="s">
        <v>87</v>
      </c>
      <c r="AZ31" s="6" t="s">
        <v>4182</v>
      </c>
      <c r="BA31" t="s">
        <v>4183</v>
      </c>
      <c r="BB31" t="s">
        <v>74</v>
      </c>
      <c r="BC31" t="s">
        <v>89</v>
      </c>
      <c r="BD31" t="s">
        <v>90</v>
      </c>
      <c r="BE31" t="s">
        <v>554</v>
      </c>
      <c r="BF31">
        <v>2</v>
      </c>
      <c r="BG31">
        <v>-7.8345209999999996</v>
      </c>
      <c r="BH31">
        <v>111.17744399999999</v>
      </c>
      <c r="BI31" s="6" t="s">
        <v>4184</v>
      </c>
      <c r="BJ31">
        <v>39</v>
      </c>
      <c r="BK31">
        <v>152</v>
      </c>
      <c r="BL31">
        <v>43</v>
      </c>
      <c r="BM31">
        <v>2</v>
      </c>
      <c r="BN31">
        <v>2</v>
      </c>
    </row>
    <row r="32" spans="1:66" x14ac:dyDescent="0.3">
      <c r="A32">
        <v>26</v>
      </c>
      <c r="B32" t="s">
        <v>4030</v>
      </c>
      <c r="C32" t="s">
        <v>3947</v>
      </c>
      <c r="D32" t="s">
        <v>61</v>
      </c>
      <c r="E32">
        <v>6253016</v>
      </c>
      <c r="F32" t="s">
        <v>95</v>
      </c>
      <c r="G32" t="s">
        <v>4723</v>
      </c>
      <c r="H32" s="6" t="s">
        <v>4844</v>
      </c>
      <c r="I32" t="s">
        <v>66</v>
      </c>
      <c r="J32" t="s">
        <v>4845</v>
      </c>
      <c r="K32">
        <v>2</v>
      </c>
      <c r="L32">
        <v>3</v>
      </c>
      <c r="M32" t="s">
        <v>4845</v>
      </c>
      <c r="N32" t="s">
        <v>1852</v>
      </c>
      <c r="O32" t="s">
        <v>69</v>
      </c>
      <c r="P32">
        <v>57694</v>
      </c>
      <c r="Q32" t="s">
        <v>70</v>
      </c>
      <c r="R32" t="s">
        <v>101</v>
      </c>
      <c r="T32" t="s">
        <v>4846</v>
      </c>
      <c r="W32" t="s">
        <v>125</v>
      </c>
      <c r="Y32" t="s">
        <v>4847</v>
      </c>
      <c r="Z32">
        <v>1976</v>
      </c>
      <c r="AA32" t="s">
        <v>162</v>
      </c>
      <c r="AB32" t="s">
        <v>78</v>
      </c>
      <c r="AC32" t="s">
        <v>396</v>
      </c>
      <c r="AD32" s="6" t="s">
        <v>4848</v>
      </c>
      <c r="AE32" t="s">
        <v>4849</v>
      </c>
      <c r="AF32">
        <v>1982</v>
      </c>
      <c r="AG32" t="s">
        <v>162</v>
      </c>
      <c r="AH32" t="s">
        <v>78</v>
      </c>
      <c r="AI32" t="s">
        <v>366</v>
      </c>
      <c r="AJ32" s="6" t="s">
        <v>4850</v>
      </c>
      <c r="AP32" s="6"/>
      <c r="AQ32" t="s">
        <v>3947</v>
      </c>
      <c r="AT32" t="s">
        <v>125</v>
      </c>
      <c r="AV32">
        <v>0</v>
      </c>
      <c r="AZ32" s="6"/>
      <c r="BB32" t="s">
        <v>125</v>
      </c>
      <c r="BC32" t="s">
        <v>150</v>
      </c>
      <c r="BD32" t="s">
        <v>90</v>
      </c>
      <c r="BE32" t="s">
        <v>2450</v>
      </c>
      <c r="BF32">
        <v>1</v>
      </c>
      <c r="BG32">
        <v>-7.8258663327939999</v>
      </c>
      <c r="BH32">
        <v>111.18108333321</v>
      </c>
      <c r="BI32" s="6" t="s">
        <v>4187</v>
      </c>
      <c r="BJ32">
        <v>58</v>
      </c>
      <c r="BK32">
        <v>162</v>
      </c>
      <c r="BL32">
        <v>0</v>
      </c>
      <c r="BM32">
        <v>1</v>
      </c>
      <c r="BN32">
        <v>5</v>
      </c>
    </row>
    <row r="33" spans="1:66" x14ac:dyDescent="0.3">
      <c r="A33">
        <v>27</v>
      </c>
      <c r="B33" t="s">
        <v>4033</v>
      </c>
      <c r="C33" t="s">
        <v>3947</v>
      </c>
      <c r="D33" t="s">
        <v>117</v>
      </c>
      <c r="E33" t="s">
        <v>4865</v>
      </c>
      <c r="F33" t="s">
        <v>63</v>
      </c>
      <c r="G33" t="s">
        <v>4866</v>
      </c>
      <c r="H33" s="6" t="s">
        <v>4867</v>
      </c>
      <c r="I33" t="s">
        <v>66</v>
      </c>
      <c r="J33" t="s">
        <v>4868</v>
      </c>
      <c r="K33">
        <v>2</v>
      </c>
      <c r="L33">
        <v>5</v>
      </c>
      <c r="M33" t="s">
        <v>4868</v>
      </c>
      <c r="N33" t="s">
        <v>240</v>
      </c>
      <c r="O33" t="s">
        <v>69</v>
      </c>
      <c r="P33">
        <v>57694</v>
      </c>
      <c r="Q33" t="s">
        <v>70</v>
      </c>
      <c r="R33" t="s">
        <v>210</v>
      </c>
      <c r="T33" t="s">
        <v>4869</v>
      </c>
      <c r="W33" t="s">
        <v>125</v>
      </c>
      <c r="Y33" t="s">
        <v>4870</v>
      </c>
      <c r="Z33">
        <v>1965</v>
      </c>
      <c r="AA33" t="s">
        <v>790</v>
      </c>
      <c r="AB33" t="s">
        <v>127</v>
      </c>
      <c r="AC33" t="s">
        <v>128</v>
      </c>
      <c r="AD33" s="6"/>
      <c r="AE33" t="s">
        <v>4871</v>
      </c>
      <c r="AF33">
        <v>1960</v>
      </c>
      <c r="AG33" t="s">
        <v>790</v>
      </c>
      <c r="AH33" t="s">
        <v>147</v>
      </c>
      <c r="AI33" t="s">
        <v>128</v>
      </c>
      <c r="AJ33" s="6" t="s">
        <v>4872</v>
      </c>
      <c r="AP33" s="6"/>
      <c r="AQ33" t="s">
        <v>3952</v>
      </c>
      <c r="AT33" t="s">
        <v>125</v>
      </c>
      <c r="AV33">
        <v>0</v>
      </c>
      <c r="AX33" t="s">
        <v>4188</v>
      </c>
      <c r="AZ33" s="6"/>
      <c r="BB33" t="s">
        <v>74</v>
      </c>
      <c r="BC33" t="s">
        <v>150</v>
      </c>
      <c r="BD33" t="s">
        <v>90</v>
      </c>
      <c r="BE33" t="s">
        <v>554</v>
      </c>
      <c r="BF33">
        <v>1</v>
      </c>
      <c r="BG33">
        <v>-7.8360799999999999</v>
      </c>
      <c r="BH33">
        <v>111.178045</v>
      </c>
      <c r="BI33" s="6" t="s">
        <v>4189</v>
      </c>
      <c r="BJ33">
        <v>49</v>
      </c>
      <c r="BK33">
        <v>159</v>
      </c>
      <c r="BL33">
        <v>50</v>
      </c>
      <c r="BM33">
        <v>1</v>
      </c>
      <c r="BN33">
        <v>2</v>
      </c>
    </row>
    <row r="34" spans="1:66" x14ac:dyDescent="0.3">
      <c r="A34">
        <v>28</v>
      </c>
      <c r="B34" t="s">
        <v>4035</v>
      </c>
      <c r="C34" t="s">
        <v>3947</v>
      </c>
      <c r="D34" t="s">
        <v>117</v>
      </c>
      <c r="E34">
        <v>74651046</v>
      </c>
      <c r="F34" t="s">
        <v>63</v>
      </c>
      <c r="G34" t="s">
        <v>4888</v>
      </c>
      <c r="H34" s="6" t="s">
        <v>4889</v>
      </c>
      <c r="I34" t="s">
        <v>66</v>
      </c>
      <c r="J34" t="s">
        <v>4890</v>
      </c>
      <c r="K34">
        <v>1</v>
      </c>
      <c r="L34">
        <v>1</v>
      </c>
      <c r="M34" t="s">
        <v>4891</v>
      </c>
      <c r="N34" t="s">
        <v>4892</v>
      </c>
      <c r="O34" t="s">
        <v>701</v>
      </c>
      <c r="P34">
        <v>57693</v>
      </c>
      <c r="Q34" t="s">
        <v>70</v>
      </c>
      <c r="R34" t="s">
        <v>71</v>
      </c>
      <c r="T34" t="s">
        <v>4893</v>
      </c>
      <c r="W34" t="s">
        <v>125</v>
      </c>
      <c r="Y34" t="s">
        <v>4894</v>
      </c>
      <c r="Z34">
        <v>0</v>
      </c>
      <c r="AA34" t="s">
        <v>162</v>
      </c>
      <c r="AB34" t="s">
        <v>323</v>
      </c>
      <c r="AC34" t="s">
        <v>396</v>
      </c>
      <c r="AD34" s="6"/>
      <c r="AE34" t="s">
        <v>4895</v>
      </c>
      <c r="AF34">
        <v>0</v>
      </c>
      <c r="AG34" t="s">
        <v>196</v>
      </c>
      <c r="AH34" t="s">
        <v>323</v>
      </c>
      <c r="AI34" t="s">
        <v>396</v>
      </c>
      <c r="AJ34" s="6"/>
      <c r="AP34" s="6"/>
      <c r="AQ34" t="s">
        <v>3947</v>
      </c>
      <c r="AT34" t="s">
        <v>125</v>
      </c>
      <c r="AV34">
        <v>0</v>
      </c>
      <c r="AZ34" s="6"/>
      <c r="BB34" t="s">
        <v>74</v>
      </c>
      <c r="BC34" t="s">
        <v>150</v>
      </c>
      <c r="BD34" t="s">
        <v>90</v>
      </c>
      <c r="BE34" t="s">
        <v>1031</v>
      </c>
      <c r="BF34">
        <v>2</v>
      </c>
      <c r="BG34">
        <v>-7.8030999999999997</v>
      </c>
      <c r="BH34">
        <v>111.1617</v>
      </c>
      <c r="BI34" s="6"/>
      <c r="BJ34">
        <v>65</v>
      </c>
      <c r="BK34">
        <v>168</v>
      </c>
      <c r="BL34">
        <v>55</v>
      </c>
      <c r="BM34">
        <v>2</v>
      </c>
      <c r="BN34">
        <v>1</v>
      </c>
    </row>
    <row r="35" spans="1:66" x14ac:dyDescent="0.3">
      <c r="A35">
        <v>29</v>
      </c>
      <c r="B35" t="s">
        <v>5026</v>
      </c>
      <c r="C35" t="s">
        <v>3947</v>
      </c>
      <c r="D35" t="s">
        <v>61</v>
      </c>
    </row>
    <row r="36" spans="1:66" x14ac:dyDescent="0.3">
      <c r="A36">
        <v>30</v>
      </c>
      <c r="B36" t="s">
        <v>5000</v>
      </c>
      <c r="C36" t="s">
        <v>3947</v>
      </c>
      <c r="D36" t="s">
        <v>117</v>
      </c>
      <c r="E36" t="s">
        <v>5001</v>
      </c>
      <c r="F36" t="s">
        <v>63</v>
      </c>
      <c r="G36" t="s">
        <v>5002</v>
      </c>
      <c r="H36" s="6" t="s">
        <v>5003</v>
      </c>
      <c r="I36" t="s">
        <v>66</v>
      </c>
      <c r="J36" t="s">
        <v>2704</v>
      </c>
      <c r="K36">
        <v>1</v>
      </c>
      <c r="L36">
        <v>6</v>
      </c>
      <c r="M36" t="s">
        <v>2704</v>
      </c>
      <c r="N36" t="s">
        <v>492</v>
      </c>
      <c r="O36" t="s">
        <v>69</v>
      </c>
      <c r="P36">
        <v>57694</v>
      </c>
      <c r="Q36" t="s">
        <v>70</v>
      </c>
      <c r="R36" t="s">
        <v>71</v>
      </c>
      <c r="T36" t="s">
        <v>5004</v>
      </c>
      <c r="W36" t="s">
        <v>74</v>
      </c>
      <c r="X36" t="s">
        <v>5005</v>
      </c>
      <c r="Y36" t="s">
        <v>5006</v>
      </c>
      <c r="Z36">
        <v>1948</v>
      </c>
      <c r="AA36" t="s">
        <v>77</v>
      </c>
      <c r="AB36" t="s">
        <v>229</v>
      </c>
      <c r="AC36" t="s">
        <v>396</v>
      </c>
      <c r="AD36" s="6"/>
      <c r="AE36" t="s">
        <v>5007</v>
      </c>
      <c r="AF36">
        <v>1974</v>
      </c>
      <c r="AG36" t="s">
        <v>77</v>
      </c>
      <c r="AH36" t="s">
        <v>82</v>
      </c>
      <c r="AI36" t="s">
        <v>79</v>
      </c>
      <c r="AJ36" s="6"/>
      <c r="AP36" s="6"/>
      <c r="AQ36" t="s">
        <v>3947</v>
      </c>
      <c r="AT36" t="s">
        <v>125</v>
      </c>
      <c r="AV36">
        <v>0</v>
      </c>
      <c r="AX36" t="s">
        <v>5008</v>
      </c>
      <c r="AZ36" s="6"/>
      <c r="BB36" t="s">
        <v>74</v>
      </c>
      <c r="BC36" t="s">
        <v>89</v>
      </c>
      <c r="BD36" t="s">
        <v>90</v>
      </c>
      <c r="BE36" t="s">
        <v>1031</v>
      </c>
      <c r="BF36">
        <v>2</v>
      </c>
      <c r="BG36">
        <v>-7.7885200000000001</v>
      </c>
      <c r="BH36">
        <v>111.175212</v>
      </c>
      <c r="BI36" s="6"/>
      <c r="BJ36">
        <v>60</v>
      </c>
      <c r="BK36">
        <v>160</v>
      </c>
      <c r="BL36">
        <v>40</v>
      </c>
      <c r="BM36">
        <v>2</v>
      </c>
      <c r="BN36">
        <v>2</v>
      </c>
    </row>
    <row r="38" spans="1:66" x14ac:dyDescent="0.3">
      <c r="D38" t="s">
        <v>5031</v>
      </c>
      <c r="E38" t="s">
        <v>5029</v>
      </c>
      <c r="F38" t="s">
        <v>5030</v>
      </c>
    </row>
    <row r="39" spans="1:66" x14ac:dyDescent="0.3">
      <c r="B39" t="s">
        <v>4992</v>
      </c>
      <c r="C39">
        <v>19</v>
      </c>
      <c r="F39">
        <f>C39+D39-E39</f>
        <v>19</v>
      </c>
    </row>
    <row r="40" spans="1:66" x14ac:dyDescent="0.3">
      <c r="B40" t="s">
        <v>4993</v>
      </c>
      <c r="C40">
        <v>11</v>
      </c>
      <c r="F40">
        <f t="shared" ref="F40" si="0">C40+D40-E40</f>
        <v>11</v>
      </c>
    </row>
    <row r="41" spans="1:66" x14ac:dyDescent="0.3">
      <c r="C41">
        <f>SUM(C39:C40)</f>
        <v>30</v>
      </c>
      <c r="F41">
        <f>SUM(F39:F40)</f>
        <v>30</v>
      </c>
    </row>
  </sheetData>
  <autoFilter ref="A5:BO36" xr:uid="{E00258AA-AFB2-412F-8AFF-317282251EB9}">
    <filterColumn colId="3">
      <customFilters>
        <customFilter operator="notEqual" val=" "/>
      </customFilters>
    </filterColumn>
    <filterColumn colId="24" showButton="0"/>
    <filterColumn colId="25" showButton="0"/>
    <filterColumn colId="26" showButton="0"/>
    <filterColumn colId="27" showButton="0"/>
    <filterColumn colId="28" showButton="0"/>
    <filterColumn colId="30" showButton="0"/>
    <filterColumn colId="31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39" showButton="0"/>
    <filterColumn colId="40" showButton="0"/>
    <sortState xmlns:xlrd2="http://schemas.microsoft.com/office/spreadsheetml/2017/richdata2" ref="A8:BN36">
      <sortCondition ref="A5:A36"/>
    </sortState>
  </autoFilter>
  <mergeCells count="51">
    <mergeCell ref="BL5:BL6"/>
    <mergeCell ref="BM5:BM6"/>
    <mergeCell ref="BN5:BN6"/>
    <mergeCell ref="BF5:BF6"/>
    <mergeCell ref="BG5:BG6"/>
    <mergeCell ref="BH5:BH6"/>
    <mergeCell ref="BI5:BI6"/>
    <mergeCell ref="BJ5:BJ6"/>
    <mergeCell ref="BK5:BK6"/>
    <mergeCell ref="BE5:BE6"/>
    <mergeCell ref="AT5:AT6"/>
    <mergeCell ref="AU5:AU6"/>
    <mergeCell ref="AV5:AV6"/>
    <mergeCell ref="AW5:AW6"/>
    <mergeCell ref="AX5:AX6"/>
    <mergeCell ref="AY5:AY6"/>
    <mergeCell ref="AZ5:AZ6"/>
    <mergeCell ref="BA5:BA6"/>
    <mergeCell ref="BB5:BB6"/>
    <mergeCell ref="BC5:BC6"/>
    <mergeCell ref="BD5:BD6"/>
    <mergeCell ref="AS5:AS6"/>
    <mergeCell ref="S5:S6"/>
    <mergeCell ref="T5:T6"/>
    <mergeCell ref="U5:U6"/>
    <mergeCell ref="V5:V6"/>
    <mergeCell ref="W5:W6"/>
    <mergeCell ref="X5:X6"/>
    <mergeCell ref="Y5:AD5"/>
    <mergeCell ref="AE5:AJ5"/>
    <mergeCell ref="AK5:AP5"/>
    <mergeCell ref="AQ5:AQ6"/>
    <mergeCell ref="AR5:AR6"/>
    <mergeCell ref="R5:R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F5:F6"/>
    <mergeCell ref="A5:A6"/>
    <mergeCell ref="B5:B6"/>
    <mergeCell ref="C5:C6"/>
    <mergeCell ref="D5:D6"/>
    <mergeCell ref="E5:E6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Daftar Peserta Didik</vt:lpstr>
      <vt:lpstr>Sheet1</vt:lpstr>
      <vt:lpstr>jumlah total</vt:lpstr>
      <vt:lpstr>X AKL 1</vt:lpstr>
      <vt:lpstr>X AKL 2</vt:lpstr>
      <vt:lpstr>X RPL 1</vt:lpstr>
      <vt:lpstr>X RPL 2</vt:lpstr>
      <vt:lpstr>X RPL 3</vt:lpstr>
      <vt:lpstr>X RPL 4</vt:lpstr>
      <vt:lpstr>XI AKL 1</vt:lpstr>
      <vt:lpstr>XI AKL 2</vt:lpstr>
      <vt:lpstr>XI RPL 1</vt:lpstr>
      <vt:lpstr>XI RPL 2</vt:lpstr>
      <vt:lpstr>XI RPL 3</vt:lpstr>
      <vt:lpstr>XII AKL 1</vt:lpstr>
      <vt:lpstr>XII AKL 2</vt:lpstr>
      <vt:lpstr>XII RPL 1</vt:lpstr>
      <vt:lpstr>XII RPL 2</vt:lpstr>
      <vt:lpstr>XII RPL 3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Daftar Peserta Didik</dc:title>
  <dc:subject>Office 2007 XLSX Test Document</dc:subject>
  <dc:creator>Dapodik</dc:creator>
  <cp:keywords>daftar Peserta Didik dapodik</cp:keywords>
  <dc:description>Daftar Peserta Didik bersumber dari aplikasi Dapodik</dc:description>
  <cp:lastModifiedBy>acer</cp:lastModifiedBy>
  <cp:revision/>
  <cp:lastPrinted>2022-10-28T04:09:10Z</cp:lastPrinted>
  <dcterms:created xsi:type="dcterms:W3CDTF">2016-07-28T02:42:00Z</dcterms:created>
  <dcterms:modified xsi:type="dcterms:W3CDTF">2023-06-05T01:59:25Z</dcterms:modified>
  <cp:category>tabel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2022-09-15T09:40:28Z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585997d3-68b1-46e9-8de3-c6ebe226a14d</vt:lpwstr>
  </property>
  <property fmtid="{D5CDD505-2E9C-101B-9397-08002B2CF9AE}" pid="8" name="MSIP_Label_defa4170-0d19-0005-0004-bc88714345d2_ActionId">
    <vt:lpwstr>fac63d9f-4323-4702-b4dc-e4a2c2de1447</vt:lpwstr>
  </property>
  <property fmtid="{D5CDD505-2E9C-101B-9397-08002B2CF9AE}" pid="9" name="MSIP_Label_defa4170-0d19-0005-0004-bc88714345d2_ContentBits">
    <vt:lpwstr>0</vt:lpwstr>
  </property>
</Properties>
</file>