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Q22" i="1"/>
  <c r="S22" i="1"/>
  <c r="Q21" i="1"/>
  <c r="S21" i="1"/>
  <c r="T15" i="1"/>
  <c r="T16" i="1"/>
  <c r="T17" i="1"/>
  <c r="T18" i="1"/>
  <c r="T19" i="1"/>
  <c r="T20" i="1"/>
  <c r="T21" i="1"/>
  <c r="T22" i="1"/>
  <c r="T23" i="1"/>
  <c r="T24" i="1"/>
  <c r="T25" i="1"/>
  <c r="T1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3" i="1"/>
  <c r="Q24" i="1"/>
  <c r="Q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Q2" i="1"/>
  <c r="N2" i="1"/>
  <c r="K2" i="1"/>
</calcChain>
</file>

<file path=xl/sharedStrings.xml><?xml version="1.0" encoding="utf-8"?>
<sst xmlns="http://schemas.openxmlformats.org/spreadsheetml/2006/main" count="40" uniqueCount="15">
  <si>
    <t>Standard #</t>
  </si>
  <si>
    <t xml:space="preserve">ug BSA </t>
  </si>
  <si>
    <t>A OD</t>
  </si>
  <si>
    <t>B OD</t>
  </si>
  <si>
    <t>C OD</t>
  </si>
  <si>
    <t>T or N</t>
  </si>
  <si>
    <t>Temp</t>
  </si>
  <si>
    <t>Sample #</t>
  </si>
  <si>
    <t>A Conc (ug/uL)</t>
  </si>
  <si>
    <t>B Conc (ug/uL)</t>
  </si>
  <si>
    <t>C Conc (ug/uL)</t>
  </si>
  <si>
    <t xml:space="preserve">Total </t>
  </si>
  <si>
    <t>Native</t>
  </si>
  <si>
    <t>Avg Conc (ug/uL)</t>
  </si>
  <si>
    <t xml:space="preserve">Rel. Prop.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</si>
</sst>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Stanard A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8387096774193"/>
                  <c:y val="-0.2027972246043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 = 0.0513x - 0.0073
R² = 0.9864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0.095</c:v>
                </c:pt>
                <c:pt idx="2">
                  <c:v>0.159</c:v>
                </c:pt>
                <c:pt idx="3">
                  <c:v>0.221</c:v>
                </c:pt>
                <c:pt idx="4">
                  <c:v>0.432</c:v>
                </c:pt>
                <c:pt idx="5">
                  <c:v>0.704</c:v>
                </c:pt>
                <c:pt idx="6">
                  <c:v>1.34</c:v>
                </c:pt>
              </c:numCache>
            </c:numRef>
          </c:yVal>
          <c:smooth val="0"/>
        </c:ser>
        <c:ser>
          <c:idx val="1"/>
          <c:order val="1"/>
          <c:tx>
            <c:v>Standard B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6250653677778"/>
                  <c:y val="-0.071052987188482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B = 0.0543x - 0.0198
R² = 0.99321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0.0</c:v>
                </c:pt>
                <c:pt idx="1">
                  <c:v>0.073</c:v>
                </c:pt>
                <c:pt idx="2">
                  <c:v>0.124</c:v>
                </c:pt>
                <c:pt idx="3">
                  <c:v>0.235</c:v>
                </c:pt>
                <c:pt idx="4">
                  <c:v>0.472</c:v>
                </c:pt>
                <c:pt idx="5">
                  <c:v>0.745</c:v>
                </c:pt>
                <c:pt idx="6">
                  <c:v>1.389</c:v>
                </c:pt>
              </c:numCache>
            </c:numRef>
          </c:yVal>
          <c:smooth val="0"/>
        </c:ser>
        <c:ser>
          <c:idx val="2"/>
          <c:order val="2"/>
          <c:tx>
            <c:v>Standard C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1320354405415"/>
                  <c:y val="0.060410592240326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 = 0.0566x - 0.0148
R² = 0.98815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0.0</c:v>
                </c:pt>
                <c:pt idx="1">
                  <c:v>0.091</c:v>
                </c:pt>
                <c:pt idx="2">
                  <c:v>0.143</c:v>
                </c:pt>
                <c:pt idx="3">
                  <c:v>0.256</c:v>
                </c:pt>
                <c:pt idx="4">
                  <c:v>0.497</c:v>
                </c:pt>
                <c:pt idx="5">
                  <c:v>0.746</c:v>
                </c:pt>
                <c:pt idx="6">
                  <c:v>1.472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18200"/>
        <c:axId val="2022333480"/>
      </c:scatterChart>
      <c:valAx>
        <c:axId val="202231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of BSA (ug)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333480"/>
        <c:crosses val="autoZero"/>
        <c:crossBetween val="midCat"/>
      </c:valAx>
      <c:valAx>
        <c:axId val="2022333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31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Rel.</a:t>
            </a:r>
            <a:r>
              <a:rPr lang="en-US" baseline="0"/>
              <a:t> Prop.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Sheet1!$T$14:$T$25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ser>
          <c:idx val="1"/>
          <c:order val="1"/>
          <c:tx>
            <c:v>Total 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Sheet1!$T$2:$T$13</c:f>
              <c:numCache>
                <c:formatCode>General</c:formatCode>
                <c:ptCount val="12"/>
                <c:pt idx="0">
                  <c:v>0.965104765806023</c:v>
                </c:pt>
                <c:pt idx="1">
                  <c:v>1.0</c:v>
                </c:pt>
                <c:pt idx="2">
                  <c:v>0.952181775852113</c:v>
                </c:pt>
                <c:pt idx="3">
                  <c:v>0.984628287883933</c:v>
                </c:pt>
                <c:pt idx="4">
                  <c:v>0.972977358043162</c:v>
                </c:pt>
                <c:pt idx="5">
                  <c:v>0.974128557695121</c:v>
                </c:pt>
                <c:pt idx="6">
                  <c:v>0.937134909789863</c:v>
                </c:pt>
                <c:pt idx="7">
                  <c:v>0.968266248915324</c:v>
                </c:pt>
                <c:pt idx="8">
                  <c:v>0.975200677843953</c:v>
                </c:pt>
                <c:pt idx="9">
                  <c:v>0.93547825721091</c:v>
                </c:pt>
                <c:pt idx="10">
                  <c:v>0.938602642266453</c:v>
                </c:pt>
                <c:pt idx="11">
                  <c:v>0.946967182908413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918344"/>
        <c:axId val="2085916920"/>
      </c:scatterChart>
      <c:valAx>
        <c:axId val="208591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916920"/>
        <c:crosses val="autoZero"/>
        <c:crossBetween val="midCat"/>
        <c:majorUnit val="5.0"/>
      </c:valAx>
      <c:valAx>
        <c:axId val="2085916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Rel. Prop. of Protein Concentration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91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28</xdr:row>
      <xdr:rowOff>88900</xdr:rowOff>
    </xdr:from>
    <xdr:to>
      <xdr:col>8</xdr:col>
      <xdr:colOff>342900</xdr:colOff>
      <xdr:row>48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28</xdr:row>
      <xdr:rowOff>25400</xdr:rowOff>
    </xdr:from>
    <xdr:to>
      <xdr:col>18</xdr:col>
      <xdr:colOff>215900</xdr:colOff>
      <xdr:row>47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F26" workbookViewId="0">
      <selection activeCell="T35" sqref="T35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2</v>
      </c>
      <c r="K1" t="s">
        <v>8</v>
      </c>
      <c r="M1" t="s">
        <v>3</v>
      </c>
      <c r="N1" t="s">
        <v>9</v>
      </c>
      <c r="P1" t="s">
        <v>4</v>
      </c>
      <c r="Q1" t="s">
        <v>10</v>
      </c>
      <c r="S1" t="s">
        <v>13</v>
      </c>
      <c r="T1" t="s">
        <v>14</v>
      </c>
    </row>
    <row r="2" spans="1:20">
      <c r="A2">
        <v>1</v>
      </c>
      <c r="B2">
        <v>0</v>
      </c>
      <c r="C2">
        <v>0</v>
      </c>
      <c r="D2">
        <v>0</v>
      </c>
      <c r="E2">
        <v>0</v>
      </c>
      <c r="G2" t="s">
        <v>11</v>
      </c>
      <c r="H2">
        <v>25</v>
      </c>
      <c r="I2">
        <v>1</v>
      </c>
      <c r="J2">
        <v>0.45600000000000002</v>
      </c>
      <c r="K2">
        <f>(((J2+0.0073)/0.0513)/10)</f>
        <v>0.90311890838206632</v>
      </c>
      <c r="M2">
        <v>0.44800000000000001</v>
      </c>
      <c r="N2">
        <f>(((M2+0.0198)/0.0543)/10)</f>
        <v>0.86151012891344381</v>
      </c>
      <c r="P2">
        <v>0.438</v>
      </c>
      <c r="Q2">
        <f>(((P2+0.0148)/0.0566)/10)</f>
        <v>0.8</v>
      </c>
      <c r="S2">
        <f>AVERAGE(K2,N2,Q2)</f>
        <v>0.85487634576516991</v>
      </c>
      <c r="T2">
        <f>S2/MAX($S$2:$S$13)</f>
        <v>0.96510476580602278</v>
      </c>
    </row>
    <row r="3" spans="1:20">
      <c r="A3">
        <v>2</v>
      </c>
      <c r="B3">
        <v>1</v>
      </c>
      <c r="C3">
        <v>9.5000000000000001E-2</v>
      </c>
      <c r="D3">
        <v>7.2999999999999995E-2</v>
      </c>
      <c r="E3">
        <v>9.0999999999999998E-2</v>
      </c>
      <c r="G3" t="s">
        <v>11</v>
      </c>
      <c r="H3">
        <v>30</v>
      </c>
      <c r="I3">
        <v>2</v>
      </c>
      <c r="J3">
        <v>0.47799999999999998</v>
      </c>
      <c r="K3">
        <f t="shared" ref="K3:K25" si="0">(((J3+0.0073)/0.0513)/10)</f>
        <v>0.94600389863547751</v>
      </c>
      <c r="M3">
        <v>0.45300000000000001</v>
      </c>
      <c r="N3">
        <f t="shared" ref="N3:N25" si="1">(((M3+0.0198)/0.0543)/10)</f>
        <v>0.87071823204419885</v>
      </c>
      <c r="P3">
        <v>0.46100000000000002</v>
      </c>
      <c r="Q3">
        <f t="shared" ref="Q3:Q25" si="2">(((P3+0.0148)/0.0566)/10)</f>
        <v>0.84063604240282697</v>
      </c>
      <c r="S3">
        <f t="shared" ref="S3:S25" si="3">AVERAGE(K3,N3,Q3)</f>
        <v>0.88578605769416774</v>
      </c>
      <c r="T3">
        <f t="shared" ref="T3:T13" si="4">S3/MAX($S$2:$S$13)</f>
        <v>1</v>
      </c>
    </row>
    <row r="4" spans="1:20">
      <c r="A4">
        <v>3</v>
      </c>
      <c r="B4">
        <v>2.5</v>
      </c>
      <c r="C4">
        <v>0.159</v>
      </c>
      <c r="D4">
        <v>0.124</v>
      </c>
      <c r="E4">
        <v>0.14299999999999999</v>
      </c>
      <c r="G4" t="s">
        <v>11</v>
      </c>
      <c r="H4">
        <v>35</v>
      </c>
      <c r="I4">
        <v>3</v>
      </c>
      <c r="J4">
        <v>0.45300000000000001</v>
      </c>
      <c r="K4">
        <f t="shared" si="0"/>
        <v>0.89727095516569189</v>
      </c>
      <c r="M4">
        <v>0.44500000000000001</v>
      </c>
      <c r="N4">
        <f t="shared" si="1"/>
        <v>0.85598526703499078</v>
      </c>
      <c r="P4">
        <v>0.42499999999999999</v>
      </c>
      <c r="Q4">
        <f t="shared" si="2"/>
        <v>0.77703180212014133</v>
      </c>
      <c r="S4">
        <f t="shared" si="3"/>
        <v>0.8434293414402747</v>
      </c>
      <c r="T4">
        <f t="shared" si="4"/>
        <v>0.95218177585211283</v>
      </c>
    </row>
    <row r="5" spans="1:20">
      <c r="A5">
        <v>4</v>
      </c>
      <c r="B5">
        <v>5</v>
      </c>
      <c r="C5">
        <v>0.221</v>
      </c>
      <c r="D5">
        <v>0.23499999999999999</v>
      </c>
      <c r="E5">
        <v>0.25600000000000001</v>
      </c>
      <c r="G5" t="s">
        <v>11</v>
      </c>
      <c r="H5">
        <v>40</v>
      </c>
      <c r="I5">
        <v>4</v>
      </c>
      <c r="J5">
        <v>0.45600000000000002</v>
      </c>
      <c r="K5">
        <f t="shared" si="0"/>
        <v>0.90311890838206632</v>
      </c>
      <c r="M5">
        <v>0.433</v>
      </c>
      <c r="N5">
        <f t="shared" si="1"/>
        <v>0.83388581952117868</v>
      </c>
      <c r="P5">
        <v>0.48299999999999998</v>
      </c>
      <c r="Q5">
        <f t="shared" si="2"/>
        <v>0.87950530035335694</v>
      </c>
      <c r="S5">
        <f t="shared" si="3"/>
        <v>0.87217000941886724</v>
      </c>
      <c r="T5">
        <f t="shared" si="4"/>
        <v>0.9846282878839332</v>
      </c>
    </row>
    <row r="6" spans="1:20">
      <c r="A6">
        <v>5</v>
      </c>
      <c r="B6">
        <v>10</v>
      </c>
      <c r="C6">
        <v>0.432</v>
      </c>
      <c r="D6">
        <v>0.47199999999999998</v>
      </c>
      <c r="E6">
        <v>0.497</v>
      </c>
      <c r="G6" t="s">
        <v>11</v>
      </c>
      <c r="H6">
        <v>43</v>
      </c>
      <c r="I6">
        <v>5</v>
      </c>
      <c r="J6">
        <v>0.45200000000000001</v>
      </c>
      <c r="K6">
        <f t="shared" si="0"/>
        <v>0.89532163742690063</v>
      </c>
      <c r="M6">
        <v>0.45400000000000001</v>
      </c>
      <c r="N6">
        <f t="shared" si="1"/>
        <v>0.87255985267034986</v>
      </c>
      <c r="P6">
        <v>0.44800000000000001</v>
      </c>
      <c r="Q6">
        <f t="shared" si="2"/>
        <v>0.81766784452296815</v>
      </c>
      <c r="S6">
        <f t="shared" si="3"/>
        <v>0.86184977820673947</v>
      </c>
      <c r="T6">
        <f t="shared" si="4"/>
        <v>0.97297735804316232</v>
      </c>
    </row>
    <row r="7" spans="1:20">
      <c r="A7">
        <v>6</v>
      </c>
      <c r="B7">
        <v>15</v>
      </c>
      <c r="C7">
        <v>0.70399999999999996</v>
      </c>
      <c r="D7">
        <v>0.745</v>
      </c>
      <c r="E7">
        <v>0.746</v>
      </c>
      <c r="G7" t="s">
        <v>11</v>
      </c>
      <c r="H7">
        <v>45</v>
      </c>
      <c r="I7">
        <v>6</v>
      </c>
      <c r="J7">
        <v>0.46400000000000002</v>
      </c>
      <c r="K7">
        <f t="shared" si="0"/>
        <v>0.9187134502923977</v>
      </c>
      <c r="M7">
        <v>0.442</v>
      </c>
      <c r="N7">
        <f t="shared" si="1"/>
        <v>0.85046040515653765</v>
      </c>
      <c r="P7">
        <v>0.44900000000000001</v>
      </c>
      <c r="Q7">
        <f t="shared" si="2"/>
        <v>0.81943462897526498</v>
      </c>
      <c r="S7">
        <f t="shared" si="3"/>
        <v>0.86286949480806674</v>
      </c>
      <c r="T7">
        <f t="shared" si="4"/>
        <v>0.97412855769512086</v>
      </c>
    </row>
    <row r="8" spans="1:20">
      <c r="A8">
        <v>7</v>
      </c>
      <c r="B8">
        <v>25</v>
      </c>
      <c r="C8">
        <v>1.34</v>
      </c>
      <c r="D8">
        <v>1.389</v>
      </c>
      <c r="E8">
        <v>1.472</v>
      </c>
      <c r="G8" t="s">
        <v>11</v>
      </c>
      <c r="H8">
        <v>48</v>
      </c>
      <c r="I8">
        <v>7</v>
      </c>
      <c r="J8">
        <v>0.42399999999999999</v>
      </c>
      <c r="K8">
        <f t="shared" si="0"/>
        <v>0.84074074074074068</v>
      </c>
      <c r="M8">
        <v>0.43</v>
      </c>
      <c r="N8">
        <f t="shared" si="1"/>
        <v>0.82836095764272544</v>
      </c>
      <c r="P8">
        <v>0.45</v>
      </c>
      <c r="Q8">
        <f t="shared" si="2"/>
        <v>0.82120141342756181</v>
      </c>
      <c r="S8">
        <f t="shared" si="3"/>
        <v>0.83010103727034268</v>
      </c>
      <c r="T8">
        <f t="shared" si="4"/>
        <v>0.93713490978986347</v>
      </c>
    </row>
    <row r="9" spans="1:20">
      <c r="G9" t="s">
        <v>11</v>
      </c>
      <c r="H9">
        <v>50</v>
      </c>
      <c r="I9">
        <v>8</v>
      </c>
      <c r="J9">
        <v>0.44600000000000001</v>
      </c>
      <c r="K9">
        <f t="shared" si="0"/>
        <v>0.88362573099415209</v>
      </c>
      <c r="M9">
        <v>0.443</v>
      </c>
      <c r="N9">
        <f t="shared" si="1"/>
        <v>0.85230202578268877</v>
      </c>
      <c r="P9">
        <v>0.45900000000000002</v>
      </c>
      <c r="Q9">
        <f t="shared" si="2"/>
        <v>0.8371024734982333</v>
      </c>
      <c r="S9">
        <f t="shared" si="3"/>
        <v>0.85767674342502476</v>
      </c>
      <c r="T9">
        <f t="shared" si="4"/>
        <v>0.9682662489153242</v>
      </c>
    </row>
    <row r="10" spans="1:20">
      <c r="G10" t="s">
        <v>11</v>
      </c>
      <c r="H10">
        <v>55</v>
      </c>
      <c r="I10">
        <v>9</v>
      </c>
      <c r="J10">
        <v>0.45</v>
      </c>
      <c r="K10">
        <f t="shared" si="0"/>
        <v>0.89142300194931767</v>
      </c>
      <c r="M10">
        <v>0.46700000000000003</v>
      </c>
      <c r="N10">
        <f t="shared" si="1"/>
        <v>0.89650092081031318</v>
      </c>
      <c r="P10">
        <v>0.44</v>
      </c>
      <c r="Q10">
        <f t="shared" si="2"/>
        <v>0.80353356890459371</v>
      </c>
      <c r="S10">
        <f t="shared" si="3"/>
        <v>0.86381916388807489</v>
      </c>
      <c r="T10">
        <f t="shared" si="4"/>
        <v>0.97520067784395259</v>
      </c>
    </row>
    <row r="11" spans="1:20">
      <c r="G11" t="s">
        <v>11</v>
      </c>
      <c r="H11">
        <v>60</v>
      </c>
      <c r="I11">
        <v>10</v>
      </c>
      <c r="J11">
        <v>0.42399999999999999</v>
      </c>
      <c r="K11">
        <f t="shared" si="0"/>
        <v>0.84074074074074068</v>
      </c>
      <c r="M11">
        <v>0.442</v>
      </c>
      <c r="N11">
        <f t="shared" si="1"/>
        <v>0.85046040515653765</v>
      </c>
      <c r="P11">
        <v>0.435</v>
      </c>
      <c r="Q11">
        <f t="shared" si="2"/>
        <v>0.79469964664310955</v>
      </c>
      <c r="S11">
        <f t="shared" si="3"/>
        <v>0.82863359751346266</v>
      </c>
      <c r="T11">
        <f t="shared" si="4"/>
        <v>0.93547825721091005</v>
      </c>
    </row>
    <row r="12" spans="1:20">
      <c r="G12" t="s">
        <v>11</v>
      </c>
      <c r="H12">
        <v>65</v>
      </c>
      <c r="I12">
        <v>11</v>
      </c>
      <c r="J12">
        <v>0.41099999999999998</v>
      </c>
      <c r="K12">
        <f t="shared" si="0"/>
        <v>0.81539961013645212</v>
      </c>
      <c r="M12">
        <v>0.443</v>
      </c>
      <c r="N12">
        <f t="shared" si="1"/>
        <v>0.85230202578268877</v>
      </c>
      <c r="P12">
        <v>0.45300000000000001</v>
      </c>
      <c r="Q12">
        <f t="shared" si="2"/>
        <v>0.82650176678445231</v>
      </c>
      <c r="S12">
        <f t="shared" si="3"/>
        <v>0.8314011342345311</v>
      </c>
      <c r="T12">
        <f t="shared" si="4"/>
        <v>0.93860264226645351</v>
      </c>
    </row>
    <row r="13" spans="1:20">
      <c r="G13" t="s">
        <v>11</v>
      </c>
      <c r="H13">
        <v>70</v>
      </c>
      <c r="I13">
        <v>12</v>
      </c>
      <c r="J13">
        <v>0.44500000000000001</v>
      </c>
      <c r="K13">
        <f t="shared" si="0"/>
        <v>0.88167641325536061</v>
      </c>
      <c r="M13">
        <v>0.42099999999999999</v>
      </c>
      <c r="N13">
        <f t="shared" si="1"/>
        <v>0.81178637200736647</v>
      </c>
      <c r="P13">
        <v>0.45100000000000001</v>
      </c>
      <c r="Q13">
        <f t="shared" si="2"/>
        <v>0.82296819787985864</v>
      </c>
      <c r="S13">
        <f t="shared" si="3"/>
        <v>0.83881032771419528</v>
      </c>
      <c r="T13">
        <f t="shared" si="4"/>
        <v>0.94696718290841331</v>
      </c>
    </row>
    <row r="14" spans="1:20">
      <c r="G14" t="s">
        <v>12</v>
      </c>
      <c r="H14">
        <v>25</v>
      </c>
      <c r="I14">
        <v>1</v>
      </c>
      <c r="J14">
        <v>0.41399999999999998</v>
      </c>
      <c r="K14">
        <f t="shared" si="0"/>
        <v>0.82124756335282645</v>
      </c>
      <c r="M14">
        <v>0.437</v>
      </c>
      <c r="N14">
        <f t="shared" si="1"/>
        <v>0.84125230202578261</v>
      </c>
      <c r="P14">
        <v>0.41599999999999998</v>
      </c>
      <c r="Q14">
        <f t="shared" si="2"/>
        <v>0.76113074204946995</v>
      </c>
      <c r="S14">
        <f t="shared" si="3"/>
        <v>0.80787686914269308</v>
      </c>
      <c r="T14">
        <f>S14/MAX($S$14:$S$25)</f>
        <v>1</v>
      </c>
    </row>
    <row r="15" spans="1:20">
      <c r="G15" t="s">
        <v>12</v>
      </c>
      <c r="H15">
        <v>30</v>
      </c>
      <c r="I15">
        <v>2</v>
      </c>
      <c r="J15">
        <v>0.41299999999999998</v>
      </c>
      <c r="K15">
        <f t="shared" si="0"/>
        <v>0.81929824561403508</v>
      </c>
      <c r="M15">
        <v>0.42599999999999999</v>
      </c>
      <c r="N15">
        <f t="shared" si="1"/>
        <v>0.82099447513812152</v>
      </c>
      <c r="P15">
        <v>0.42</v>
      </c>
      <c r="Q15">
        <f t="shared" si="2"/>
        <v>0.76819787985865717</v>
      </c>
      <c r="S15">
        <f t="shared" si="3"/>
        <v>0.80283020020360463</v>
      </c>
      <c r="T15">
        <f t="shared" ref="T15:T25" si="5">S15/MAX($S$14:$S$25)</f>
        <v>0.99375317064784408</v>
      </c>
    </row>
    <row r="16" spans="1:20">
      <c r="G16" t="s">
        <v>12</v>
      </c>
      <c r="H16">
        <v>35</v>
      </c>
      <c r="I16">
        <v>3</v>
      </c>
      <c r="J16">
        <v>0.41599999999999998</v>
      </c>
      <c r="K16">
        <f t="shared" si="0"/>
        <v>0.82514619883040941</v>
      </c>
      <c r="M16">
        <v>0.38</v>
      </c>
      <c r="N16">
        <f t="shared" si="1"/>
        <v>0.73627992633517492</v>
      </c>
      <c r="P16">
        <v>0.32500000000000001</v>
      </c>
      <c r="Q16">
        <f t="shared" si="2"/>
        <v>0.60035335689045932</v>
      </c>
      <c r="S16">
        <f t="shared" si="3"/>
        <v>0.72059316068534784</v>
      </c>
      <c r="T16">
        <f t="shared" si="5"/>
        <v>0.89195914403395482</v>
      </c>
    </row>
    <row r="17" spans="7:20">
      <c r="G17" t="s">
        <v>12</v>
      </c>
      <c r="H17">
        <v>40</v>
      </c>
      <c r="I17">
        <v>4</v>
      </c>
      <c r="J17">
        <v>0.37</v>
      </c>
      <c r="K17">
        <f t="shared" si="0"/>
        <v>0.73547758284600384</v>
      </c>
      <c r="M17">
        <v>0.38200000000000001</v>
      </c>
      <c r="N17">
        <f t="shared" si="1"/>
        <v>0.73996316758747693</v>
      </c>
      <c r="P17">
        <v>0.34200000000000003</v>
      </c>
      <c r="Q17">
        <f t="shared" si="2"/>
        <v>0.63038869257950536</v>
      </c>
      <c r="S17">
        <f t="shared" si="3"/>
        <v>0.70194314767099542</v>
      </c>
      <c r="T17">
        <f t="shared" si="5"/>
        <v>0.86887392681001874</v>
      </c>
    </row>
    <row r="18" spans="7:20">
      <c r="G18" t="s">
        <v>12</v>
      </c>
      <c r="H18">
        <v>43</v>
      </c>
      <c r="I18">
        <v>5</v>
      </c>
      <c r="J18">
        <v>0.35199999999999998</v>
      </c>
      <c r="K18">
        <f t="shared" si="0"/>
        <v>0.70038986354775823</v>
      </c>
      <c r="M18">
        <v>0.34599999999999997</v>
      </c>
      <c r="N18">
        <f t="shared" si="1"/>
        <v>0.67366482504604042</v>
      </c>
      <c r="P18">
        <v>0.316</v>
      </c>
      <c r="Q18">
        <f t="shared" si="2"/>
        <v>0.58445229681978794</v>
      </c>
      <c r="S18">
        <f t="shared" si="3"/>
        <v>0.6528356618045289</v>
      </c>
      <c r="T18">
        <f t="shared" si="5"/>
        <v>0.80808807225451129</v>
      </c>
    </row>
    <row r="19" spans="7:20">
      <c r="G19" t="s">
        <v>12</v>
      </c>
      <c r="H19">
        <v>45</v>
      </c>
      <c r="I19">
        <v>6</v>
      </c>
      <c r="J19">
        <v>0.316</v>
      </c>
      <c r="K19">
        <f t="shared" si="0"/>
        <v>0.630214424951267</v>
      </c>
      <c r="M19">
        <v>0.31</v>
      </c>
      <c r="N19">
        <f t="shared" si="1"/>
        <v>0.60736648250460401</v>
      </c>
      <c r="P19">
        <v>0.27500000000000002</v>
      </c>
      <c r="Q19">
        <f t="shared" si="2"/>
        <v>0.51201413427561837</v>
      </c>
      <c r="S19">
        <f t="shared" si="3"/>
        <v>0.5831983472438298</v>
      </c>
      <c r="T19">
        <f t="shared" si="5"/>
        <v>0.72189014133145213</v>
      </c>
    </row>
    <row r="20" spans="7:20">
      <c r="G20" t="s">
        <v>12</v>
      </c>
      <c r="H20">
        <v>48</v>
      </c>
      <c r="I20">
        <v>7</v>
      </c>
      <c r="J20">
        <v>0.28299999999999997</v>
      </c>
      <c r="K20">
        <f t="shared" si="0"/>
        <v>0.56588693957114999</v>
      </c>
      <c r="M20">
        <v>0.28499999999999998</v>
      </c>
      <c r="N20">
        <f t="shared" si="1"/>
        <v>0.56132596685082858</v>
      </c>
      <c r="P20">
        <v>0.26500000000000001</v>
      </c>
      <c r="Q20">
        <f t="shared" si="2"/>
        <v>0.49434628975265021</v>
      </c>
      <c r="S20">
        <f t="shared" si="3"/>
        <v>0.54051973205820958</v>
      </c>
      <c r="T20">
        <f t="shared" si="5"/>
        <v>0.66906202257257485</v>
      </c>
    </row>
    <row r="21" spans="7:20">
      <c r="G21" t="s">
        <v>12</v>
      </c>
      <c r="H21">
        <v>50</v>
      </c>
      <c r="I21">
        <v>8</v>
      </c>
      <c r="J21">
        <v>0.215</v>
      </c>
      <c r="K21">
        <f t="shared" si="0"/>
        <v>0.43333333333333329</v>
      </c>
      <c r="M21">
        <v>0.27300000000000002</v>
      </c>
      <c r="N21">
        <f t="shared" si="1"/>
        <v>0.53922651933701649</v>
      </c>
      <c r="P21">
        <v>0.20599999999999999</v>
      </c>
      <c r="Q21">
        <f t="shared" si="2"/>
        <v>0.39010600706713783</v>
      </c>
      <c r="S21">
        <f t="shared" si="3"/>
        <v>0.4542219532458292</v>
      </c>
      <c r="T21">
        <f t="shared" si="5"/>
        <v>0.56224156253890867</v>
      </c>
    </row>
    <row r="22" spans="7:20">
      <c r="G22" t="s">
        <v>12</v>
      </c>
      <c r="H22">
        <v>55</v>
      </c>
      <c r="I22">
        <v>9</v>
      </c>
      <c r="J22">
        <v>0.21199999999999999</v>
      </c>
      <c r="K22">
        <f t="shared" si="0"/>
        <v>0.42748538011695902</v>
      </c>
      <c r="M22">
        <v>0.23300000000000001</v>
      </c>
      <c r="N22">
        <f t="shared" si="1"/>
        <v>0.4655616942909761</v>
      </c>
      <c r="P22">
        <v>0.224</v>
      </c>
      <c r="Q22">
        <f t="shared" si="2"/>
        <v>0.42190812720848064</v>
      </c>
      <c r="S22">
        <f t="shared" si="3"/>
        <v>0.43831840053880522</v>
      </c>
      <c r="T22">
        <f t="shared" si="5"/>
        <v>0.54255594791808082</v>
      </c>
    </row>
    <row r="23" spans="7:20">
      <c r="G23" t="s">
        <v>12</v>
      </c>
      <c r="H23">
        <v>60</v>
      </c>
      <c r="I23">
        <v>10</v>
      </c>
      <c r="J23">
        <v>0.18</v>
      </c>
      <c r="K23">
        <f t="shared" si="0"/>
        <v>0.36510721247563349</v>
      </c>
      <c r="M23">
        <v>0.20200000000000001</v>
      </c>
      <c r="N23">
        <f t="shared" si="1"/>
        <v>0.40847145488029468</v>
      </c>
      <c r="P23">
        <v>0.185</v>
      </c>
      <c r="Q23">
        <f t="shared" si="2"/>
        <v>0.35300353356890463</v>
      </c>
      <c r="S23">
        <f t="shared" si="3"/>
        <v>0.37552740030827758</v>
      </c>
      <c r="T23">
        <f t="shared" si="5"/>
        <v>0.46483246971383357</v>
      </c>
    </row>
    <row r="24" spans="7:20">
      <c r="G24" t="s">
        <v>12</v>
      </c>
      <c r="H24">
        <v>65</v>
      </c>
      <c r="I24">
        <v>11</v>
      </c>
      <c r="J24">
        <v>0.158</v>
      </c>
      <c r="K24">
        <f t="shared" si="0"/>
        <v>0.32222222222222224</v>
      </c>
      <c r="M24">
        <v>0.16500000000000001</v>
      </c>
      <c r="N24">
        <f t="shared" si="1"/>
        <v>0.34033149171270721</v>
      </c>
      <c r="P24">
        <v>0.152</v>
      </c>
      <c r="Q24">
        <f t="shared" si="2"/>
        <v>0.29469964664310955</v>
      </c>
      <c r="S24">
        <f t="shared" si="3"/>
        <v>0.319084453526013</v>
      </c>
      <c r="T24">
        <f t="shared" si="5"/>
        <v>0.39496669073422125</v>
      </c>
    </row>
    <row r="25" spans="7:20">
      <c r="G25" t="s">
        <v>12</v>
      </c>
      <c r="H25">
        <v>70</v>
      </c>
      <c r="I25">
        <v>12</v>
      </c>
      <c r="J25">
        <v>0.14399999999999999</v>
      </c>
      <c r="K25">
        <f t="shared" si="0"/>
        <v>0.29493177387914227</v>
      </c>
      <c r="M25">
        <v>0.14599999999999999</v>
      </c>
      <c r="N25">
        <f t="shared" si="1"/>
        <v>0.30534069981583795</v>
      </c>
      <c r="P25">
        <v>0.13400000000000001</v>
      </c>
      <c r="Q25">
        <f t="shared" si="2"/>
        <v>0.26289752650176684</v>
      </c>
      <c r="S25">
        <f t="shared" si="3"/>
        <v>0.2877233333989157</v>
      </c>
      <c r="T25">
        <f t="shared" si="5"/>
        <v>0.35614750760749397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Amanda Meyer</cp:lastModifiedBy>
  <dcterms:created xsi:type="dcterms:W3CDTF">2016-05-06T17:45:06Z</dcterms:created>
  <dcterms:modified xsi:type="dcterms:W3CDTF">2016-05-06T18:15:40Z</dcterms:modified>
</cp:coreProperties>
</file>