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meyer\Desktop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1" l="1"/>
  <c r="T16" i="1"/>
  <c r="T17" i="1"/>
  <c r="T18" i="1"/>
  <c r="T19" i="1"/>
  <c r="T20" i="1"/>
  <c r="T21" i="1"/>
  <c r="T22" i="1"/>
  <c r="T23" i="1"/>
  <c r="T24" i="1"/>
  <c r="T25" i="1"/>
  <c r="T14" i="1"/>
  <c r="T3" i="1"/>
  <c r="T4" i="1"/>
  <c r="T5" i="1"/>
  <c r="T6" i="1"/>
  <c r="T7" i="1"/>
  <c r="T8" i="1"/>
  <c r="T9" i="1"/>
  <c r="T10" i="1"/>
  <c r="T11" i="1"/>
  <c r="T12" i="1"/>
  <c r="T1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Q2" i="1"/>
  <c r="N2" i="1"/>
  <c r="K2" i="1"/>
</calcChain>
</file>

<file path=xl/sharedStrings.xml><?xml version="1.0" encoding="utf-8"?>
<sst xmlns="http://schemas.openxmlformats.org/spreadsheetml/2006/main" count="40" uniqueCount="15">
  <si>
    <t xml:space="preserve">Standard # </t>
  </si>
  <si>
    <t>ug BSA</t>
  </si>
  <si>
    <t>A OD</t>
  </si>
  <si>
    <t>B OD</t>
  </si>
  <si>
    <t>C OD</t>
  </si>
  <si>
    <t>T or N</t>
  </si>
  <si>
    <t>Temp</t>
  </si>
  <si>
    <t>Sample #</t>
  </si>
  <si>
    <t>A Conc (ug/uL)</t>
  </si>
  <si>
    <t>B Conc (ug/uL)</t>
  </si>
  <si>
    <t>C Conc (ug/uL)</t>
  </si>
  <si>
    <t xml:space="preserve">Total </t>
  </si>
  <si>
    <t>Native</t>
  </si>
  <si>
    <t>Avg Conc (ug/uL)</t>
  </si>
  <si>
    <t>Rel. Prop.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</si>
</sst>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763736093059274"/>
                  <c:y val="-0.16110527850685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 = 0.0542x - 0.0069</a:t>
                    </a:r>
                    <a:br>
                      <a:rPr lang="en-US" baseline="0"/>
                    </a:br>
                    <a:r>
                      <a:rPr lang="en-US" baseline="0"/>
                      <a:t>R² = 0.9911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25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9.2999999999999999E-2</c:v>
                </c:pt>
                <c:pt idx="2">
                  <c:v>0.14899999999999999</c:v>
                </c:pt>
                <c:pt idx="3">
                  <c:v>0.25600000000000001</c:v>
                </c:pt>
                <c:pt idx="4">
                  <c:v>0.45500000000000002</c:v>
                </c:pt>
                <c:pt idx="5">
                  <c:v>0.77</c:v>
                </c:pt>
                <c:pt idx="6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D-4D98-8BEA-12AE56C83315}"/>
            </c:ext>
          </c:extLst>
        </c:ser>
        <c:ser>
          <c:idx val="1"/>
          <c:order val="1"/>
          <c:tx>
            <c:v>Standard 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519049642238366"/>
                  <c:y val="-3.402128900554097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 = 0.0553x - 0.0306</a:t>
                    </a:r>
                    <a:br>
                      <a:rPr lang="en-US" baseline="0"/>
                    </a:br>
                    <a:r>
                      <a:rPr lang="en-US" baseline="0"/>
                      <a:t>R² = 0.9842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25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7.4999999999999997E-2</c:v>
                </c:pt>
                <c:pt idx="2">
                  <c:v>0.111</c:v>
                </c:pt>
                <c:pt idx="3">
                  <c:v>0.24299999999999999</c:v>
                </c:pt>
                <c:pt idx="4">
                  <c:v>0.45200000000000001</c:v>
                </c:pt>
                <c:pt idx="5">
                  <c:v>0.70399999999999996</c:v>
                </c:pt>
                <c:pt idx="6">
                  <c:v>1.4339999999999999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8D-4D98-8BEA-12AE56C83315}"/>
            </c:ext>
          </c:extLst>
        </c:ser>
        <c:ser>
          <c:idx val="2"/>
          <c:order val="2"/>
          <c:tx>
            <c:v>Standard 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692309885926721"/>
                  <c:y val="0.10418168562263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 = 0.0573x - 0.043</a:t>
                    </a:r>
                    <a:br>
                      <a:rPr lang="en-US" baseline="0"/>
                    </a:br>
                    <a:r>
                      <a:rPr lang="en-US" baseline="0"/>
                      <a:t>R² = 0.9806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25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0.06</c:v>
                </c:pt>
                <c:pt idx="2">
                  <c:v>0.11600000000000001</c:v>
                </c:pt>
                <c:pt idx="3">
                  <c:v>0.23200000000000001</c:v>
                </c:pt>
                <c:pt idx="4">
                  <c:v>0.44800000000000001</c:v>
                </c:pt>
                <c:pt idx="5">
                  <c:v>0.70799999999999996</c:v>
                </c:pt>
                <c:pt idx="6">
                  <c:v>1.4850000000000001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8D-4D98-8BEA-12AE56C83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01288"/>
        <c:axId val="132000960"/>
      </c:scatterChart>
      <c:valAx>
        <c:axId val="132001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BSA (ug)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0960"/>
        <c:crosses val="autoZero"/>
        <c:crossBetween val="midCat"/>
      </c:valAx>
      <c:valAx>
        <c:axId val="132000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1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Relative</a:t>
            </a:r>
            <a:r>
              <a:rPr lang="en-US" baseline="0"/>
              <a:t> Proportion of Total and Native Protein Concentrations over Temp (C)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43</c:v>
                </c:pt>
                <c:pt idx="5">
                  <c:v>45</c:v>
                </c:pt>
                <c:pt idx="6">
                  <c:v>48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</c:numCache>
            </c:numRef>
          </c:xVal>
          <c:yVal>
            <c:numRef>
              <c:f>Sheet1!$T$14:$T$25</c:f>
              <c:numCache>
                <c:formatCode>General</c:formatCode>
                <c:ptCount val="12"/>
                <c:pt idx="0">
                  <c:v>1</c:v>
                </c:pt>
                <c:pt idx="1">
                  <c:v>0.9144035963183369</c:v>
                </c:pt>
                <c:pt idx="2">
                  <c:v>0.97799557343557919</c:v>
                </c:pt>
                <c:pt idx="3">
                  <c:v>0.89199624573102321</c:v>
                </c:pt>
                <c:pt idx="4">
                  <c:v>0.78891498647123215</c:v>
                </c:pt>
                <c:pt idx="5">
                  <c:v>0.71132771616020596</c:v>
                </c:pt>
                <c:pt idx="6">
                  <c:v>0.67349134926974874</c:v>
                </c:pt>
                <c:pt idx="7">
                  <c:v>0.64425401845902652</c:v>
                </c:pt>
                <c:pt idx="8">
                  <c:v>0.53523251052293652</c:v>
                </c:pt>
                <c:pt idx="9">
                  <c:v>0.4506415885999574</c:v>
                </c:pt>
                <c:pt idx="10">
                  <c:v>0.4240137053798444</c:v>
                </c:pt>
                <c:pt idx="11">
                  <c:v>0.35816858793148898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5-4C59-B5C2-C4F391F42F5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43</c:v>
                </c:pt>
                <c:pt idx="5">
                  <c:v>45</c:v>
                </c:pt>
                <c:pt idx="6">
                  <c:v>48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</c:numCache>
            </c:numRef>
          </c:xVal>
          <c:yVal>
            <c:numRef>
              <c:f>Sheet1!$T$2:$T$13</c:f>
              <c:numCache>
                <c:formatCode>General</c:formatCode>
                <c:ptCount val="12"/>
                <c:pt idx="0">
                  <c:v>0.95792392900936663</c:v>
                </c:pt>
                <c:pt idx="1">
                  <c:v>0.98881487473289309</c:v>
                </c:pt>
                <c:pt idx="2">
                  <c:v>0.98790307174629255</c:v>
                </c:pt>
                <c:pt idx="3">
                  <c:v>0.98804482915713254</c:v>
                </c:pt>
                <c:pt idx="4">
                  <c:v>0.97419706837345721</c:v>
                </c:pt>
                <c:pt idx="5">
                  <c:v>1</c:v>
                </c:pt>
                <c:pt idx="6">
                  <c:v>0.97602769532509204</c:v>
                </c:pt>
                <c:pt idx="7">
                  <c:v>0.97230664353953067</c:v>
                </c:pt>
                <c:pt idx="8">
                  <c:v>0.99578626898768219</c:v>
                </c:pt>
                <c:pt idx="9">
                  <c:v>0.95986702949339664</c:v>
                </c:pt>
                <c:pt idx="10">
                  <c:v>0.91725984809028016</c:v>
                </c:pt>
                <c:pt idx="11">
                  <c:v>0.92814832786263146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5-4C59-B5C2-C4F391F42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41616"/>
        <c:axId val="293042272"/>
      </c:scatterChart>
      <c:valAx>
        <c:axId val="29304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42272"/>
        <c:crosses val="autoZero"/>
        <c:crossBetween val="midCat"/>
        <c:majorUnit val="5"/>
      </c:valAx>
      <c:valAx>
        <c:axId val="29304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Relative Proportion of Total and Native Protein Concentrations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4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80961</xdr:colOff>
      <xdr:row>25</xdr:row>
      <xdr:rowOff>85725</xdr:rowOff>
    </xdr:from>
    <xdr:to>
      <xdr:col>9</xdr:col>
      <xdr:colOff>485774</xdr:colOff>
      <xdr:row>43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80961</xdr:colOff>
      <xdr:row>25</xdr:row>
      <xdr:rowOff>114299</xdr:rowOff>
    </xdr:from>
    <xdr:to>
      <xdr:col>21</xdr:col>
      <xdr:colOff>142874</xdr:colOff>
      <xdr:row>44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topLeftCell="D1" workbookViewId="0">
      <selection activeCell="T2" activeCellId="2" sqref="H2:H13 T14:T25 T2:T13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2</v>
      </c>
      <c r="K1" t="s">
        <v>8</v>
      </c>
      <c r="M1" t="s">
        <v>3</v>
      </c>
      <c r="N1" t="s">
        <v>9</v>
      </c>
      <c r="P1" t="s">
        <v>4</v>
      </c>
      <c r="Q1" t="s">
        <v>10</v>
      </c>
      <c r="S1" t="s">
        <v>13</v>
      </c>
      <c r="T1" t="s">
        <v>14</v>
      </c>
    </row>
    <row r="2" spans="1:20" x14ac:dyDescent="0.25">
      <c r="A2">
        <v>1</v>
      </c>
      <c r="B2">
        <v>0</v>
      </c>
      <c r="C2">
        <v>0</v>
      </c>
      <c r="D2">
        <v>0</v>
      </c>
      <c r="E2">
        <v>0</v>
      </c>
      <c r="G2" t="s">
        <v>11</v>
      </c>
      <c r="H2">
        <v>25</v>
      </c>
      <c r="I2">
        <v>1</v>
      </c>
      <c r="J2">
        <v>0.46200000000000002</v>
      </c>
      <c r="K2">
        <f>(((J2+0.0069)/0.0542)/10)</f>
        <v>0.86512915129151291</v>
      </c>
      <c r="M2">
        <v>0.44500000000000001</v>
      </c>
      <c r="N2">
        <f>(((M2+0.0306)/0.0553)/10)</f>
        <v>0.86003616636528035</v>
      </c>
      <c r="P2">
        <v>0.45200000000000001</v>
      </c>
      <c r="Q2">
        <f>(((P2+0.043)/0.0573)/10)</f>
        <v>0.86387434554973819</v>
      </c>
      <c r="S2">
        <f>AVERAGE(K2,N2,Q2)</f>
        <v>0.86301322106884382</v>
      </c>
      <c r="T2">
        <f>S2/MAX($S$2:$S$13)</f>
        <v>0.95792392900936663</v>
      </c>
    </row>
    <row r="3" spans="1:20" x14ac:dyDescent="0.25">
      <c r="A3">
        <v>2</v>
      </c>
      <c r="B3">
        <v>1</v>
      </c>
      <c r="C3">
        <v>9.2999999999999999E-2</v>
      </c>
      <c r="D3">
        <v>7.4999999999999997E-2</v>
      </c>
      <c r="E3">
        <v>0.06</v>
      </c>
      <c r="G3" t="s">
        <v>11</v>
      </c>
      <c r="H3">
        <v>30</v>
      </c>
      <c r="I3">
        <v>2</v>
      </c>
      <c r="J3">
        <v>0.47099999999999997</v>
      </c>
      <c r="K3">
        <f t="shared" ref="K3:K25" si="0">(((J3+0.0069)/0.0542)/10)</f>
        <v>0.88173431734317342</v>
      </c>
      <c r="M3">
        <v>0.45400000000000001</v>
      </c>
      <c r="N3">
        <f t="shared" ref="N3:N25" si="1">(((M3+0.0306)/0.0553)/10)</f>
        <v>0.87631103074141059</v>
      </c>
      <c r="P3">
        <v>0.48099999999999998</v>
      </c>
      <c r="Q3">
        <f t="shared" ref="Q3:Q25" si="2">(((P3+0.043)/0.0573)/10)</f>
        <v>0.91448516579406647</v>
      </c>
      <c r="S3">
        <f t="shared" ref="S3:S25" si="3">AVERAGE(K3,N3,Q3)</f>
        <v>0.89084350462621675</v>
      </c>
      <c r="T3">
        <f t="shared" ref="T3:T13" si="4">S3/MAX($S$2:$S$13)</f>
        <v>0.98881487473289309</v>
      </c>
    </row>
    <row r="4" spans="1:20" x14ac:dyDescent="0.25">
      <c r="A4">
        <v>3</v>
      </c>
      <c r="B4">
        <v>2.5</v>
      </c>
      <c r="C4">
        <v>0.14899999999999999</v>
      </c>
      <c r="D4">
        <v>0.111</v>
      </c>
      <c r="E4">
        <v>0.11600000000000001</v>
      </c>
      <c r="G4" t="s">
        <v>11</v>
      </c>
      <c r="H4">
        <v>35</v>
      </c>
      <c r="I4">
        <v>3</v>
      </c>
      <c r="J4">
        <v>0.46800000000000003</v>
      </c>
      <c r="K4">
        <f t="shared" si="0"/>
        <v>0.87619926199261999</v>
      </c>
      <c r="M4">
        <v>0.47499999999999998</v>
      </c>
      <c r="N4">
        <f t="shared" si="1"/>
        <v>0.91428571428571404</v>
      </c>
      <c r="P4">
        <v>0.46100000000000002</v>
      </c>
      <c r="Q4">
        <f t="shared" si="2"/>
        <v>0.87958115183246088</v>
      </c>
      <c r="S4">
        <f t="shared" si="3"/>
        <v>0.89002204270359819</v>
      </c>
      <c r="T4">
        <f t="shared" si="4"/>
        <v>0.98790307174629255</v>
      </c>
    </row>
    <row r="5" spans="1:20" x14ac:dyDescent="0.25">
      <c r="A5">
        <v>4</v>
      </c>
      <c r="B5">
        <v>5</v>
      </c>
      <c r="C5">
        <v>0.25600000000000001</v>
      </c>
      <c r="D5">
        <v>0.24299999999999999</v>
      </c>
      <c r="E5">
        <v>0.23200000000000001</v>
      </c>
      <c r="G5" t="s">
        <v>11</v>
      </c>
      <c r="H5">
        <v>40</v>
      </c>
      <c r="I5">
        <v>4</v>
      </c>
      <c r="J5">
        <v>0.47499999999999998</v>
      </c>
      <c r="K5">
        <f t="shared" si="0"/>
        <v>0.88911439114391144</v>
      </c>
      <c r="M5">
        <v>0.47</v>
      </c>
      <c r="N5">
        <f t="shared" si="1"/>
        <v>0.90524412296564183</v>
      </c>
      <c r="P5">
        <v>0.45900000000000002</v>
      </c>
      <c r="Q5">
        <f t="shared" si="2"/>
        <v>0.87609075043630025</v>
      </c>
      <c r="S5">
        <f t="shared" si="3"/>
        <v>0.8901497548486178</v>
      </c>
      <c r="T5">
        <f t="shared" si="4"/>
        <v>0.98804482915713254</v>
      </c>
    </row>
    <row r="6" spans="1:20" x14ac:dyDescent="0.25">
      <c r="A6">
        <v>5</v>
      </c>
      <c r="B6">
        <v>10</v>
      </c>
      <c r="C6">
        <v>0.45500000000000002</v>
      </c>
      <c r="D6">
        <v>0.45200000000000001</v>
      </c>
      <c r="E6">
        <v>0.44800000000000001</v>
      </c>
      <c r="G6" t="s">
        <v>11</v>
      </c>
      <c r="H6">
        <v>43</v>
      </c>
      <c r="I6">
        <v>5</v>
      </c>
      <c r="J6">
        <v>0.47099999999999997</v>
      </c>
      <c r="K6">
        <f t="shared" si="0"/>
        <v>0.88173431734317342</v>
      </c>
      <c r="M6">
        <v>0.46400000000000002</v>
      </c>
      <c r="N6">
        <f t="shared" si="1"/>
        <v>0.89439421338155523</v>
      </c>
      <c r="P6">
        <v>0.44800000000000001</v>
      </c>
      <c r="Q6">
        <f t="shared" si="2"/>
        <v>0.85689354275741714</v>
      </c>
      <c r="S6">
        <f t="shared" si="3"/>
        <v>0.87767402449404852</v>
      </c>
      <c r="T6">
        <f t="shared" si="4"/>
        <v>0.97419706837345721</v>
      </c>
    </row>
    <row r="7" spans="1:20" x14ac:dyDescent="0.25">
      <c r="A7">
        <v>6</v>
      </c>
      <c r="B7">
        <v>15</v>
      </c>
      <c r="C7">
        <v>0.77</v>
      </c>
      <c r="D7">
        <v>0.70399999999999996</v>
      </c>
      <c r="E7">
        <v>0.70799999999999996</v>
      </c>
      <c r="G7" t="s">
        <v>11</v>
      </c>
      <c r="H7">
        <v>45</v>
      </c>
      <c r="I7">
        <v>6</v>
      </c>
      <c r="J7">
        <v>0.48399999999999999</v>
      </c>
      <c r="K7">
        <f t="shared" si="0"/>
        <v>0.90571955719557207</v>
      </c>
      <c r="M7">
        <v>0.47</v>
      </c>
      <c r="N7">
        <f t="shared" si="1"/>
        <v>0.90524412296564183</v>
      </c>
      <c r="P7">
        <v>0.46800000000000003</v>
      </c>
      <c r="Q7">
        <f t="shared" si="2"/>
        <v>0.89179755671902272</v>
      </c>
      <c r="S7">
        <f t="shared" si="3"/>
        <v>0.90092041229341213</v>
      </c>
      <c r="T7">
        <f t="shared" si="4"/>
        <v>1</v>
      </c>
    </row>
    <row r="8" spans="1:20" x14ac:dyDescent="0.25">
      <c r="A8">
        <v>7</v>
      </c>
      <c r="B8">
        <v>25</v>
      </c>
      <c r="C8">
        <v>1.4</v>
      </c>
      <c r="D8">
        <v>1.4339999999999999</v>
      </c>
      <c r="E8">
        <v>1.4850000000000001</v>
      </c>
      <c r="G8" t="s">
        <v>11</v>
      </c>
      <c r="H8">
        <v>48</v>
      </c>
      <c r="I8">
        <v>7</v>
      </c>
      <c r="J8">
        <v>0.45</v>
      </c>
      <c r="K8">
        <f t="shared" si="0"/>
        <v>0.84298892988929897</v>
      </c>
      <c r="M8">
        <v>0.46500000000000002</v>
      </c>
      <c r="N8">
        <f t="shared" si="1"/>
        <v>0.89620253164556962</v>
      </c>
      <c r="P8">
        <v>0.47199999999999998</v>
      </c>
      <c r="Q8">
        <f t="shared" si="2"/>
        <v>0.89877835951134377</v>
      </c>
      <c r="S8">
        <f t="shared" si="3"/>
        <v>0.87932327368207075</v>
      </c>
      <c r="T8">
        <f t="shared" si="4"/>
        <v>0.97602769532509204</v>
      </c>
    </row>
    <row r="9" spans="1:20" x14ac:dyDescent="0.25">
      <c r="G9" t="s">
        <v>11</v>
      </c>
      <c r="H9">
        <v>50</v>
      </c>
      <c r="I9">
        <v>8</v>
      </c>
      <c r="J9">
        <v>0.47099999999999997</v>
      </c>
      <c r="K9">
        <f t="shared" si="0"/>
        <v>0.88173431734317342</v>
      </c>
      <c r="M9">
        <v>0.46600000000000003</v>
      </c>
      <c r="N9">
        <f t="shared" si="1"/>
        <v>0.89801084990958413</v>
      </c>
      <c r="P9">
        <v>0.443</v>
      </c>
      <c r="Q9">
        <f t="shared" si="2"/>
        <v>0.84816753926701571</v>
      </c>
      <c r="S9">
        <f t="shared" si="3"/>
        <v>0.87597090217325768</v>
      </c>
      <c r="T9">
        <f t="shared" si="4"/>
        <v>0.97230664353953067</v>
      </c>
    </row>
    <row r="10" spans="1:20" x14ac:dyDescent="0.25">
      <c r="G10" t="s">
        <v>11</v>
      </c>
      <c r="H10">
        <v>55</v>
      </c>
      <c r="I10">
        <v>9</v>
      </c>
      <c r="J10">
        <v>0.45900000000000002</v>
      </c>
      <c r="K10">
        <f t="shared" si="0"/>
        <v>0.85959409594095959</v>
      </c>
      <c r="M10">
        <v>0.495</v>
      </c>
      <c r="N10">
        <f t="shared" si="1"/>
        <v>0.95045207956600353</v>
      </c>
      <c r="P10">
        <v>0.46200000000000002</v>
      </c>
      <c r="Q10">
        <f t="shared" si="2"/>
        <v>0.88132635253054104</v>
      </c>
      <c r="S10">
        <f t="shared" si="3"/>
        <v>0.89712417601250127</v>
      </c>
      <c r="T10">
        <f t="shared" si="4"/>
        <v>0.99578626898768219</v>
      </c>
    </row>
    <row r="11" spans="1:20" x14ac:dyDescent="0.25">
      <c r="G11" t="s">
        <v>11</v>
      </c>
      <c r="H11">
        <v>60</v>
      </c>
      <c r="I11">
        <v>10</v>
      </c>
      <c r="J11">
        <v>0.45900000000000002</v>
      </c>
      <c r="K11">
        <f t="shared" si="0"/>
        <v>0.85959409594095959</v>
      </c>
      <c r="M11">
        <v>0.45</v>
      </c>
      <c r="N11">
        <f t="shared" si="1"/>
        <v>0.86907775768535256</v>
      </c>
      <c r="P11">
        <v>0.45300000000000001</v>
      </c>
      <c r="Q11">
        <f t="shared" si="2"/>
        <v>0.86561954624781856</v>
      </c>
      <c r="S11">
        <f t="shared" si="3"/>
        <v>0.86476379995804364</v>
      </c>
      <c r="T11">
        <f t="shared" si="4"/>
        <v>0.95986702949339664</v>
      </c>
    </row>
    <row r="12" spans="1:20" x14ac:dyDescent="0.25">
      <c r="G12" t="s">
        <v>11</v>
      </c>
      <c r="H12">
        <v>65</v>
      </c>
      <c r="I12">
        <v>11</v>
      </c>
      <c r="J12">
        <v>0.442</v>
      </c>
      <c r="K12">
        <f t="shared" si="0"/>
        <v>0.82822878228782293</v>
      </c>
      <c r="M12">
        <v>0.42199999999999999</v>
      </c>
      <c r="N12">
        <f t="shared" si="1"/>
        <v>0.81844484629294756</v>
      </c>
      <c r="P12">
        <v>0.434</v>
      </c>
      <c r="Q12">
        <f t="shared" si="2"/>
        <v>0.83246073298429324</v>
      </c>
      <c r="S12">
        <f t="shared" si="3"/>
        <v>0.8263781205216878</v>
      </c>
      <c r="T12">
        <f t="shared" si="4"/>
        <v>0.91725984809028016</v>
      </c>
    </row>
    <row r="13" spans="1:20" x14ac:dyDescent="0.25">
      <c r="G13" t="s">
        <v>11</v>
      </c>
      <c r="H13">
        <v>70</v>
      </c>
      <c r="I13">
        <v>12</v>
      </c>
      <c r="J13">
        <v>0.41199999999999998</v>
      </c>
      <c r="K13">
        <f t="shared" si="0"/>
        <v>0.77287822878228785</v>
      </c>
      <c r="M13">
        <v>0.438</v>
      </c>
      <c r="N13">
        <f t="shared" si="1"/>
        <v>0.84737793851717902</v>
      </c>
      <c r="P13">
        <v>0.46600000000000003</v>
      </c>
      <c r="Q13">
        <f t="shared" si="2"/>
        <v>0.88830715532286209</v>
      </c>
      <c r="S13">
        <f t="shared" si="3"/>
        <v>0.83618777420744295</v>
      </c>
      <c r="T13">
        <f t="shared" si="4"/>
        <v>0.92814832786263146</v>
      </c>
    </row>
    <row r="14" spans="1:20" x14ac:dyDescent="0.25">
      <c r="G14" t="s">
        <v>12</v>
      </c>
      <c r="H14">
        <v>25</v>
      </c>
      <c r="I14">
        <v>1</v>
      </c>
      <c r="J14">
        <v>0.45400000000000001</v>
      </c>
      <c r="K14">
        <f t="shared" si="0"/>
        <v>0.85036900369003698</v>
      </c>
      <c r="M14">
        <v>0.41399999999999998</v>
      </c>
      <c r="N14">
        <f t="shared" si="1"/>
        <v>0.80397830018083183</v>
      </c>
      <c r="P14">
        <v>0.38500000000000001</v>
      </c>
      <c r="Q14">
        <f t="shared" si="2"/>
        <v>0.7469458987783596</v>
      </c>
      <c r="S14">
        <f t="shared" si="3"/>
        <v>0.8004310675497428</v>
      </c>
      <c r="T14">
        <f>S14/MAX($S$14:$S$25)</f>
        <v>1</v>
      </c>
    </row>
    <row r="15" spans="1:20" x14ac:dyDescent="0.25">
      <c r="G15" t="s">
        <v>12</v>
      </c>
      <c r="H15">
        <v>30</v>
      </c>
      <c r="I15">
        <v>2</v>
      </c>
      <c r="J15">
        <v>0.41599999999999998</v>
      </c>
      <c r="K15">
        <f t="shared" si="0"/>
        <v>0.78025830258302586</v>
      </c>
      <c r="M15">
        <v>0.42499999999999999</v>
      </c>
      <c r="N15">
        <f t="shared" si="1"/>
        <v>0.82386980108499086</v>
      </c>
      <c r="P15">
        <v>0.29599999999999999</v>
      </c>
      <c r="Q15">
        <f t="shared" si="2"/>
        <v>0.59162303664921467</v>
      </c>
      <c r="S15">
        <f t="shared" si="3"/>
        <v>0.73191704677241043</v>
      </c>
      <c r="T15">
        <f t="shared" ref="T15:T25" si="5">S15/MAX($S$14:$S$25)</f>
        <v>0.9144035963183369</v>
      </c>
    </row>
    <row r="16" spans="1:20" x14ac:dyDescent="0.25">
      <c r="G16" t="s">
        <v>12</v>
      </c>
      <c r="H16">
        <v>35</v>
      </c>
      <c r="I16">
        <v>3</v>
      </c>
      <c r="J16">
        <v>0.438</v>
      </c>
      <c r="K16">
        <f t="shared" si="0"/>
        <v>0.82084870848708502</v>
      </c>
      <c r="M16">
        <v>0.40400000000000003</v>
      </c>
      <c r="N16">
        <f t="shared" si="1"/>
        <v>0.78589511754068719</v>
      </c>
      <c r="P16">
        <v>0.38200000000000001</v>
      </c>
      <c r="Q16">
        <f t="shared" si="2"/>
        <v>0.7417102966841187</v>
      </c>
      <c r="S16">
        <f t="shared" si="3"/>
        <v>0.78281804090396356</v>
      </c>
      <c r="T16">
        <f t="shared" si="5"/>
        <v>0.97799557343557919</v>
      </c>
    </row>
    <row r="17" spans="7:20" x14ac:dyDescent="0.25">
      <c r="G17" t="s">
        <v>12</v>
      </c>
      <c r="H17">
        <v>40</v>
      </c>
      <c r="I17">
        <v>4</v>
      </c>
      <c r="J17">
        <v>0.38</v>
      </c>
      <c r="K17">
        <f t="shared" si="0"/>
        <v>0.71383763837638381</v>
      </c>
      <c r="M17">
        <v>0.376</v>
      </c>
      <c r="N17">
        <f t="shared" si="1"/>
        <v>0.73526220614828208</v>
      </c>
      <c r="P17">
        <v>0.35399999999999998</v>
      </c>
      <c r="Q17">
        <f t="shared" si="2"/>
        <v>0.6928446771378709</v>
      </c>
      <c r="S17">
        <f t="shared" si="3"/>
        <v>0.71398150722084563</v>
      </c>
      <c r="T17">
        <f t="shared" si="5"/>
        <v>0.89199624573102321</v>
      </c>
    </row>
    <row r="18" spans="7:20" x14ac:dyDescent="0.25">
      <c r="G18" t="s">
        <v>12</v>
      </c>
      <c r="H18">
        <v>43</v>
      </c>
      <c r="I18">
        <v>5</v>
      </c>
      <c r="J18">
        <v>0.33700000000000002</v>
      </c>
      <c r="K18">
        <f t="shared" si="0"/>
        <v>0.63450184501845031</v>
      </c>
      <c r="M18">
        <v>0.33800000000000002</v>
      </c>
      <c r="N18">
        <f t="shared" si="1"/>
        <v>0.66654611211573234</v>
      </c>
      <c r="P18">
        <v>0.29699999999999999</v>
      </c>
      <c r="Q18">
        <f t="shared" si="2"/>
        <v>0.59336823734729494</v>
      </c>
      <c r="S18">
        <f t="shared" si="3"/>
        <v>0.63147206482715923</v>
      </c>
      <c r="T18">
        <f t="shared" si="5"/>
        <v>0.78891498647123215</v>
      </c>
    </row>
    <row r="19" spans="7:20" x14ac:dyDescent="0.25">
      <c r="G19" t="s">
        <v>12</v>
      </c>
      <c r="H19">
        <v>45</v>
      </c>
      <c r="I19">
        <v>6</v>
      </c>
      <c r="J19">
        <v>0.29599999999999999</v>
      </c>
      <c r="K19">
        <f t="shared" si="0"/>
        <v>0.55885608856088564</v>
      </c>
      <c r="M19">
        <v>0.29899999999999999</v>
      </c>
      <c r="N19">
        <f t="shared" si="1"/>
        <v>0.59602169981916808</v>
      </c>
      <c r="P19">
        <v>0.27400000000000002</v>
      </c>
      <c r="Q19">
        <f t="shared" si="2"/>
        <v>0.55322862129144856</v>
      </c>
      <c r="S19">
        <f t="shared" si="3"/>
        <v>0.5693688032238341</v>
      </c>
      <c r="T19">
        <f t="shared" si="5"/>
        <v>0.71132771616020596</v>
      </c>
    </row>
    <row r="20" spans="7:20" x14ac:dyDescent="0.25">
      <c r="G20" t="s">
        <v>12</v>
      </c>
      <c r="H20">
        <v>48</v>
      </c>
      <c r="I20">
        <v>7</v>
      </c>
      <c r="J20">
        <v>0.29199999999999998</v>
      </c>
      <c r="K20">
        <f t="shared" si="0"/>
        <v>0.55147601476014763</v>
      </c>
      <c r="M20">
        <v>0.27600000000000002</v>
      </c>
      <c r="N20">
        <f t="shared" si="1"/>
        <v>0.55443037974683551</v>
      </c>
      <c r="P20">
        <v>0.25</v>
      </c>
      <c r="Q20">
        <f t="shared" si="2"/>
        <v>0.51134380453752182</v>
      </c>
      <c r="S20">
        <f t="shared" si="3"/>
        <v>0.53908339968150165</v>
      </c>
      <c r="T20">
        <f t="shared" si="5"/>
        <v>0.67349134926974874</v>
      </c>
    </row>
    <row r="21" spans="7:20" x14ac:dyDescent="0.25">
      <c r="G21" t="s">
        <v>12</v>
      </c>
      <c r="H21">
        <v>50</v>
      </c>
      <c r="I21">
        <v>8</v>
      </c>
      <c r="J21">
        <v>0.28000000000000003</v>
      </c>
      <c r="K21">
        <f t="shared" si="0"/>
        <v>0.52933579335793368</v>
      </c>
      <c r="M21">
        <v>0.26100000000000001</v>
      </c>
      <c r="N21">
        <f t="shared" si="1"/>
        <v>0.52730560578661856</v>
      </c>
      <c r="P21">
        <v>0.23799999999999999</v>
      </c>
      <c r="Q21">
        <f t="shared" si="2"/>
        <v>0.49040139616055844</v>
      </c>
      <c r="S21">
        <f t="shared" si="3"/>
        <v>0.51568093176837027</v>
      </c>
      <c r="T21">
        <f t="shared" si="5"/>
        <v>0.64425401845902652</v>
      </c>
    </row>
    <row r="22" spans="7:20" x14ac:dyDescent="0.25">
      <c r="G22" t="s">
        <v>12</v>
      </c>
      <c r="H22">
        <v>55</v>
      </c>
      <c r="I22">
        <v>9</v>
      </c>
      <c r="J22">
        <v>0.19900000000000001</v>
      </c>
      <c r="K22">
        <f t="shared" si="0"/>
        <v>0.37988929889298895</v>
      </c>
      <c r="M22">
        <v>0.223</v>
      </c>
      <c r="N22">
        <f t="shared" si="1"/>
        <v>0.4585895117540687</v>
      </c>
      <c r="P22">
        <v>0.21299999999999999</v>
      </c>
      <c r="Q22">
        <f t="shared" si="2"/>
        <v>0.44677137870855149</v>
      </c>
      <c r="S22">
        <f t="shared" si="3"/>
        <v>0.42841672978520307</v>
      </c>
      <c r="T22">
        <f t="shared" si="5"/>
        <v>0.53523251052293652</v>
      </c>
    </row>
    <row r="23" spans="7:20" x14ac:dyDescent="0.25">
      <c r="G23" t="s">
        <v>12</v>
      </c>
      <c r="H23">
        <v>60</v>
      </c>
      <c r="I23">
        <v>10</v>
      </c>
      <c r="J23">
        <v>0.17699999999999999</v>
      </c>
      <c r="K23">
        <f t="shared" si="0"/>
        <v>0.3392988929889299</v>
      </c>
      <c r="M23">
        <v>0.16400000000000001</v>
      </c>
      <c r="N23">
        <f t="shared" si="1"/>
        <v>0.35189873417721518</v>
      </c>
      <c r="P23">
        <v>0.18099999999999999</v>
      </c>
      <c r="Q23">
        <f t="shared" si="2"/>
        <v>0.39092495636998253</v>
      </c>
      <c r="S23">
        <f t="shared" si="3"/>
        <v>0.36070752784537591</v>
      </c>
      <c r="T23">
        <f t="shared" si="5"/>
        <v>0.4506415885999574</v>
      </c>
    </row>
    <row r="24" spans="7:20" x14ac:dyDescent="0.25">
      <c r="G24" t="s">
        <v>12</v>
      </c>
      <c r="H24">
        <v>65</v>
      </c>
      <c r="I24">
        <v>11</v>
      </c>
      <c r="J24">
        <v>0.16900000000000001</v>
      </c>
      <c r="K24">
        <f t="shared" si="0"/>
        <v>0.32453874538745386</v>
      </c>
      <c r="M24">
        <v>0.159</v>
      </c>
      <c r="N24">
        <f t="shared" si="1"/>
        <v>0.34285714285714286</v>
      </c>
      <c r="P24">
        <v>0.158</v>
      </c>
      <c r="Q24">
        <f t="shared" si="2"/>
        <v>0.35078534031413616</v>
      </c>
      <c r="S24">
        <f t="shared" si="3"/>
        <v>0.33939374285291096</v>
      </c>
      <c r="T24">
        <f t="shared" si="5"/>
        <v>0.4240137053798444</v>
      </c>
    </row>
    <row r="25" spans="7:20" x14ac:dyDescent="0.25">
      <c r="G25" t="s">
        <v>12</v>
      </c>
      <c r="H25">
        <v>70</v>
      </c>
      <c r="I25">
        <v>12</v>
      </c>
      <c r="J25">
        <v>0.14000000000000001</v>
      </c>
      <c r="K25">
        <f t="shared" si="0"/>
        <v>0.27103321033210331</v>
      </c>
      <c r="M25">
        <v>0.13300000000000001</v>
      </c>
      <c r="N25">
        <f t="shared" si="1"/>
        <v>0.29584086799276671</v>
      </c>
      <c r="P25">
        <v>0.125</v>
      </c>
      <c r="Q25">
        <f t="shared" si="2"/>
        <v>0.29319371727748689</v>
      </c>
      <c r="S25">
        <f t="shared" si="3"/>
        <v>0.28668926520078564</v>
      </c>
      <c r="T25">
        <f t="shared" si="5"/>
        <v>0.35816858793148898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Vermont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2016-05-11T16:11:39Z</dcterms:created>
  <dcterms:modified xsi:type="dcterms:W3CDTF">2016-05-11T17:13:15Z</dcterms:modified>
</cp:coreProperties>
</file>