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340" yWindow="0" windowWidth="24320" windowHeight="15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3" i="1"/>
  <c r="J3" i="1"/>
  <c r="J4" i="1"/>
  <c r="J5" i="1"/>
  <c r="J6" i="1"/>
  <c r="J7" i="1"/>
  <c r="J8" i="1"/>
  <c r="J9" i="1"/>
  <c r="J10" i="1"/>
  <c r="J11" i="1"/>
  <c r="J2" i="1"/>
  <c r="I2" i="1"/>
  <c r="G11" i="1"/>
  <c r="G10" i="1"/>
  <c r="G9" i="1"/>
  <c r="G8" i="1"/>
  <c r="G7" i="1"/>
  <c r="G6" i="1"/>
  <c r="G5" i="1"/>
  <c r="G4" i="1"/>
  <c r="G3" i="1"/>
  <c r="G2" i="1"/>
  <c r="F3" i="1"/>
  <c r="F4" i="1"/>
  <c r="F5" i="1"/>
  <c r="F6" i="1"/>
  <c r="F7" i="1"/>
  <c r="F8" i="1"/>
  <c r="F9" i="1"/>
  <c r="F10" i="1"/>
  <c r="F11" i="1"/>
  <c r="F2" i="1"/>
  <c r="E11" i="1"/>
  <c r="E10" i="1"/>
  <c r="E9" i="1"/>
  <c r="E8" i="1"/>
  <c r="E7" i="1"/>
  <c r="E6" i="1"/>
  <c r="E5" i="1"/>
  <c r="E4" i="1"/>
  <c r="E3" i="1"/>
  <c r="E2" i="1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<sst xmlns="http://schemas.openxmlformats.org/spreadsheetml/2006/main" count="9" uniqueCount="9">
  <si>
    <t>t</t>
  </si>
  <si>
    <t>a</t>
  </si>
  <si>
    <t>b</t>
  </si>
  <si>
    <t>ug/mL</t>
  </si>
  <si>
    <t>ug/mL(B)</t>
  </si>
  <si>
    <t>Totala</t>
  </si>
  <si>
    <t>totalB</t>
  </si>
  <si>
    <t>propr loss (a)</t>
  </si>
  <si>
    <t>propr loss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</si>
</sst>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10X</c:v>
          </c:tx>
          <c:spPr>
            <a:ln w="47625">
              <a:noFill/>
            </a:ln>
          </c:spPr>
          <c:xVal>
            <c:numRef>
              <c:f>Sheet1!$A$2:$A$11</c:f>
              <c:numCache>
                <c:formatCode>General</c:formatCode>
                <c:ptCount val="10"/>
                <c:pt idx="0">
                  <c:v>0.0</c:v>
                </c:pt>
                <c:pt idx="1">
                  <c:v>25.0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95.0</c:v>
                </c:pt>
              </c:numCache>
            </c:numRef>
          </c:xVal>
          <c:yVal>
            <c:numRef>
              <c:f>Sheet1!$F$2:$F$11</c:f>
              <c:numCache>
                <c:formatCode>General</c:formatCode>
                <c:ptCount val="10"/>
                <c:pt idx="0">
                  <c:v>21.9</c:v>
                </c:pt>
                <c:pt idx="1">
                  <c:v>18.4</c:v>
                </c:pt>
                <c:pt idx="2">
                  <c:v>19.0</c:v>
                </c:pt>
                <c:pt idx="3">
                  <c:v>15.8</c:v>
                </c:pt>
                <c:pt idx="4">
                  <c:v>15.7</c:v>
                </c:pt>
                <c:pt idx="5">
                  <c:v>15.5</c:v>
                </c:pt>
                <c:pt idx="6">
                  <c:v>16.0</c:v>
                </c:pt>
                <c:pt idx="7">
                  <c:v>15.3</c:v>
                </c:pt>
                <c:pt idx="8">
                  <c:v>15.2</c:v>
                </c:pt>
                <c:pt idx="9">
                  <c:v>15.8</c:v>
                </c:pt>
              </c:numCache>
            </c:numRef>
          </c:yVal>
          <c:smooth val="0"/>
        </c:ser>
        <c:ser>
          <c:idx val="1"/>
          <c:order val="1"/>
          <c:tx>
            <c:v>5X</c:v>
          </c:tx>
          <c:spPr>
            <a:ln w="47625">
              <a:noFill/>
            </a:ln>
          </c:spPr>
          <c:xVal>
            <c:numRef>
              <c:f>Sheet1!$A$2:$A$11</c:f>
              <c:numCache>
                <c:formatCode>General</c:formatCode>
                <c:ptCount val="10"/>
                <c:pt idx="0">
                  <c:v>0.0</c:v>
                </c:pt>
                <c:pt idx="1">
                  <c:v>25.0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95.0</c:v>
                </c:pt>
              </c:numCache>
            </c:numRef>
          </c:xVal>
          <c:yVal>
            <c:numRef>
              <c:f>Sheet1!$G$2:$G$11</c:f>
              <c:numCache>
                <c:formatCode>General</c:formatCode>
                <c:ptCount val="10"/>
                <c:pt idx="0">
                  <c:v>19.3</c:v>
                </c:pt>
                <c:pt idx="1">
                  <c:v>21.1</c:v>
                </c:pt>
                <c:pt idx="2">
                  <c:v>21.1</c:v>
                </c:pt>
                <c:pt idx="3">
                  <c:v>20.4</c:v>
                </c:pt>
                <c:pt idx="4">
                  <c:v>18.2</c:v>
                </c:pt>
                <c:pt idx="5">
                  <c:v>17.4</c:v>
                </c:pt>
                <c:pt idx="6">
                  <c:v>16.9</c:v>
                </c:pt>
                <c:pt idx="7">
                  <c:v>16.8</c:v>
                </c:pt>
                <c:pt idx="8">
                  <c:v>15.9</c:v>
                </c:pt>
                <c:pt idx="9">
                  <c:v>17.2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5335416"/>
        <c:axId val="-2114626968"/>
      </c:scatterChart>
      <c:valAx>
        <c:axId val="-2085335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4626968"/>
        <c:crosses val="autoZero"/>
        <c:crossBetween val="midCat"/>
        <c:majorUnit val="5.0"/>
      </c:valAx>
      <c:valAx>
        <c:axId val="-2114626968"/>
        <c:scaling>
          <c:orientation val="minMax"/>
          <c:min val="1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ug protein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5335416"/>
        <c:crosses val="autoZero"/>
        <c:crossBetween val="midCat"/>
        <c:majorUnit val="2.0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10x prot inhib</c:v>
          </c:tx>
          <c:spPr>
            <a:ln w="47625">
              <a:noFill/>
            </a:ln>
          </c:spPr>
          <c:xVal>
            <c:numRef>
              <c:f>Sheet1!$A$2:$A$11</c:f>
              <c:numCache>
                <c:formatCode>General</c:formatCode>
                <c:ptCount val="10"/>
                <c:pt idx="0">
                  <c:v>0.0</c:v>
                </c:pt>
                <c:pt idx="1">
                  <c:v>25.0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95.0</c:v>
                </c:pt>
              </c:numCache>
            </c:numRef>
          </c:xVal>
          <c:yVal>
            <c:numRef>
              <c:f>Sheet1!$I$2:$I$11</c:f>
              <c:numCache>
                <c:formatCode>0.00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-0.032608695652174</c:v>
                </c:pt>
                <c:pt idx="3">
                  <c:v>0.141304347826087</c:v>
                </c:pt>
                <c:pt idx="4">
                  <c:v>0.146739130434783</c:v>
                </c:pt>
                <c:pt idx="5">
                  <c:v>0.157608695652174</c:v>
                </c:pt>
                <c:pt idx="6">
                  <c:v>0.130434782608696</c:v>
                </c:pt>
                <c:pt idx="7">
                  <c:v>0.168478260869565</c:v>
                </c:pt>
                <c:pt idx="8">
                  <c:v>0.173913043478261</c:v>
                </c:pt>
                <c:pt idx="9">
                  <c:v>0.141304347826087</c:v>
                </c:pt>
              </c:numCache>
            </c:numRef>
          </c:yVal>
          <c:smooth val="0"/>
        </c:ser>
        <c:ser>
          <c:idx val="1"/>
          <c:order val="1"/>
          <c:tx>
            <c:v>5x prot inhib</c:v>
          </c:tx>
          <c:spPr>
            <a:ln w="47625">
              <a:noFill/>
            </a:ln>
          </c:spPr>
          <c:xVal>
            <c:numRef>
              <c:f>Sheet1!$A$2:$A$11</c:f>
              <c:numCache>
                <c:formatCode>General</c:formatCode>
                <c:ptCount val="10"/>
                <c:pt idx="0">
                  <c:v>0.0</c:v>
                </c:pt>
                <c:pt idx="1">
                  <c:v>25.0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95.0</c:v>
                </c:pt>
              </c:numCache>
            </c:numRef>
          </c:xVal>
          <c:yVal>
            <c:numRef>
              <c:f>Sheet1!$J$2:$J$11</c:f>
              <c:numCache>
                <c:formatCode>0.00</c:formatCode>
                <c:ptCount val="10"/>
                <c:pt idx="0">
                  <c:v>0.0853080568720378</c:v>
                </c:pt>
                <c:pt idx="1">
                  <c:v>0.0</c:v>
                </c:pt>
                <c:pt idx="2">
                  <c:v>0.0</c:v>
                </c:pt>
                <c:pt idx="3">
                  <c:v>0.0331753554502369</c:v>
                </c:pt>
                <c:pt idx="4">
                  <c:v>0.137440758293839</c:v>
                </c:pt>
                <c:pt idx="5">
                  <c:v>0.175355450236967</c:v>
                </c:pt>
                <c:pt idx="6">
                  <c:v>0.199052132701422</c:v>
                </c:pt>
                <c:pt idx="7">
                  <c:v>0.203791469194313</c:v>
                </c:pt>
                <c:pt idx="8">
                  <c:v>0.246445497630332</c:v>
                </c:pt>
                <c:pt idx="9">
                  <c:v>0.184834123222749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0031192"/>
        <c:axId val="-2085269608"/>
      </c:scatterChart>
      <c:valAx>
        <c:axId val="-2120031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5269608"/>
        <c:crosses val="autoZero"/>
        <c:crossBetween val="midCat"/>
      </c:valAx>
      <c:valAx>
        <c:axId val="-2085269608"/>
        <c:scaling>
          <c:orientation val="minMax"/>
          <c:max val="1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proportion of protein lost 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-21200311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279400</xdr:colOff>
      <xdr:row>11</xdr:row>
      <xdr:rowOff>152400</xdr:rowOff>
    </xdr:from>
    <xdr:to>
      <xdr:col>10</xdr:col>
      <xdr:colOff>203200</xdr:colOff>
      <xdr:row>41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901700</xdr:colOff>
      <xdr:row>10</xdr:row>
      <xdr:rowOff>101600</xdr:rowOff>
    </xdr:from>
    <xdr:to>
      <xdr:col>17</xdr:col>
      <xdr:colOff>723900</xdr:colOff>
      <xdr:row>35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11"/>
  <sheetViews>
    <sheetView tabSelected="1" workbookViewId="0">
      <selection activeCell="I3" sqref="I3:I11"/>
    </sheetView>
  </sheetViews>
  <sheetFormatPr baseColWidth="10" defaultRowHeight="15" x14ac:dyDescent="0"/>
  <cols>
    <col min="9" max="9" width="12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>
      <c r="A2">
        <v>0</v>
      </c>
      <c r="B2">
        <v>21.9</v>
      </c>
      <c r="C2">
        <v>19.3</v>
      </c>
      <c r="D2">
        <f>B2*(200/20)/1000</f>
        <v>0.219</v>
      </c>
      <c r="E2">
        <f>C2*(200/20)/1000</f>
        <v>0.193</v>
      </c>
      <c r="F2">
        <f>D2*100</f>
        <v>21.9</v>
      </c>
      <c r="G2">
        <f>E2*100</f>
        <v>19.3</v>
      </c>
      <c r="I2" s="1">
        <f>($F$2-F2)/$F$2</f>
        <v>0</v>
      </c>
      <c r="J2" s="1">
        <f>($G$3-G2)/$G$3</f>
        <v>8.5308056872037782E-2</v>
      </c>
    </row>
    <row r="3" spans="1:10">
      <c r="A3">
        <v>25</v>
      </c>
      <c r="B3">
        <v>18.399999999999999</v>
      </c>
      <c r="C3">
        <v>21.1</v>
      </c>
      <c r="D3">
        <f t="shared" ref="D3:E11" si="0">B3*(200/20)/1000</f>
        <v>0.184</v>
      </c>
      <c r="E3">
        <f t="shared" si="0"/>
        <v>0.21099999999999999</v>
      </c>
      <c r="F3">
        <f t="shared" ref="F3:G11" si="1">D3*100</f>
        <v>18.399999999999999</v>
      </c>
      <c r="G3">
        <f t="shared" si="1"/>
        <v>21.099999999999998</v>
      </c>
      <c r="I3" s="1">
        <f>($F$3-F3)/$F$3</f>
        <v>0</v>
      </c>
      <c r="J3" s="1">
        <f t="shared" ref="J3:J11" si="2">($G$3-G3)/$G$3</f>
        <v>0</v>
      </c>
    </row>
    <row r="4" spans="1:10">
      <c r="A4">
        <v>30</v>
      </c>
      <c r="B4">
        <v>19</v>
      </c>
      <c r="C4">
        <v>21.1</v>
      </c>
      <c r="D4">
        <f t="shared" si="0"/>
        <v>0.19</v>
      </c>
      <c r="E4">
        <f t="shared" si="0"/>
        <v>0.21099999999999999</v>
      </c>
      <c r="F4">
        <f t="shared" si="1"/>
        <v>19</v>
      </c>
      <c r="G4">
        <f t="shared" si="1"/>
        <v>21.099999999999998</v>
      </c>
      <c r="I4" s="1">
        <f t="shared" ref="I4:I11" si="3">($F$3-F4)/$F$3</f>
        <v>-3.2608695652173995E-2</v>
      </c>
      <c r="J4" s="1">
        <f t="shared" si="2"/>
        <v>0</v>
      </c>
    </row>
    <row r="5" spans="1:10">
      <c r="A5">
        <v>40</v>
      </c>
      <c r="B5">
        <v>15.8</v>
      </c>
      <c r="C5">
        <v>20.399999999999999</v>
      </c>
      <c r="D5">
        <f t="shared" si="0"/>
        <v>0.158</v>
      </c>
      <c r="E5">
        <f t="shared" si="0"/>
        <v>0.20399999999999999</v>
      </c>
      <c r="F5">
        <f t="shared" si="1"/>
        <v>15.8</v>
      </c>
      <c r="G5">
        <f t="shared" si="1"/>
        <v>20.399999999999999</v>
      </c>
      <c r="I5" s="1">
        <f t="shared" si="3"/>
        <v>0.14130434782608686</v>
      </c>
      <c r="J5" s="1">
        <f t="shared" si="2"/>
        <v>3.3175355450236935E-2</v>
      </c>
    </row>
    <row r="6" spans="1:10">
      <c r="A6">
        <v>50</v>
      </c>
      <c r="B6">
        <v>15.7</v>
      </c>
      <c r="C6">
        <v>18.2</v>
      </c>
      <c r="D6">
        <f t="shared" si="0"/>
        <v>0.157</v>
      </c>
      <c r="E6">
        <f t="shared" si="0"/>
        <v>0.182</v>
      </c>
      <c r="F6">
        <f t="shared" si="1"/>
        <v>15.7</v>
      </c>
      <c r="G6">
        <f t="shared" si="1"/>
        <v>18.2</v>
      </c>
      <c r="I6" s="1">
        <f t="shared" si="3"/>
        <v>0.14673913043478259</v>
      </c>
      <c r="J6" s="1">
        <f t="shared" si="2"/>
        <v>0.13744075829383881</v>
      </c>
    </row>
    <row r="7" spans="1:10">
      <c r="A7">
        <v>60</v>
      </c>
      <c r="B7">
        <v>15.5</v>
      </c>
      <c r="C7">
        <v>17.399999999999999</v>
      </c>
      <c r="D7">
        <f t="shared" si="0"/>
        <v>0.155</v>
      </c>
      <c r="E7">
        <f t="shared" si="0"/>
        <v>0.17399999999999999</v>
      </c>
      <c r="F7">
        <f t="shared" si="1"/>
        <v>15.5</v>
      </c>
      <c r="G7">
        <f t="shared" si="1"/>
        <v>17.399999999999999</v>
      </c>
      <c r="I7" s="1">
        <f t="shared" si="3"/>
        <v>0.15760869565217384</v>
      </c>
      <c r="J7" s="1">
        <f t="shared" si="2"/>
        <v>0.1753554502369668</v>
      </c>
    </row>
    <row r="8" spans="1:10">
      <c r="A8">
        <v>70</v>
      </c>
      <c r="B8">
        <v>16</v>
      </c>
      <c r="C8">
        <v>16.899999999999999</v>
      </c>
      <c r="D8">
        <f t="shared" si="0"/>
        <v>0.16</v>
      </c>
      <c r="E8">
        <f t="shared" si="0"/>
        <v>0.16900000000000001</v>
      </c>
      <c r="F8">
        <f t="shared" si="1"/>
        <v>16</v>
      </c>
      <c r="G8">
        <f t="shared" si="1"/>
        <v>16.900000000000002</v>
      </c>
      <c r="I8" s="1">
        <f t="shared" si="3"/>
        <v>0.13043478260869559</v>
      </c>
      <c r="J8" s="1">
        <f t="shared" si="2"/>
        <v>0.19905213270142161</v>
      </c>
    </row>
    <row r="9" spans="1:10">
      <c r="A9">
        <v>80</v>
      </c>
      <c r="B9">
        <v>15.3</v>
      </c>
      <c r="C9">
        <v>16.8</v>
      </c>
      <c r="D9">
        <f t="shared" si="0"/>
        <v>0.153</v>
      </c>
      <c r="E9">
        <f t="shared" si="0"/>
        <v>0.16800000000000001</v>
      </c>
      <c r="F9">
        <f t="shared" si="1"/>
        <v>15.299999999999999</v>
      </c>
      <c r="G9">
        <f t="shared" si="1"/>
        <v>16.8</v>
      </c>
      <c r="I9" s="1">
        <f t="shared" si="3"/>
        <v>0.16847826086956522</v>
      </c>
      <c r="J9" s="1">
        <f t="shared" si="2"/>
        <v>0.20379146919431268</v>
      </c>
    </row>
    <row r="10" spans="1:10">
      <c r="A10">
        <v>90</v>
      </c>
      <c r="B10">
        <v>15.2</v>
      </c>
      <c r="C10">
        <v>15.9</v>
      </c>
      <c r="D10">
        <f t="shared" si="0"/>
        <v>0.152</v>
      </c>
      <c r="E10">
        <f t="shared" si="0"/>
        <v>0.159</v>
      </c>
      <c r="F10">
        <f t="shared" si="1"/>
        <v>15.2</v>
      </c>
      <c r="G10">
        <f t="shared" si="1"/>
        <v>15.9</v>
      </c>
      <c r="I10" s="1">
        <f t="shared" si="3"/>
        <v>0.17391304347826084</v>
      </c>
      <c r="J10" s="1">
        <f t="shared" si="2"/>
        <v>0.24644549763033166</v>
      </c>
    </row>
    <row r="11" spans="1:10">
      <c r="A11">
        <v>95</v>
      </c>
      <c r="B11">
        <v>15.8</v>
      </c>
      <c r="C11">
        <v>17.2</v>
      </c>
      <c r="D11">
        <f t="shared" si="0"/>
        <v>0.158</v>
      </c>
      <c r="E11">
        <f t="shared" si="0"/>
        <v>0.17199999999999999</v>
      </c>
      <c r="F11">
        <f t="shared" si="1"/>
        <v>15.8</v>
      </c>
      <c r="G11">
        <f t="shared" si="1"/>
        <v>17.2</v>
      </c>
      <c r="I11" s="1">
        <f t="shared" si="3"/>
        <v>0.14130434782608686</v>
      </c>
      <c r="J11" s="1">
        <f t="shared" si="2"/>
        <v>0.18483412322274875</v>
      </c>
    </row>
  </sheetData>
  <phoneticPr fontId="3" type="noConversion"/>
  <pageMargins left="0.75" right="0.75" top="1" bottom="1" header="0.5" footer="0.5"/>
  <pageSetup scale="52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cp:lastPrinted>2016-01-29T16:34:31Z</cp:lastPrinted>
  <dcterms:created xsi:type="dcterms:W3CDTF">2016-01-27T23:17:18Z</dcterms:created>
  <dcterms:modified xsi:type="dcterms:W3CDTF">2016-01-29T18:05:06Z</dcterms:modified>
</cp:coreProperties>
</file>