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7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I5" i="1"/>
  <c r="I6" i="1"/>
  <c r="I7" i="1"/>
  <c r="I8" i="1"/>
  <c r="I9" i="1"/>
  <c r="I10" i="1"/>
  <c r="I11" i="1"/>
  <c r="I4" i="1"/>
  <c r="G5" i="1"/>
  <c r="H5" i="1"/>
  <c r="G6" i="1"/>
  <c r="H6" i="1"/>
  <c r="G7" i="1"/>
  <c r="H7" i="1"/>
  <c r="G8" i="1"/>
  <c r="H8" i="1"/>
  <c r="G9" i="1"/>
  <c r="H9" i="1"/>
  <c r="G10" i="1"/>
  <c r="G11" i="1"/>
  <c r="H11" i="1"/>
  <c r="H4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<sst xmlns="http://schemas.openxmlformats.org/spreadsheetml/2006/main" count="13" uniqueCount="13">
  <si>
    <t>20160202 protein quant</t>
  </si>
  <si>
    <t>species = Pogo</t>
  </si>
  <si>
    <t>Temperature</t>
  </si>
  <si>
    <t>Total</t>
  </si>
  <si>
    <t>Temperature_Buffer</t>
  </si>
  <si>
    <t>Native</t>
  </si>
  <si>
    <t>Normalized_total</t>
  </si>
  <si>
    <t>Normalized_Native</t>
  </si>
  <si>
    <t>Norm_total_ug</t>
  </si>
  <si>
    <t>Norm_native_ug</t>
  </si>
  <si>
    <t>in 200uL</t>
  </si>
  <si>
    <t>Diff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</si>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</sst>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LucidaGrande-Bold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Norm_total_ug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Sheet1!$A$4:$A$11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14.125</c:v>
                </c:pt>
                <c:pt idx="1">
                  <c:v>12.725</c:v>
                </c:pt>
                <c:pt idx="2">
                  <c:v>13.725</c:v>
                </c:pt>
                <c:pt idx="3">
                  <c:v>13.125</c:v>
                </c:pt>
                <c:pt idx="4">
                  <c:v>13.125</c:v>
                </c:pt>
                <c:pt idx="5">
                  <c:v>11.925</c:v>
                </c:pt>
                <c:pt idx="6">
                  <c:v>10.925</c:v>
                </c:pt>
                <c:pt idx="7">
                  <c:v>11.925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Norm_native_ug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Sheet1!$A$4:$A$11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16.725</c:v>
                </c:pt>
                <c:pt idx="1">
                  <c:v>12.325</c:v>
                </c:pt>
                <c:pt idx="2">
                  <c:v>11.325</c:v>
                </c:pt>
                <c:pt idx="3">
                  <c:v>10.525</c:v>
                </c:pt>
                <c:pt idx="4">
                  <c:v>9.524999999999998</c:v>
                </c:pt>
                <c:pt idx="5">
                  <c:v>7.724999999999997</c:v>
                </c:pt>
                <c:pt idx="6">
                  <c:v>8.524999999999998</c:v>
                </c:pt>
                <c:pt idx="7">
                  <c:v>7.524999999999999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06472"/>
        <c:axId val="-2085571128"/>
      </c:scatterChart>
      <c:valAx>
        <c:axId val="-2114906472"/>
        <c:scaling>
          <c:orientation val="minMax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it-IT"/>
                  <a:t>°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571128"/>
        <c:crosses val="autoZero"/>
        <c:crossBetween val="midCat"/>
      </c:valAx>
      <c:valAx>
        <c:axId val="-2085571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total protein (ug)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90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38100</xdr:rowOff>
    </xdr:from>
    <xdr:to>
      <xdr:col>7</xdr:col>
      <xdr:colOff>508000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7"/>
  <sheetViews>
    <sheetView tabSelected="1" workbookViewId="0">
      <selection activeCell="I23" sqref="I23"/>
    </sheetView>
  </sheetViews>
  <sheetFormatPr baseColWidth="10" defaultRowHeight="15" x14ac:dyDescent="0"/>
  <cols>
    <col min="1" max="1" width="21" bestFit="1" customWidth="1"/>
    <col min="3" max="3" width="18" bestFit="1" customWidth="1"/>
    <col min="5" max="5" width="15.33203125" bestFit="1" customWidth="1"/>
    <col min="6" max="6" width="16.83203125" bestFit="1" customWidth="1"/>
    <col min="7" max="7" width="13.6640625" bestFit="1" customWidth="1"/>
    <col min="8" max="8" width="15" bestFit="1" customWidth="1"/>
  </cols>
  <sheetData>
    <row r="1" spans="1:9">
      <c r="A1" t="s">
        <v>0</v>
      </c>
    </row>
    <row r="2" spans="1:9">
      <c r="A2" t="s">
        <v>1</v>
      </c>
      <c r="G2" t="s">
        <v>10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11</v>
      </c>
    </row>
    <row r="4" spans="1:9">
      <c r="A4">
        <v>25</v>
      </c>
      <c r="B4">
        <v>17.7</v>
      </c>
      <c r="C4">
        <v>10.6</v>
      </c>
      <c r="D4">
        <v>19</v>
      </c>
      <c r="E4">
        <f>B4-AVERAGE($C$4:$C$11)</f>
        <v>7.0624999999999982</v>
      </c>
      <c r="F4">
        <f>D4-AVERAGE($C$4:$C$11)</f>
        <v>8.3624999999999989</v>
      </c>
      <c r="G4">
        <f>((E4*(200/20))/1000)*200</f>
        <v>14.124999999999996</v>
      </c>
      <c r="H4">
        <f>((F4*(200/20))/1000)*200</f>
        <v>16.724999999999998</v>
      </c>
      <c r="I4">
        <f>G4-H4</f>
        <v>-2.6000000000000014</v>
      </c>
    </row>
    <row r="5" spans="1:9">
      <c r="A5">
        <v>30</v>
      </c>
      <c r="B5">
        <v>17</v>
      </c>
      <c r="C5">
        <v>10.9</v>
      </c>
      <c r="D5">
        <v>16.8</v>
      </c>
      <c r="E5">
        <f t="shared" ref="E5:E11" si="0">B5-AVERAGE($C$4:$C$11)</f>
        <v>6.3624999999999989</v>
      </c>
      <c r="F5">
        <f t="shared" ref="F5:F11" si="1">D5-AVERAGE($C$4:$C$11)</f>
        <v>6.1624999999999996</v>
      </c>
      <c r="G5">
        <f t="shared" ref="G5:G11" si="2">((E5*(200/20))/1000)*200</f>
        <v>12.724999999999998</v>
      </c>
      <c r="H5">
        <f t="shared" ref="H5:H11" si="3">((F5*(200/20))/1000)*200</f>
        <v>12.324999999999999</v>
      </c>
      <c r="I5">
        <f t="shared" ref="I5:I11" si="4">G5-H5</f>
        <v>0.39999999999999858</v>
      </c>
    </row>
    <row r="6" spans="1:9">
      <c r="A6">
        <v>35</v>
      </c>
      <c r="B6">
        <v>17.5</v>
      </c>
      <c r="C6">
        <v>10.7</v>
      </c>
      <c r="D6">
        <v>16.3</v>
      </c>
      <c r="E6">
        <f t="shared" si="0"/>
        <v>6.8624999999999989</v>
      </c>
      <c r="F6">
        <f t="shared" si="1"/>
        <v>5.6624999999999996</v>
      </c>
      <c r="G6">
        <f t="shared" si="2"/>
        <v>13.724999999999998</v>
      </c>
      <c r="H6">
        <f t="shared" si="3"/>
        <v>11.325000000000001</v>
      </c>
      <c r="I6">
        <f t="shared" si="4"/>
        <v>2.3999999999999968</v>
      </c>
    </row>
    <row r="7" spans="1:9">
      <c r="A7">
        <v>40</v>
      </c>
      <c r="B7">
        <v>17.2</v>
      </c>
      <c r="C7">
        <v>10.4</v>
      </c>
      <c r="D7">
        <v>15.9</v>
      </c>
      <c r="E7">
        <f t="shared" si="0"/>
        <v>6.5624999999999982</v>
      </c>
      <c r="F7">
        <f t="shared" si="1"/>
        <v>5.2624999999999993</v>
      </c>
      <c r="G7">
        <f t="shared" si="2"/>
        <v>13.124999999999998</v>
      </c>
      <c r="H7">
        <f t="shared" si="3"/>
        <v>10.524999999999999</v>
      </c>
      <c r="I7">
        <f t="shared" si="4"/>
        <v>2.5999999999999996</v>
      </c>
    </row>
    <row r="8" spans="1:9">
      <c r="A8">
        <v>45</v>
      </c>
      <c r="B8">
        <v>17.2</v>
      </c>
      <c r="C8">
        <v>11.1</v>
      </c>
      <c r="D8">
        <v>15.4</v>
      </c>
      <c r="E8">
        <f t="shared" si="0"/>
        <v>6.5624999999999982</v>
      </c>
      <c r="F8">
        <f t="shared" si="1"/>
        <v>4.7624999999999993</v>
      </c>
      <c r="G8">
        <f t="shared" si="2"/>
        <v>13.124999999999998</v>
      </c>
      <c r="H8">
        <f t="shared" si="3"/>
        <v>9.5249999999999986</v>
      </c>
      <c r="I8">
        <f t="shared" si="4"/>
        <v>3.5999999999999996</v>
      </c>
    </row>
    <row r="9" spans="1:9">
      <c r="A9">
        <v>50</v>
      </c>
      <c r="B9">
        <v>16.600000000000001</v>
      </c>
      <c r="C9">
        <v>10.4</v>
      </c>
      <c r="D9">
        <v>14.5</v>
      </c>
      <c r="E9">
        <f t="shared" si="0"/>
        <v>5.9625000000000004</v>
      </c>
      <c r="F9">
        <f t="shared" si="1"/>
        <v>3.8624999999999989</v>
      </c>
      <c r="G9">
        <f t="shared" si="2"/>
        <v>11.924999999999999</v>
      </c>
      <c r="H9">
        <f t="shared" si="3"/>
        <v>7.724999999999997</v>
      </c>
      <c r="I9">
        <f t="shared" si="4"/>
        <v>4.200000000000002</v>
      </c>
    </row>
    <row r="10" spans="1:9">
      <c r="A10">
        <v>55</v>
      </c>
      <c r="B10">
        <v>16.100000000000001</v>
      </c>
      <c r="C10">
        <v>10.199999999999999</v>
      </c>
      <c r="D10">
        <v>14.9</v>
      </c>
      <c r="E10">
        <f t="shared" si="0"/>
        <v>5.4625000000000004</v>
      </c>
      <c r="F10">
        <f t="shared" si="1"/>
        <v>4.2624999999999993</v>
      </c>
      <c r="G10">
        <f t="shared" si="2"/>
        <v>10.925000000000001</v>
      </c>
      <c r="H10">
        <f>((F10*(200/20))/1000)*200</f>
        <v>8.5249999999999986</v>
      </c>
      <c r="I10">
        <f t="shared" si="4"/>
        <v>2.4000000000000021</v>
      </c>
    </row>
    <row r="11" spans="1:9">
      <c r="A11">
        <v>60</v>
      </c>
      <c r="B11">
        <v>16.600000000000001</v>
      </c>
      <c r="C11">
        <v>10.8</v>
      </c>
      <c r="D11">
        <v>14.4</v>
      </c>
      <c r="E11">
        <f t="shared" si="0"/>
        <v>5.9625000000000004</v>
      </c>
      <c r="F11">
        <f t="shared" si="1"/>
        <v>3.7624999999999993</v>
      </c>
      <c r="G11">
        <f t="shared" si="2"/>
        <v>11.924999999999999</v>
      </c>
      <c r="H11">
        <f t="shared" si="3"/>
        <v>7.5249999999999986</v>
      </c>
      <c r="I11">
        <f t="shared" si="4"/>
        <v>4.4000000000000004</v>
      </c>
    </row>
    <row r="17" spans="1:1" ht="16">
      <c r="A17" s="1" t="s">
        <v>12</v>
      </c>
    </row>
  </sheetData>
  <phoneticPr fontId="4" type="noConversion"/>
  <pageMargins left="0.75" right="0.75" top="1" bottom="1" header="0.5" footer="0.5"/>
  <pageSetup scale="7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cp:lastPrinted>2016-02-03T13:41:55Z</cp:lastPrinted>
  <dcterms:created xsi:type="dcterms:W3CDTF">2016-02-03T13:28:46Z</dcterms:created>
  <dcterms:modified xsi:type="dcterms:W3CDTF">2016-02-03T13:44:06Z</dcterms:modified>
</cp:coreProperties>
</file>