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0" yWindow="0" windowWidth="247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2" i="1"/>
  <c r="H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<sst xmlns="http://schemas.openxmlformats.org/spreadsheetml/2006/main" count="31" uniqueCount="30">
  <si>
    <t>Standard #</t>
  </si>
  <si>
    <t>Amount of BSA (ug)</t>
  </si>
  <si>
    <t>OD</t>
  </si>
  <si>
    <t>Sample Label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</si>
  <si>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</si>
  <si>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</si>
  <si>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</si>
  <si>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</si>
  <si>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</si>
  <si>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</si>
  <si>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</si>
  <si>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</si>
  <si>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</si>
  <si>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</si>
  <si>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</si>
  <si>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</si>
  <si>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</si>
  <si>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</si>
  <si>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</si>
  <si>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</si>
  <si>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</si>
  <si>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</si>
  <si>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</si>
  <si>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</si>
  <si>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Amount Loaded (uL)</t>
  </si>
  <si>
    <t>Conc</t>
  </si>
  <si>
    <t>Total_ug (150 uL)</t>
  </si>
  <si>
    <t>Temp</t>
  </si>
  <si>
    <t>amount_in100uL</t>
  </si>
  <si>
    <t>prop_non-denatured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</si>
</sst>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Standards</c:v>
          </c:tx>
          <c:spPr>
            <a:ln w="4762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Sheet1!$C$2:$C$8</c:f>
              <c:numCache>
                <c:formatCode>General</c:formatCode>
                <c:ptCount val="7"/>
                <c:pt idx="0">
                  <c:v>0.0</c:v>
                </c:pt>
                <c:pt idx="1">
                  <c:v>0.081</c:v>
                </c:pt>
                <c:pt idx="2">
                  <c:v>0.153</c:v>
                </c:pt>
                <c:pt idx="3">
                  <c:v>0.294</c:v>
                </c:pt>
                <c:pt idx="4">
                  <c:v>0.623</c:v>
                </c:pt>
                <c:pt idx="5">
                  <c:v>0.868</c:v>
                </c:pt>
                <c:pt idx="6">
                  <c:v>1.636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0.0</c:v>
                </c:pt>
                <c:pt idx="1">
                  <c:v>1.0</c:v>
                </c:pt>
                <c:pt idx="2">
                  <c:v>2.5</c:v>
                </c:pt>
                <c:pt idx="3">
                  <c:v>5.0</c:v>
                </c:pt>
                <c:pt idx="4">
                  <c:v>10.0</c:v>
                </c:pt>
                <c:pt idx="5">
                  <c:v>15.0</c:v>
                </c:pt>
                <c:pt idx="6">
                  <c:v>25.0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716632"/>
        <c:axId val="2120693976"/>
      </c:scatterChart>
      <c:valAx>
        <c:axId val="2120716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693976"/>
        <c:crosses val="autoZero"/>
        <c:crossBetween val="midCat"/>
      </c:valAx>
      <c:valAx>
        <c:axId val="21206939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Amount</a:t>
                </a:r>
                <a:r>
                  <a:rPr lang="en-US" baseline="0"/>
                  <a:t> of BSA (ug)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716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protein</c:v>
          </c:tx>
          <c:spPr>
            <a:ln w="47625">
              <a:noFill/>
            </a:ln>
          </c:spPr>
          <c:xVal>
            <c:numRef>
              <c:f>Sheet1!$J$2:$J$11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0.8090535</c:v>
                </c:pt>
                <c:pt idx="1">
                  <c:v>0.7950432</c:v>
                </c:pt>
                <c:pt idx="2">
                  <c:v>0.8277339</c:v>
                </c:pt>
                <c:pt idx="3">
                  <c:v>0.7607958</c:v>
                </c:pt>
                <c:pt idx="4">
                  <c:v>0.7965999</c:v>
                </c:pt>
                <c:pt idx="5">
                  <c:v>0.7981566</c:v>
                </c:pt>
                <c:pt idx="6">
                  <c:v>0.7421154</c:v>
                </c:pt>
                <c:pt idx="7">
                  <c:v>0.7483422</c:v>
                </c:pt>
                <c:pt idx="8">
                  <c:v>0.7327752</c:v>
                </c:pt>
                <c:pt idx="9">
                  <c:v>0.7467855</c:v>
                </c:pt>
              </c:numCache>
            </c:numRef>
          </c:yVal>
          <c:smooth val="0"/>
        </c:ser>
        <c:ser>
          <c:idx val="1"/>
          <c:order val="1"/>
          <c:tx>
            <c:v>Native fraction</c:v>
          </c:tx>
          <c:spPr>
            <a:ln w="47625">
              <a:noFill/>
            </a:ln>
          </c:spPr>
          <c:xVal>
            <c:numRef>
              <c:f>Sheet1!$J$2:$J$11</c:f>
              <c:numCache>
                <c:formatCode>General</c:formatCode>
                <c:ptCount val="10"/>
                <c:pt idx="0">
                  <c:v>15.0</c:v>
                </c:pt>
                <c:pt idx="1">
                  <c:v>20.0</c:v>
                </c:pt>
                <c:pt idx="2">
                  <c:v>25.0</c:v>
                </c:pt>
                <c:pt idx="3">
                  <c:v>30.0</c:v>
                </c:pt>
                <c:pt idx="4">
                  <c:v>35.0</c:v>
                </c:pt>
                <c:pt idx="5">
                  <c:v>40.0</c:v>
                </c:pt>
                <c:pt idx="6">
                  <c:v>45.0</c:v>
                </c:pt>
                <c:pt idx="7">
                  <c:v>50.0</c:v>
                </c:pt>
                <c:pt idx="8">
                  <c:v>55.0</c:v>
                </c:pt>
                <c:pt idx="9">
                  <c:v>60.0</c:v>
                </c:pt>
              </c:numCache>
            </c:numRef>
          </c:xVal>
          <c:yVal>
            <c:numRef>
              <c:f>Sheet1!$H$12:$H$21</c:f>
              <c:numCache>
                <c:formatCode>General</c:formatCode>
                <c:ptCount val="10"/>
                <c:pt idx="0">
                  <c:v>0.6751773</c:v>
                </c:pt>
                <c:pt idx="1">
                  <c:v>0.7576824</c:v>
                </c:pt>
                <c:pt idx="2">
                  <c:v>0.692301</c:v>
                </c:pt>
                <c:pt idx="3">
                  <c:v>0.6238062</c:v>
                </c:pt>
                <c:pt idx="4">
                  <c:v>0.6020124</c:v>
                </c:pt>
                <c:pt idx="5">
                  <c:v>0.5568681</c:v>
                </c:pt>
                <c:pt idx="6">
                  <c:v>0.4914867</c:v>
                </c:pt>
                <c:pt idx="7">
                  <c:v>0.4494558</c:v>
                </c:pt>
                <c:pt idx="8">
                  <c:v>0.3996414</c:v>
                </c:pt>
                <c:pt idx="9">
                  <c:v>0.380961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583368"/>
        <c:axId val="2120574392"/>
      </c:scatterChart>
      <c:valAx>
        <c:axId val="2120583368"/>
        <c:scaling>
          <c:orientation val="minMax"/>
          <c:max val="60.0"/>
          <c:min val="15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574392"/>
        <c:crosses val="autoZero"/>
        <c:crossBetween val="midCat"/>
        <c:majorUnit val="5.0"/>
      </c:valAx>
      <c:valAx>
        <c:axId val="2120574392"/>
        <c:scaling>
          <c:orientation val="minMax"/>
          <c:min val="0.3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Protein Concentration (ug/uL)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20583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20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Sheet1!$L$2:$L$11</c:f>
              <c:numCache>
                <c:formatCode>General</c:formatCode>
                <c:ptCount val="10"/>
                <c:pt idx="0">
                  <c:v>0.834527382923379</c:v>
                </c:pt>
                <c:pt idx="1">
                  <c:v>0.953007836555297</c:v>
                </c:pt>
                <c:pt idx="2">
                  <c:v>0.836381112335739</c:v>
                </c:pt>
                <c:pt idx="3">
                  <c:v>0.819939069064261</c:v>
                </c:pt>
                <c:pt idx="4">
                  <c:v>0.755727436069224</c:v>
                </c:pt>
                <c:pt idx="5">
                  <c:v>0.697692783596602</c:v>
                </c:pt>
                <c:pt idx="6">
                  <c:v>0.662277996117585</c:v>
                </c:pt>
                <c:pt idx="7">
                  <c:v>0.600601970595805</c:v>
                </c:pt>
                <c:pt idx="8">
                  <c:v>0.5453806296938</c:v>
                </c:pt>
                <c:pt idx="9">
                  <c:v>0.510134436193525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606040"/>
        <c:axId val="-2113708808"/>
      </c:scatterChart>
      <c:valAx>
        <c:axId val="-211360604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708808"/>
        <c:crosses val="autoZero"/>
        <c:crossBetween val="midCat"/>
      </c:valAx>
      <c:valAx>
        <c:axId val="-21137088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-2113606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21</xdr:row>
      <xdr:rowOff>114300</xdr:rowOff>
    </xdr:from>
    <xdr:to>
      <xdr:col>5</xdr:col>
      <xdr:colOff>546100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393700</xdr:colOff>
      <xdr:row>22</xdr:row>
      <xdr:rowOff>88900</xdr:rowOff>
    </xdr:from>
    <xdr:to>
      <xdr:col>14</xdr:col>
      <xdr:colOff>508000</xdr:colOff>
      <xdr:row>47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406400</xdr:colOff>
      <xdr:row>4</xdr:row>
      <xdr:rowOff>95250</xdr:rowOff>
    </xdr:from>
    <xdr:to>
      <xdr:col>18</xdr:col>
      <xdr:colOff>25400</xdr:colOff>
      <xdr:row>18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21"/>
  <sheetViews>
    <sheetView tabSelected="1" workbookViewId="0">
      <selection activeCell="L2" sqref="L2:L11"/>
    </sheetView>
  </sheetViews>
  <sheetFormatPr baseColWidth="10" defaultRowHeight="15" x14ac:dyDescent="0"/>
  <cols>
    <col min="1" max="1" width="10" bestFit="1" customWidth="1"/>
    <col min="2" max="2" width="17.1640625" bestFit="1" customWidth="1"/>
    <col min="3" max="3" width="6.1640625" bestFit="1" customWidth="1"/>
    <col min="5" max="5" width="12" bestFit="1" customWidth="1"/>
    <col min="6" max="6" width="17.83203125" bestFit="1" customWidth="1"/>
    <col min="7" max="7" width="6.1640625" bestFit="1" customWidth="1"/>
    <col min="8" max="8" width="10.1640625" bestFit="1" customWidth="1"/>
    <col min="9" max="9" width="15.33203125" bestFit="1" customWidth="1"/>
    <col min="11" max="11" width="15" bestFit="1" customWidth="1"/>
    <col min="12" max="12" width="18.33203125" bestFit="1" customWidth="1"/>
  </cols>
  <sheetData>
    <row r="1" spans="1:12">
      <c r="A1" t="s">
        <v>0</v>
      </c>
      <c r="B1" t="s">
        <v>1</v>
      </c>
      <c r="C1" t="s">
        <v>2</v>
      </c>
      <c r="E1" t="s">
        <v>3</v>
      </c>
      <c r="F1" t="s">
        <v>24</v>
      </c>
      <c r="G1" t="s">
        <v>2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>
      <c r="A2">
        <v>1</v>
      </c>
      <c r="B2">
        <v>0</v>
      </c>
      <c r="C2">
        <v>0</v>
      </c>
      <c r="E2" t="s">
        <v>4</v>
      </c>
      <c r="F2">
        <v>10</v>
      </c>
      <c r="G2">
        <v>0.505</v>
      </c>
      <c r="H2">
        <f>((15.567*G2)+0.2292)/F2</f>
        <v>0.80905350000000009</v>
      </c>
      <c r="I2">
        <f>H2*150</f>
        <v>121.35802500000001</v>
      </c>
      <c r="J2">
        <v>15</v>
      </c>
      <c r="K2">
        <f>100*H2</f>
        <v>80.905350000000013</v>
      </c>
      <c r="L2">
        <f>H12/H2</f>
        <v>0.83452738292337869</v>
      </c>
    </row>
    <row r="3" spans="1:12">
      <c r="A3">
        <v>2</v>
      </c>
      <c r="B3">
        <v>1</v>
      </c>
      <c r="C3">
        <v>8.1000000000000003E-2</v>
      </c>
      <c r="E3" t="s">
        <v>5</v>
      </c>
      <c r="F3">
        <v>10</v>
      </c>
      <c r="G3">
        <v>0.496</v>
      </c>
      <c r="H3">
        <f t="shared" ref="H3:H21" si="0">((15.567*G3)+0.2292)/F3</f>
        <v>0.79504319999999995</v>
      </c>
      <c r="I3">
        <f t="shared" ref="I3:I21" si="1">H3*150</f>
        <v>119.25648</v>
      </c>
      <c r="J3">
        <v>20</v>
      </c>
      <c r="K3">
        <f t="shared" ref="K3:K21" si="2">100*H3</f>
        <v>79.504319999999993</v>
      </c>
      <c r="L3">
        <f t="shared" ref="L3:L11" si="3">H13/H3</f>
        <v>0.95300783655529664</v>
      </c>
    </row>
    <row r="4" spans="1:12">
      <c r="A4">
        <v>3</v>
      </c>
      <c r="B4">
        <v>2.5</v>
      </c>
      <c r="C4">
        <v>0.153</v>
      </c>
      <c r="E4" t="s">
        <v>6</v>
      </c>
      <c r="F4">
        <v>10</v>
      </c>
      <c r="G4">
        <v>0.51700000000000002</v>
      </c>
      <c r="H4">
        <f t="shared" si="0"/>
        <v>0.82773390000000013</v>
      </c>
      <c r="I4">
        <f t="shared" si="1"/>
        <v>124.16008500000002</v>
      </c>
      <c r="J4">
        <v>25</v>
      </c>
      <c r="K4">
        <f t="shared" si="2"/>
        <v>82.773390000000006</v>
      </c>
      <c r="L4">
        <f t="shared" si="3"/>
        <v>0.83638111233573953</v>
      </c>
    </row>
    <row r="5" spans="1:12">
      <c r="A5">
        <v>4</v>
      </c>
      <c r="B5">
        <v>5</v>
      </c>
      <c r="C5">
        <v>0.29399999999999998</v>
      </c>
      <c r="E5" t="s">
        <v>7</v>
      </c>
      <c r="F5">
        <v>10</v>
      </c>
      <c r="G5">
        <v>0.47399999999999998</v>
      </c>
      <c r="H5">
        <f t="shared" si="0"/>
        <v>0.76079579999999991</v>
      </c>
      <c r="I5">
        <f t="shared" si="1"/>
        <v>114.11936999999999</v>
      </c>
      <c r="J5">
        <v>30</v>
      </c>
      <c r="K5">
        <f t="shared" si="2"/>
        <v>76.079579999999993</v>
      </c>
      <c r="L5">
        <f t="shared" si="3"/>
        <v>0.81993906906426151</v>
      </c>
    </row>
    <row r="6" spans="1:12">
      <c r="A6">
        <v>5</v>
      </c>
      <c r="B6">
        <v>10</v>
      </c>
      <c r="C6">
        <v>0.623</v>
      </c>
      <c r="E6" t="s">
        <v>8</v>
      </c>
      <c r="F6">
        <v>10</v>
      </c>
      <c r="G6">
        <v>0.497</v>
      </c>
      <c r="H6">
        <f t="shared" si="0"/>
        <v>0.79659990000000003</v>
      </c>
      <c r="I6">
        <f t="shared" si="1"/>
        <v>119.489985</v>
      </c>
      <c r="J6">
        <v>35</v>
      </c>
      <c r="K6">
        <f t="shared" si="2"/>
        <v>79.659990000000008</v>
      </c>
      <c r="L6">
        <f t="shared" si="3"/>
        <v>0.75572743606922366</v>
      </c>
    </row>
    <row r="7" spans="1:12">
      <c r="A7">
        <v>6</v>
      </c>
      <c r="B7">
        <v>15</v>
      </c>
      <c r="C7">
        <v>0.86799999999999999</v>
      </c>
      <c r="E7" t="s">
        <v>9</v>
      </c>
      <c r="F7">
        <v>10</v>
      </c>
      <c r="G7">
        <v>0.498</v>
      </c>
      <c r="H7">
        <f t="shared" si="0"/>
        <v>0.79815659999999999</v>
      </c>
      <c r="I7">
        <f t="shared" si="1"/>
        <v>119.72349</v>
      </c>
      <c r="J7">
        <v>40</v>
      </c>
      <c r="K7">
        <f t="shared" si="2"/>
        <v>79.815659999999994</v>
      </c>
      <c r="L7">
        <f t="shared" si="3"/>
        <v>0.69769278359660247</v>
      </c>
    </row>
    <row r="8" spans="1:12">
      <c r="A8">
        <v>7</v>
      </c>
      <c r="B8">
        <v>25</v>
      </c>
      <c r="C8">
        <v>1.6359999999999999</v>
      </c>
      <c r="E8" t="s">
        <v>10</v>
      </c>
      <c r="F8">
        <v>10</v>
      </c>
      <c r="G8">
        <v>0.46200000000000002</v>
      </c>
      <c r="H8">
        <f t="shared" si="0"/>
        <v>0.74211540000000009</v>
      </c>
      <c r="I8">
        <f t="shared" si="1"/>
        <v>111.31731000000002</v>
      </c>
      <c r="J8">
        <v>45</v>
      </c>
      <c r="K8">
        <f t="shared" si="2"/>
        <v>74.211540000000014</v>
      </c>
      <c r="L8">
        <f t="shared" si="3"/>
        <v>0.66227799611758476</v>
      </c>
    </row>
    <row r="9" spans="1:12">
      <c r="E9" t="s">
        <v>11</v>
      </c>
      <c r="F9">
        <v>10</v>
      </c>
      <c r="G9">
        <v>0.46600000000000003</v>
      </c>
      <c r="H9">
        <f t="shared" si="0"/>
        <v>0.74834219999999996</v>
      </c>
      <c r="I9">
        <f t="shared" si="1"/>
        <v>112.25133</v>
      </c>
      <c r="J9">
        <v>50</v>
      </c>
      <c r="K9">
        <f t="shared" si="2"/>
        <v>74.834220000000002</v>
      </c>
      <c r="L9">
        <f t="shared" si="3"/>
        <v>0.600601970595805</v>
      </c>
    </row>
    <row r="10" spans="1:12">
      <c r="E10" t="s">
        <v>12</v>
      </c>
      <c r="F10">
        <v>10</v>
      </c>
      <c r="G10">
        <v>0.45600000000000002</v>
      </c>
      <c r="H10">
        <f t="shared" si="0"/>
        <v>0.73277520000000007</v>
      </c>
      <c r="I10">
        <f t="shared" si="1"/>
        <v>109.91628000000001</v>
      </c>
      <c r="J10">
        <v>55</v>
      </c>
      <c r="K10">
        <f t="shared" si="2"/>
        <v>73.27752000000001</v>
      </c>
      <c r="L10">
        <f t="shared" si="3"/>
        <v>0.54538062969379963</v>
      </c>
    </row>
    <row r="11" spans="1:12">
      <c r="E11" t="s">
        <v>13</v>
      </c>
      <c r="F11">
        <v>10</v>
      </c>
      <c r="G11">
        <v>0.46500000000000002</v>
      </c>
      <c r="H11">
        <f t="shared" si="0"/>
        <v>0.74678549999999999</v>
      </c>
      <c r="I11">
        <f t="shared" si="1"/>
        <v>112.017825</v>
      </c>
      <c r="J11">
        <v>60</v>
      </c>
      <c r="K11">
        <f t="shared" si="2"/>
        <v>74.678550000000001</v>
      </c>
      <c r="L11">
        <f t="shared" si="3"/>
        <v>0.5101344361935255</v>
      </c>
    </row>
    <row r="12" spans="1:12">
      <c r="E12" t="s">
        <v>14</v>
      </c>
      <c r="F12">
        <v>10</v>
      </c>
      <c r="G12">
        <v>0.41899999999999998</v>
      </c>
      <c r="H12">
        <f t="shared" si="0"/>
        <v>0.67517729999999987</v>
      </c>
      <c r="I12">
        <f t="shared" si="1"/>
        <v>101.27659499999999</v>
      </c>
      <c r="J12">
        <v>15</v>
      </c>
      <c r="K12">
        <f t="shared" si="2"/>
        <v>67.517729999999986</v>
      </c>
    </row>
    <row r="13" spans="1:12">
      <c r="E13" t="s">
        <v>15</v>
      </c>
      <c r="F13">
        <v>10</v>
      </c>
      <c r="G13">
        <v>0.47199999999999998</v>
      </c>
      <c r="H13">
        <f t="shared" si="0"/>
        <v>0.75768239999999998</v>
      </c>
      <c r="I13">
        <f t="shared" si="1"/>
        <v>113.65236</v>
      </c>
      <c r="J13">
        <v>20</v>
      </c>
      <c r="K13">
        <f t="shared" si="2"/>
        <v>75.768239999999992</v>
      </c>
    </row>
    <row r="14" spans="1:12">
      <c r="E14" t="s">
        <v>16</v>
      </c>
      <c r="F14">
        <v>10</v>
      </c>
      <c r="G14">
        <v>0.43</v>
      </c>
      <c r="H14">
        <f t="shared" si="0"/>
        <v>0.69230099999999994</v>
      </c>
      <c r="I14">
        <f t="shared" si="1"/>
        <v>103.84514999999999</v>
      </c>
      <c r="J14">
        <v>25</v>
      </c>
      <c r="K14">
        <f t="shared" si="2"/>
        <v>69.230099999999993</v>
      </c>
    </row>
    <row r="15" spans="1:12">
      <c r="E15" t="s">
        <v>17</v>
      </c>
      <c r="F15">
        <v>10</v>
      </c>
      <c r="G15">
        <v>0.38600000000000001</v>
      </c>
      <c r="H15">
        <f t="shared" si="0"/>
        <v>0.62380619999999998</v>
      </c>
      <c r="I15">
        <f t="shared" si="1"/>
        <v>93.57092999999999</v>
      </c>
      <c r="J15">
        <v>30</v>
      </c>
      <c r="K15">
        <f t="shared" si="2"/>
        <v>62.38062</v>
      </c>
    </row>
    <row r="16" spans="1:12">
      <c r="E16" t="s">
        <v>18</v>
      </c>
      <c r="F16">
        <v>10</v>
      </c>
      <c r="G16">
        <v>0.372</v>
      </c>
      <c r="H16">
        <f t="shared" si="0"/>
        <v>0.6020124</v>
      </c>
      <c r="I16">
        <f t="shared" si="1"/>
        <v>90.301860000000005</v>
      </c>
      <c r="J16">
        <v>35</v>
      </c>
      <c r="K16">
        <f t="shared" si="2"/>
        <v>60.201239999999999</v>
      </c>
    </row>
    <row r="17" spans="5:11">
      <c r="E17" t="s">
        <v>19</v>
      </c>
      <c r="F17">
        <v>10</v>
      </c>
      <c r="G17">
        <v>0.34300000000000003</v>
      </c>
      <c r="H17">
        <f t="shared" si="0"/>
        <v>0.55686809999999998</v>
      </c>
      <c r="I17">
        <f t="shared" si="1"/>
        <v>83.530214999999998</v>
      </c>
      <c r="J17">
        <v>40</v>
      </c>
      <c r="K17">
        <f t="shared" si="2"/>
        <v>55.686809999999994</v>
      </c>
    </row>
    <row r="18" spans="5:11">
      <c r="E18" t="s">
        <v>20</v>
      </c>
      <c r="F18">
        <v>10</v>
      </c>
      <c r="G18">
        <v>0.30099999999999999</v>
      </c>
      <c r="H18">
        <f t="shared" si="0"/>
        <v>0.49148669999999994</v>
      </c>
      <c r="I18">
        <f t="shared" si="1"/>
        <v>73.723004999999986</v>
      </c>
      <c r="J18">
        <v>45</v>
      </c>
      <c r="K18">
        <f t="shared" si="2"/>
        <v>49.148669999999996</v>
      </c>
    </row>
    <row r="19" spans="5:11">
      <c r="E19" t="s">
        <v>21</v>
      </c>
      <c r="F19">
        <v>10</v>
      </c>
      <c r="G19">
        <v>0.27400000000000002</v>
      </c>
      <c r="H19">
        <f t="shared" si="0"/>
        <v>0.44945579999999996</v>
      </c>
      <c r="I19">
        <f t="shared" si="1"/>
        <v>67.418369999999996</v>
      </c>
      <c r="J19">
        <v>50</v>
      </c>
      <c r="K19">
        <f t="shared" si="2"/>
        <v>44.945579999999993</v>
      </c>
    </row>
    <row r="20" spans="5:11">
      <c r="E20" t="s">
        <v>22</v>
      </c>
      <c r="F20">
        <v>10</v>
      </c>
      <c r="G20">
        <v>0.24199999999999999</v>
      </c>
      <c r="H20">
        <f t="shared" si="0"/>
        <v>0.39964140000000004</v>
      </c>
      <c r="I20">
        <f t="shared" si="1"/>
        <v>59.946210000000008</v>
      </c>
      <c r="J20">
        <v>55</v>
      </c>
      <c r="K20">
        <f t="shared" si="2"/>
        <v>39.96414</v>
      </c>
    </row>
    <row r="21" spans="5:11">
      <c r="E21" t="s">
        <v>23</v>
      </c>
      <c r="F21">
        <v>10</v>
      </c>
      <c r="G21">
        <v>0.23</v>
      </c>
      <c r="H21">
        <f t="shared" si="0"/>
        <v>0.38096099999999999</v>
      </c>
      <c r="I21">
        <f t="shared" si="1"/>
        <v>57.144149999999996</v>
      </c>
      <c r="J21">
        <v>60</v>
      </c>
      <c r="K21">
        <f t="shared" si="2"/>
        <v>38.0961</v>
      </c>
    </row>
  </sheetData>
  <phoneticPr fontId="1" type="noConversion"/>
  <pageMargins left="0.75" right="0.75" top="1" bottom="1" header="0.5" footer="0.5"/>
  <pageSetup scale="4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Andrew Nguyen</cp:lastModifiedBy>
  <cp:lastPrinted>2016-02-10T13:09:01Z</cp:lastPrinted>
  <dcterms:created xsi:type="dcterms:W3CDTF">2016-02-09T15:16:07Z</dcterms:created>
  <dcterms:modified xsi:type="dcterms:W3CDTF">2016-03-08T19:18:10Z</dcterms:modified>
</cp:coreProperties>
</file>