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37680" yWindow="540" windowWidth="36080" windowHeight="20140" tabRatio="500" activeTab="3"/>
  </bookViews>
  <sheets>
    <sheet name="raw" sheetId="1" r:id="rId1"/>
    <sheet name="assembled" sheetId="2" r:id="rId2"/>
    <sheet name="parsed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3" l="1"/>
  <c r="E17" i="3"/>
  <c r="F17" i="3"/>
  <c r="G17" i="3"/>
  <c r="H17" i="3"/>
  <c r="I17" i="3"/>
  <c r="J17" i="3"/>
  <c r="K17" i="3"/>
  <c r="L17" i="3"/>
  <c r="C17" i="3"/>
  <c r="D16" i="3"/>
  <c r="E16" i="3"/>
  <c r="F16" i="3"/>
  <c r="G16" i="3"/>
  <c r="H16" i="3"/>
  <c r="I16" i="3"/>
  <c r="J16" i="3"/>
  <c r="K16" i="3"/>
  <c r="L16" i="3"/>
  <c r="C16" i="3"/>
  <c r="C6" i="3"/>
  <c r="E6" i="3"/>
  <c r="E7" i="3"/>
  <c r="F6" i="3"/>
  <c r="F7" i="3"/>
  <c r="G6" i="3"/>
  <c r="G7" i="3"/>
  <c r="H6" i="3"/>
  <c r="H7" i="3"/>
  <c r="I6" i="3"/>
  <c r="I7" i="3"/>
  <c r="J6" i="3"/>
  <c r="J7" i="3"/>
  <c r="K6" i="3"/>
  <c r="K7" i="3"/>
  <c r="L6" i="3"/>
  <c r="L7" i="3"/>
  <c r="D6" i="3"/>
  <c r="D7" i="3"/>
  <c r="C7" i="3"/>
</calcChain>
</file>

<file path=xl/sharedStrings.xml><?xml version="1.0" encoding="utf-8"?>
<sst xmlns="http://schemas.openxmlformats.org/spreadsheetml/2006/main" count="220" uniqueCount="99">
  <si>
    <t>A3</t>
  </si>
  <si>
    <t>Sequence</t>
  </si>
  <si>
    <t># PSMs</t>
  </si>
  <si>
    <t># Proteins</t>
  </si>
  <si>
    <t># Protein Groups</t>
  </si>
  <si>
    <t>Protein Group Accessions</t>
  </si>
  <si>
    <t>Modifications</t>
  </si>
  <si>
    <t>ΔCn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</si>
  <si>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</si>
  <si>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</si>
  <si>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</si>
  <si>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</si>
  <si>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</si>
  <si>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</si>
  <si>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</si>
  <si>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</si>
  <si>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</si>
  <si>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</si>
  <si>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</si>
  <si>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</si>
  <si>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</si>
  <si>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</si>
  <si>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</si>
  <si>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</si>
  <si>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</si>
  <si>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</si>
  <si>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</si>
  <si>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</si>
  <si>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</si>
  <si>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</si>
  <si>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</si>
  <si>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</si>
  <si>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</si>
  <si>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</si>
  <si>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</si>
  <si>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q-Value</t>
  </si>
  <si>
    <t>PEP</t>
  </si>
  <si>
    <t>XCorr</t>
  </si>
  <si>
    <t>Charge</t>
  </si>
  <si>
    <t>MH+ [Da]</t>
  </si>
  <si>
    <t>ΔM [ppm]</t>
  </si>
  <si>
    <t>RT [min]</t>
  </si>
  <si>
    <t># Missed Cleavages</t>
  </si>
  <si>
    <t>High</t>
  </si>
  <si>
    <t>iALSRPNVEVVALNDPFITNDYAAYMFk</t>
  </si>
  <si>
    <t>P00359</t>
  </si>
  <si>
    <t>N-Term(TMT6plex); K28(TMT6plex)</t>
  </si>
  <si>
    <t>iVSNAScTTNcLAPLAk</t>
  </si>
  <si>
    <t>P00360;P00359</t>
  </si>
  <si>
    <t>N-Term(TMT6plex); C7(Carbamidomethyl); C11(Carbamidomethyl); K17(TMT6plex)</t>
  </si>
  <si>
    <t>lVSWYDNEYGYSTR</t>
  </si>
  <si>
    <t>N-Term(TMT6plex)</t>
  </si>
  <si>
    <t>vINDAFGIEEGLMTTVHSLTATQk</t>
  </si>
  <si>
    <t>N-Term(TMT6plex); K24(TMT6plex)</t>
  </si>
  <si>
    <t>vPTVDVSVVDLTVk</t>
  </si>
  <si>
    <t>N-Term(TMT6plex); K14(TMT6plex)</t>
  </si>
  <si>
    <t>vINDAFGIEEGLmTTVHSLTATQk</t>
  </si>
  <si>
    <t>N-Term(TMT6plex); M13(Oxidation); K24(TMT6plex)</t>
  </si>
  <si>
    <t>tASGNIIPSSTGAAk</t>
  </si>
  <si>
    <t>N-Term(TMT6plex); K15(TMT6plex)</t>
  </si>
  <si>
    <t>vLPELQGk</t>
  </si>
  <si>
    <t>N-Term(TMT6plex); K8(TMT6plex)</t>
  </si>
  <si>
    <t>hIDAGAk</t>
  </si>
  <si>
    <t>N-Term(TMT6plex); K7(TMT6plex)</t>
  </si>
  <si>
    <t>lTGMAFR</t>
  </si>
  <si>
    <t>ave</t>
  </si>
  <si>
    <t>fold_diff</t>
  </si>
  <si>
    <t>test</t>
  </si>
  <si>
    <t>kkey</t>
  </si>
  <si>
    <t>769859585</t>
  </si>
  <si>
    <t>PREDICTED: probable aconitate hydratase, mitochondrial [Pogonomyrmex barbatus]</t>
  </si>
  <si>
    <t>769845281</t>
  </si>
  <si>
    <t>PREDICTED: golgin subfamily A member 4-like [Pogonomyrmex barbatus]</t>
  </si>
  <si>
    <t>Accession</t>
  </si>
  <si>
    <t>Description</t>
  </si>
  <si>
    <t>A6: 127_C/126</t>
  </si>
  <si>
    <t>A6: 127_N/126</t>
  </si>
  <si>
    <t>A6: 128_C/126</t>
  </si>
  <si>
    <t>A6: 128_N/126</t>
  </si>
  <si>
    <t>A6: 129_C/126</t>
  </si>
  <si>
    <t>A6: 129_N/126</t>
  </si>
  <si>
    <t>A6: 130_C/126</t>
  </si>
  <si>
    <t>A6: 130_N/126</t>
  </si>
  <si>
    <t>A6: 130_N/126 Count</t>
  </si>
  <si>
    <t>Score A3</t>
  </si>
  <si>
    <t>Coverage A3</t>
  </si>
  <si>
    <t># Peptides A3</t>
  </si>
  <si>
    <t># PSM A3</t>
  </si>
  <si>
    <t>Score A5</t>
  </si>
  <si>
    <t>Coverage A5</t>
  </si>
  <si>
    <t># Peptides A5</t>
  </si>
  <si>
    <t># PSM A5</t>
  </si>
  <si>
    <t># AAs</t>
  </si>
  <si>
    <t>MW [kDa]</t>
  </si>
  <si>
    <t>calc. pI</t>
  </si>
  <si>
    <t>normalizing</t>
  </si>
  <si>
    <t>Type</t>
  </si>
  <si>
    <t>unnorm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</si>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</sst>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"/>
    <numFmt numFmtId="167" formatCode="0.00000"/>
    <numFmt numFmtId="168" formatCode="0.00\ "/>
  </numFmts>
  <fonts count="9" x14ac:knownFonts="1">
    <font>
      <sz val="12"/>
      <color theme="1"/>
      <name val="Calibri"/>
      <family val="2"/>
      <scheme val="minor"/>
    </font>
    <font>
      <sz val="8"/>
      <color indexed="68"/>
      <name val="Tahoma"/>
      <family val="2"/>
    </font>
    <font>
      <sz val="8"/>
      <color indexed="64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indexed="68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right" vertical="top"/>
    </xf>
    <xf numFmtId="164" fontId="2" fillId="0" borderId="2" xfId="0" applyNumberFormat="1" applyFont="1" applyFill="1" applyBorder="1" applyAlignment="1">
      <alignment horizontal="right" vertical="top"/>
    </xf>
    <xf numFmtId="165" fontId="2" fillId="0" borderId="2" xfId="0" applyNumberFormat="1" applyFont="1" applyFill="1" applyBorder="1" applyAlignment="1">
      <alignment horizontal="right" vertical="top"/>
    </xf>
    <xf numFmtId="1" fontId="2" fillId="0" borderId="2" xfId="0" applyNumberFormat="1" applyFont="1" applyFill="1" applyBorder="1" applyAlignment="1">
      <alignment horizontal="right" vertical="top"/>
    </xf>
    <xf numFmtId="166" fontId="2" fillId="0" borderId="2" xfId="0" applyNumberFormat="1" applyFont="1" applyFill="1" applyBorder="1" applyAlignment="1">
      <alignment horizontal="right" vertical="top"/>
    </xf>
    <xf numFmtId="2" fontId="2" fillId="0" borderId="2" xfId="0" applyNumberFormat="1" applyFont="1" applyFill="1" applyBorder="1" applyAlignment="1">
      <alignment horizontal="right" vertical="top"/>
    </xf>
    <xf numFmtId="167" fontId="2" fillId="0" borderId="2" xfId="0" applyNumberFormat="1" applyFont="1" applyFill="1" applyBorder="1" applyAlignment="1">
      <alignment horizontal="right" vertical="top"/>
    </xf>
    <xf numFmtId="168" fontId="2" fillId="0" borderId="2" xfId="0" applyNumberFormat="1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right" vertical="top"/>
    </xf>
    <xf numFmtId="165" fontId="8" fillId="0" borderId="2" xfId="0" applyNumberFormat="1" applyFont="1" applyFill="1" applyBorder="1" applyAlignment="1">
      <alignment horizontal="right" vertical="top"/>
    </xf>
    <xf numFmtId="165" fontId="7" fillId="0" borderId="2" xfId="0" applyNumberFormat="1" applyFont="1" applyFill="1" applyBorder="1" applyAlignment="1">
      <alignment horizontal="right" vertical="top"/>
    </xf>
    <xf numFmtId="168" fontId="7" fillId="0" borderId="2" xfId="0" applyNumberFormat="1" applyFont="1" applyFill="1" applyBorder="1" applyAlignment="1">
      <alignment horizontal="right" vertical="top"/>
    </xf>
    <xf numFmtId="2" fontId="7" fillId="0" borderId="2" xfId="0" applyNumberFormat="1" applyFont="1" applyFill="1" applyBorder="1" applyAlignment="1">
      <alignment horizontal="center" vertical="top"/>
    </xf>
    <xf numFmtId="166" fontId="7" fillId="0" borderId="2" xfId="0" applyNumberFormat="1" applyFont="1" applyFill="1" applyBorder="1" applyAlignment="1">
      <alignment horizontal="right" vertical="top"/>
    </xf>
    <xf numFmtId="2" fontId="7" fillId="0" borderId="2" xfId="0" applyNumberFormat="1" applyFont="1" applyFill="1" applyBorder="1" applyAlignment="1">
      <alignment horizontal="right" vertical="top"/>
    </xf>
    <xf numFmtId="0" fontId="5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Normalized</c:v>
          </c:tx>
          <c:spPr>
            <a:ln w="47625">
              <a:noFill/>
            </a:ln>
          </c:spPr>
          <c:xVal>
            <c:numRef>
              <c:f>Sheet4!$D$6:$M$6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Sheet4!$D$4:$M$4</c:f>
              <c:numCache>
                <c:formatCode>General</c:formatCode>
                <c:ptCount val="10"/>
                <c:pt idx="0">
                  <c:v>1.0</c:v>
                </c:pt>
                <c:pt idx="1">
                  <c:v>0.82223322613868</c:v>
                </c:pt>
                <c:pt idx="2">
                  <c:v>0.410507204778616</c:v>
                </c:pt>
                <c:pt idx="3">
                  <c:v>0.865497890486804</c:v>
                </c:pt>
                <c:pt idx="4">
                  <c:v>0.55788981425549</c:v>
                </c:pt>
                <c:pt idx="5">
                  <c:v>0.333096578520687</c:v>
                </c:pt>
                <c:pt idx="6">
                  <c:v>0.279062612881576</c:v>
                </c:pt>
                <c:pt idx="7">
                  <c:v>0.202689107762958</c:v>
                </c:pt>
                <c:pt idx="8">
                  <c:v>0.181314397196339</c:v>
                </c:pt>
                <c:pt idx="9">
                  <c:v>0.143090978771787</c:v>
                </c:pt>
              </c:numCache>
            </c:numRef>
          </c:yVal>
          <c:smooth val="0"/>
        </c:ser>
        <c:ser>
          <c:idx val="1"/>
          <c:order val="1"/>
          <c:tx>
            <c:v>Unnormalized</c:v>
          </c:tx>
          <c:spPr>
            <a:ln w="47625">
              <a:noFill/>
            </a:ln>
          </c:spPr>
          <c:xVal>
            <c:numRef>
              <c:f>Sheet4!$D$6:$M$6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Sheet4!$D$2:$M$2</c:f>
              <c:numCache>
                <c:formatCode>General</c:formatCode>
                <c:ptCount val="10"/>
                <c:pt idx="0">
                  <c:v>1.0</c:v>
                </c:pt>
                <c:pt idx="1">
                  <c:v>0.717287705585894</c:v>
                </c:pt>
                <c:pt idx="2">
                  <c:v>0.248173987552208</c:v>
                </c:pt>
                <c:pt idx="3">
                  <c:v>0.838767859336447</c:v>
                </c:pt>
                <c:pt idx="4">
                  <c:v>0.432994765056577</c:v>
                </c:pt>
                <c:pt idx="5">
                  <c:v>0.203737448597377</c:v>
                </c:pt>
                <c:pt idx="6">
                  <c:v>0.17071994692482</c:v>
                </c:pt>
                <c:pt idx="7">
                  <c:v>0.0939806393489574</c:v>
                </c:pt>
                <c:pt idx="8">
                  <c:v>0.0860628915381806</c:v>
                </c:pt>
                <c:pt idx="9">
                  <c:v>0.0658823386625921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294888"/>
        <c:axId val="-2121153512"/>
      </c:scatterChart>
      <c:valAx>
        <c:axId val="-212129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153512"/>
        <c:crosses val="autoZero"/>
        <c:crossBetween val="midCat"/>
      </c:valAx>
      <c:valAx>
        <c:axId val="-2121153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294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8</xdr:row>
      <xdr:rowOff>76200</xdr:rowOff>
    </xdr:from>
    <xdr:to>
      <xdr:col>15</xdr:col>
      <xdr:colOff>76200</xdr:colOff>
      <xdr:row>33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"/>
  <sheetViews>
    <sheetView zoomScale="200" zoomScaleNormal="200" zoomScalePageLayoutView="200" workbookViewId="0">
      <selection activeCell="A8" sqref="A8:XFD10"/>
    </sheetView>
  </sheetViews>
  <sheetFormatPr baseColWidth="10" defaultRowHeight="15" outlineLevelRow="1" x14ac:dyDescent="0"/>
  <cols>
    <col min="1" max="16384" width="10.83203125" style="1"/>
  </cols>
  <sheetData>
    <row r="1" spans="2:44" ht="15.75" customHeight="1" outlineLevel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2:44" outlineLevel="1">
      <c r="B2" s="3" t="s">
        <v>43</v>
      </c>
      <c r="C2" s="4" t="s">
        <v>44</v>
      </c>
      <c r="D2" s="5">
        <v>2</v>
      </c>
      <c r="E2" s="5">
        <v>1</v>
      </c>
      <c r="F2" s="5">
        <v>1</v>
      </c>
      <c r="G2" s="4" t="s">
        <v>45</v>
      </c>
      <c r="H2" s="4" t="s">
        <v>46</v>
      </c>
      <c r="I2" s="6">
        <v>0</v>
      </c>
      <c r="J2" s="7"/>
      <c r="K2" s="8"/>
      <c r="L2" s="9"/>
      <c r="M2" s="7"/>
      <c r="N2" s="8"/>
      <c r="O2" s="9"/>
      <c r="P2" s="7"/>
      <c r="Q2" s="8"/>
      <c r="R2" s="9"/>
      <c r="S2" s="7"/>
      <c r="T2" s="8"/>
      <c r="U2" s="9"/>
      <c r="V2" s="7"/>
      <c r="W2" s="8"/>
      <c r="X2" s="9"/>
      <c r="Y2" s="7"/>
      <c r="Z2" s="8"/>
      <c r="AA2" s="9"/>
      <c r="AB2" s="7"/>
      <c r="AC2" s="8"/>
      <c r="AD2" s="9"/>
      <c r="AE2" s="7"/>
      <c r="AF2" s="8"/>
      <c r="AG2" s="9"/>
      <c r="AH2" s="7"/>
      <c r="AI2" s="8"/>
      <c r="AJ2" s="9"/>
      <c r="AK2" s="5">
        <v>0</v>
      </c>
      <c r="AL2" s="5">
        <v>2.077E-2</v>
      </c>
      <c r="AM2" s="10">
        <v>5.9376363754272496</v>
      </c>
      <c r="AN2" s="5">
        <v>4</v>
      </c>
      <c r="AO2" s="11">
        <v>3629.9432580006301</v>
      </c>
      <c r="AP2" s="10">
        <v>-0.29677857178157202</v>
      </c>
      <c r="AQ2" s="12">
        <v>159.15236999999999</v>
      </c>
      <c r="AR2" s="5">
        <v>0</v>
      </c>
    </row>
    <row r="3" spans="2:44" outlineLevel="1">
      <c r="B3" s="3" t="s">
        <v>43</v>
      </c>
      <c r="C3" s="4" t="s">
        <v>47</v>
      </c>
      <c r="D3" s="5">
        <v>8</v>
      </c>
      <c r="E3" s="5">
        <v>3</v>
      </c>
      <c r="F3" s="5">
        <v>2</v>
      </c>
      <c r="G3" s="4" t="s">
        <v>48</v>
      </c>
      <c r="H3" s="4" t="s">
        <v>49</v>
      </c>
      <c r="I3" s="6">
        <v>0</v>
      </c>
      <c r="J3" s="7"/>
      <c r="K3" s="8"/>
      <c r="L3" s="9"/>
      <c r="M3" s="7"/>
      <c r="N3" s="8"/>
      <c r="O3" s="9"/>
      <c r="P3" s="7"/>
      <c r="Q3" s="8"/>
      <c r="R3" s="9"/>
      <c r="S3" s="7"/>
      <c r="T3" s="8"/>
      <c r="U3" s="9"/>
      <c r="V3" s="7"/>
      <c r="W3" s="8"/>
      <c r="X3" s="9"/>
      <c r="Y3" s="7"/>
      <c r="Z3" s="8"/>
      <c r="AA3" s="9"/>
      <c r="AB3" s="7"/>
      <c r="AC3" s="8"/>
      <c r="AD3" s="9"/>
      <c r="AE3" s="7"/>
      <c r="AF3" s="8"/>
      <c r="AG3" s="9"/>
      <c r="AH3" s="7"/>
      <c r="AI3" s="8"/>
      <c r="AJ3" s="9"/>
      <c r="AK3" s="5">
        <v>0</v>
      </c>
      <c r="AL3" s="5">
        <v>2.251E-5</v>
      </c>
      <c r="AM3" s="10">
        <v>5.0362639427185103</v>
      </c>
      <c r="AN3" s="5">
        <v>3</v>
      </c>
      <c r="AO3" s="11">
        <v>2278.23373775563</v>
      </c>
      <c r="AP3" s="10">
        <v>1.63041463371142</v>
      </c>
      <c r="AQ3" s="12">
        <v>107.41463</v>
      </c>
      <c r="AR3" s="5">
        <v>0</v>
      </c>
    </row>
    <row r="4" spans="2:44" outlineLevel="1">
      <c r="B4" s="3" t="s">
        <v>43</v>
      </c>
      <c r="C4" s="4" t="s">
        <v>50</v>
      </c>
      <c r="D4" s="5">
        <v>4</v>
      </c>
      <c r="E4" s="5">
        <v>2</v>
      </c>
      <c r="F4" s="5">
        <v>1</v>
      </c>
      <c r="G4" s="4" t="s">
        <v>45</v>
      </c>
      <c r="H4" s="4" t="s">
        <v>51</v>
      </c>
      <c r="I4" s="6">
        <v>0</v>
      </c>
      <c r="J4" s="7"/>
      <c r="K4" s="8"/>
      <c r="L4" s="9"/>
      <c r="M4" s="7"/>
      <c r="N4" s="8"/>
      <c r="O4" s="9"/>
      <c r="P4" s="7"/>
      <c r="Q4" s="8"/>
      <c r="R4" s="9"/>
      <c r="S4" s="7"/>
      <c r="T4" s="8"/>
      <c r="U4" s="9"/>
      <c r="V4" s="7"/>
      <c r="W4" s="8"/>
      <c r="X4" s="9"/>
      <c r="Y4" s="7"/>
      <c r="Z4" s="8"/>
      <c r="AA4" s="9"/>
      <c r="AB4" s="7"/>
      <c r="AC4" s="8"/>
      <c r="AD4" s="9"/>
      <c r="AE4" s="7"/>
      <c r="AF4" s="8"/>
      <c r="AG4" s="9"/>
      <c r="AH4" s="7"/>
      <c r="AI4" s="8"/>
      <c r="AJ4" s="9"/>
      <c r="AK4" s="5">
        <v>0</v>
      </c>
      <c r="AL4" s="5">
        <v>2.6060000000000001E-5</v>
      </c>
      <c r="AM4" s="10">
        <v>4.9059963226318404</v>
      </c>
      <c r="AN4" s="5">
        <v>2</v>
      </c>
      <c r="AO4" s="11">
        <v>1981.95390501063</v>
      </c>
      <c r="AP4" s="10">
        <v>2.2965824853921601</v>
      </c>
      <c r="AQ4" s="12">
        <v>116.25069999999999</v>
      </c>
      <c r="AR4" s="5">
        <v>0</v>
      </c>
    </row>
    <row r="5" spans="2:44" outlineLevel="1">
      <c r="B5" s="3" t="s">
        <v>43</v>
      </c>
      <c r="C5" s="4" t="s">
        <v>52</v>
      </c>
      <c r="D5" s="5">
        <v>4</v>
      </c>
      <c r="E5" s="5">
        <v>1</v>
      </c>
      <c r="F5" s="5">
        <v>1</v>
      </c>
      <c r="G5" s="4" t="s">
        <v>45</v>
      </c>
      <c r="H5" s="4" t="s">
        <v>53</v>
      </c>
      <c r="I5" s="6">
        <v>0</v>
      </c>
      <c r="J5" s="7"/>
      <c r="K5" s="8"/>
      <c r="L5" s="9"/>
      <c r="M5" s="7"/>
      <c r="N5" s="8"/>
      <c r="O5" s="9"/>
      <c r="P5" s="7"/>
      <c r="Q5" s="8"/>
      <c r="R5" s="9"/>
      <c r="S5" s="7"/>
      <c r="T5" s="8"/>
      <c r="U5" s="9"/>
      <c r="V5" s="7"/>
      <c r="W5" s="8"/>
      <c r="X5" s="9"/>
      <c r="Y5" s="7"/>
      <c r="Z5" s="8"/>
      <c r="AA5" s="9"/>
      <c r="AB5" s="7"/>
      <c r="AC5" s="8"/>
      <c r="AD5" s="9"/>
      <c r="AE5" s="7"/>
      <c r="AF5" s="8"/>
      <c r="AG5" s="9"/>
      <c r="AH5" s="7"/>
      <c r="AI5" s="8"/>
      <c r="AJ5" s="9"/>
      <c r="AK5" s="5">
        <v>0</v>
      </c>
      <c r="AL5" s="5">
        <v>2.1169999999999998E-6</v>
      </c>
      <c r="AM5" s="10">
        <v>4.8118090629577601</v>
      </c>
      <c r="AN5" s="5">
        <v>4</v>
      </c>
      <c r="AO5" s="11">
        <v>3033.6417443287501</v>
      </c>
      <c r="AP5" s="10">
        <v>2.81148516166839</v>
      </c>
      <c r="AQ5" s="12">
        <v>175.85632000000001</v>
      </c>
      <c r="AR5" s="5">
        <v>0</v>
      </c>
    </row>
    <row r="6" spans="2:44" outlineLevel="1">
      <c r="B6" s="3" t="s">
        <v>43</v>
      </c>
      <c r="C6" s="4" t="s">
        <v>54</v>
      </c>
      <c r="D6" s="5">
        <v>3</v>
      </c>
      <c r="E6" s="5">
        <v>3</v>
      </c>
      <c r="F6" s="5">
        <v>2</v>
      </c>
      <c r="G6" s="4" t="s">
        <v>48</v>
      </c>
      <c r="H6" s="4" t="s">
        <v>55</v>
      </c>
      <c r="I6" s="6">
        <v>0</v>
      </c>
      <c r="J6" s="7"/>
      <c r="K6" s="8"/>
      <c r="L6" s="9"/>
      <c r="M6" s="7"/>
      <c r="N6" s="8"/>
      <c r="O6" s="9"/>
      <c r="P6" s="7"/>
      <c r="Q6" s="8"/>
      <c r="R6" s="9"/>
      <c r="S6" s="7"/>
      <c r="T6" s="8"/>
      <c r="U6" s="9"/>
      <c r="V6" s="7"/>
      <c r="W6" s="8"/>
      <c r="X6" s="9"/>
      <c r="Y6" s="7"/>
      <c r="Z6" s="8"/>
      <c r="AA6" s="9"/>
      <c r="AB6" s="7"/>
      <c r="AC6" s="8"/>
      <c r="AD6" s="9"/>
      <c r="AE6" s="7"/>
      <c r="AF6" s="8"/>
      <c r="AG6" s="9"/>
      <c r="AH6" s="7"/>
      <c r="AI6" s="8"/>
      <c r="AJ6" s="9"/>
      <c r="AK6" s="5">
        <v>0</v>
      </c>
      <c r="AL6" s="5">
        <v>5.4259999999999996E-4</v>
      </c>
      <c r="AM6" s="10">
        <v>4.2857246398925799</v>
      </c>
      <c r="AN6" s="5">
        <v>3</v>
      </c>
      <c r="AO6" s="11">
        <v>1929.1689794548399</v>
      </c>
      <c r="AP6" s="10">
        <v>0.85744943120203798</v>
      </c>
      <c r="AQ6" s="12">
        <v>132.15019000000001</v>
      </c>
      <c r="AR6" s="5">
        <v>0</v>
      </c>
    </row>
    <row r="7" spans="2:44" outlineLevel="1">
      <c r="B7" s="3" t="s">
        <v>43</v>
      </c>
      <c r="C7" s="4" t="s">
        <v>56</v>
      </c>
      <c r="D7" s="5">
        <v>2</v>
      </c>
      <c r="E7" s="5">
        <v>1</v>
      </c>
      <c r="F7" s="5">
        <v>1</v>
      </c>
      <c r="G7" s="4" t="s">
        <v>45</v>
      </c>
      <c r="H7" s="4" t="s">
        <v>57</v>
      </c>
      <c r="I7" s="6">
        <v>0</v>
      </c>
      <c r="J7" s="7"/>
      <c r="K7" s="8"/>
      <c r="L7" s="9"/>
      <c r="M7" s="7"/>
      <c r="N7" s="8"/>
      <c r="O7" s="9"/>
      <c r="P7" s="7"/>
      <c r="Q7" s="8"/>
      <c r="R7" s="9"/>
      <c r="S7" s="7"/>
      <c r="T7" s="8"/>
      <c r="U7" s="9"/>
      <c r="V7" s="7"/>
      <c r="W7" s="8"/>
      <c r="X7" s="9"/>
      <c r="Y7" s="7"/>
      <c r="Z7" s="8"/>
      <c r="AA7" s="9"/>
      <c r="AB7" s="7"/>
      <c r="AC7" s="8"/>
      <c r="AD7" s="9"/>
      <c r="AE7" s="7"/>
      <c r="AF7" s="8"/>
      <c r="AG7" s="9"/>
      <c r="AH7" s="7"/>
      <c r="AI7" s="8"/>
      <c r="AJ7" s="9"/>
      <c r="AK7" s="5">
        <v>0</v>
      </c>
      <c r="AL7" s="5">
        <v>9.7180000000000008E-6</v>
      </c>
      <c r="AM7" s="10">
        <v>3.9315588474273699</v>
      </c>
      <c r="AN7" s="5">
        <v>4</v>
      </c>
      <c r="AO7" s="11">
        <v>3049.6268517506301</v>
      </c>
      <c r="AP7" s="10">
        <v>-0.41924452962490499</v>
      </c>
      <c r="AQ7" s="12">
        <v>162.40559999999999</v>
      </c>
      <c r="AR7" s="5">
        <v>0</v>
      </c>
    </row>
    <row r="8" spans="2:44" outlineLevel="1">
      <c r="B8" s="3" t="s">
        <v>43</v>
      </c>
      <c r="C8" s="4" t="s">
        <v>58</v>
      </c>
      <c r="D8" s="5">
        <v>1</v>
      </c>
      <c r="E8" s="5">
        <v>3</v>
      </c>
      <c r="F8" s="5">
        <v>2</v>
      </c>
      <c r="G8" s="4" t="s">
        <v>48</v>
      </c>
      <c r="H8" s="4" t="s">
        <v>59</v>
      </c>
      <c r="I8" s="6">
        <v>0</v>
      </c>
      <c r="J8" s="7">
        <v>0.53144667246580202</v>
      </c>
      <c r="K8" s="8">
        <v>1</v>
      </c>
      <c r="L8" s="9"/>
      <c r="M8" s="7">
        <v>0.78400761416824205</v>
      </c>
      <c r="N8" s="8">
        <v>1</v>
      </c>
      <c r="O8" s="9"/>
      <c r="P8" s="7">
        <v>0.71143438248065305</v>
      </c>
      <c r="Q8" s="8">
        <v>1</v>
      </c>
      <c r="R8" s="9"/>
      <c r="S8" s="7">
        <v>0.94044638500072597</v>
      </c>
      <c r="T8" s="8">
        <v>1</v>
      </c>
      <c r="U8" s="9"/>
      <c r="V8" s="7">
        <v>0.56220413562956595</v>
      </c>
      <c r="W8" s="8">
        <v>1</v>
      </c>
      <c r="X8" s="9"/>
      <c r="Y8" s="7">
        <v>0.56416861573621901</v>
      </c>
      <c r="Z8" s="8">
        <v>1</v>
      </c>
      <c r="AA8" s="9"/>
      <c r="AB8" s="7">
        <v>0.38785936993960302</v>
      </c>
      <c r="AC8" s="8">
        <v>1</v>
      </c>
      <c r="AD8" s="9"/>
      <c r="AE8" s="7">
        <v>0.374410343152701</v>
      </c>
      <c r="AF8" s="8">
        <v>1</v>
      </c>
      <c r="AG8" s="9"/>
      <c r="AH8" s="7">
        <v>0.38892212946458499</v>
      </c>
      <c r="AI8" s="8">
        <v>1</v>
      </c>
      <c r="AJ8" s="9"/>
      <c r="AK8" s="5">
        <v>0</v>
      </c>
      <c r="AL8" s="5">
        <v>5.2100000000000002E-3</v>
      </c>
      <c r="AM8" s="10">
        <v>3.5821189880371098</v>
      </c>
      <c r="AN8" s="5">
        <v>3</v>
      </c>
      <c r="AO8" s="11">
        <v>1833.04831295094</v>
      </c>
      <c r="AP8" s="10">
        <v>2.6000917449818899E-2</v>
      </c>
      <c r="AQ8" s="12">
        <v>85.887128000000004</v>
      </c>
      <c r="AR8" s="5">
        <v>0</v>
      </c>
    </row>
    <row r="9" spans="2:44" outlineLevel="1">
      <c r="B9" s="3" t="s">
        <v>43</v>
      </c>
      <c r="C9" s="4" t="s">
        <v>60</v>
      </c>
      <c r="D9" s="5">
        <v>4</v>
      </c>
      <c r="E9" s="5">
        <v>3</v>
      </c>
      <c r="F9" s="5">
        <v>2</v>
      </c>
      <c r="G9" s="4" t="s">
        <v>48</v>
      </c>
      <c r="H9" s="4" t="s">
        <v>61</v>
      </c>
      <c r="I9" s="6">
        <v>0</v>
      </c>
      <c r="J9" s="7">
        <v>0.63329030892246496</v>
      </c>
      <c r="K9" s="8">
        <v>4</v>
      </c>
      <c r="L9" s="9">
        <v>6.22005385466327</v>
      </c>
      <c r="M9" s="7">
        <v>0.96327432624245002</v>
      </c>
      <c r="N9" s="8">
        <v>4</v>
      </c>
      <c r="O9" s="9">
        <v>6.8079114574784496</v>
      </c>
      <c r="P9" s="7">
        <v>0.78468088391364799</v>
      </c>
      <c r="Q9" s="8">
        <v>4</v>
      </c>
      <c r="R9" s="9">
        <v>3.7542245738427802</v>
      </c>
      <c r="S9" s="7">
        <v>1.0130535786136601</v>
      </c>
      <c r="T9" s="8">
        <v>4</v>
      </c>
      <c r="U9" s="9">
        <v>7.33597251416652</v>
      </c>
      <c r="V9" s="7">
        <v>0.66768038880254099</v>
      </c>
      <c r="W9" s="8">
        <v>4</v>
      </c>
      <c r="X9" s="9">
        <v>5.5605718807138098</v>
      </c>
      <c r="Y9" s="7">
        <v>0.66602615020643996</v>
      </c>
      <c r="Z9" s="8">
        <v>4</v>
      </c>
      <c r="AA9" s="9">
        <v>6.5871941717702898</v>
      </c>
      <c r="AB9" s="7">
        <v>0.54548303250632502</v>
      </c>
      <c r="AC9" s="8">
        <v>4</v>
      </c>
      <c r="AD9" s="9">
        <v>2.51996592725044</v>
      </c>
      <c r="AE9" s="7">
        <v>0.54837988022740902</v>
      </c>
      <c r="AF9" s="8">
        <v>4</v>
      </c>
      <c r="AG9" s="9">
        <v>6.6333296364600498</v>
      </c>
      <c r="AH9" s="7">
        <v>0.53909100751044603</v>
      </c>
      <c r="AI9" s="8">
        <v>4</v>
      </c>
      <c r="AJ9" s="9">
        <v>6.11045396159109</v>
      </c>
      <c r="AK9" s="5">
        <v>0</v>
      </c>
      <c r="AL9" s="5">
        <v>2.1270000000000001E-2</v>
      </c>
      <c r="AM9" s="10">
        <v>3.3116271495819101</v>
      </c>
      <c r="AN9" s="5">
        <v>2</v>
      </c>
      <c r="AO9" s="11">
        <v>1341.85148801844</v>
      </c>
      <c r="AP9" s="10">
        <v>0.62058167008798504</v>
      </c>
      <c r="AQ9" s="12">
        <v>103.53006999999999</v>
      </c>
      <c r="AR9" s="5">
        <v>0</v>
      </c>
    </row>
    <row r="10" spans="2:44" outlineLevel="1">
      <c r="B10" s="3" t="s">
        <v>43</v>
      </c>
      <c r="C10" s="4" t="s">
        <v>62</v>
      </c>
      <c r="D10" s="5">
        <v>1</v>
      </c>
      <c r="E10" s="5">
        <v>3</v>
      </c>
      <c r="F10" s="5">
        <v>2</v>
      </c>
      <c r="G10" s="4" t="s">
        <v>48</v>
      </c>
      <c r="H10" s="4" t="s">
        <v>63</v>
      </c>
      <c r="I10" s="6">
        <v>0</v>
      </c>
      <c r="J10" s="7">
        <v>0.64892658892139499</v>
      </c>
      <c r="K10" s="8">
        <v>1</v>
      </c>
      <c r="L10" s="9"/>
      <c r="M10" s="7">
        <v>0.86981385230389796</v>
      </c>
      <c r="N10" s="8">
        <v>1</v>
      </c>
      <c r="O10" s="9"/>
      <c r="P10" s="7">
        <v>0.83227335440036398</v>
      </c>
      <c r="Q10" s="8">
        <v>1</v>
      </c>
      <c r="R10" s="9"/>
      <c r="S10" s="7">
        <v>0.95384805614107904</v>
      </c>
      <c r="T10" s="8">
        <v>1</v>
      </c>
      <c r="U10" s="9"/>
      <c r="V10" s="7">
        <v>0.60540195656920903</v>
      </c>
      <c r="W10" s="8">
        <v>1</v>
      </c>
      <c r="X10" s="9"/>
      <c r="Y10" s="7">
        <v>0.60474556429604398</v>
      </c>
      <c r="Z10" s="8">
        <v>1</v>
      </c>
      <c r="AA10" s="9"/>
      <c r="AB10" s="7">
        <v>0.49064090283434098</v>
      </c>
      <c r="AC10" s="8">
        <v>1</v>
      </c>
      <c r="AD10" s="9"/>
      <c r="AE10" s="7">
        <v>0.46821653153934401</v>
      </c>
      <c r="AF10" s="8">
        <v>1</v>
      </c>
      <c r="AG10" s="9"/>
      <c r="AH10" s="7">
        <v>0.45325504417984203</v>
      </c>
      <c r="AI10" s="8">
        <v>1</v>
      </c>
      <c r="AJ10" s="9"/>
      <c r="AK10" s="5">
        <v>0</v>
      </c>
      <c r="AL10" s="5">
        <v>6.4649999999999999E-2</v>
      </c>
      <c r="AM10" s="10">
        <v>2.5212268829345699</v>
      </c>
      <c r="AN10" s="5">
        <v>3</v>
      </c>
      <c r="AO10" s="11">
        <v>1169.70297603688</v>
      </c>
      <c r="AP10" s="10">
        <v>-1.14495145559284</v>
      </c>
      <c r="AQ10" s="12">
        <v>59.098312999999997</v>
      </c>
      <c r="AR10" s="5">
        <v>0</v>
      </c>
    </row>
    <row r="11" spans="2:44" outlineLevel="1">
      <c r="B11" s="3" t="s">
        <v>43</v>
      </c>
      <c r="C11" s="4" t="s">
        <v>64</v>
      </c>
      <c r="D11" s="5">
        <v>1</v>
      </c>
      <c r="E11" s="5">
        <v>3</v>
      </c>
      <c r="F11" s="5">
        <v>2</v>
      </c>
      <c r="G11" s="4" t="s">
        <v>48</v>
      </c>
      <c r="H11" s="4" t="s">
        <v>51</v>
      </c>
      <c r="I11" s="6">
        <v>0</v>
      </c>
      <c r="J11" s="7">
        <v>0.20645005668338701</v>
      </c>
      <c r="K11" s="8">
        <v>1</v>
      </c>
      <c r="L11" s="9"/>
      <c r="M11" s="7">
        <v>0.65539938309884405</v>
      </c>
      <c r="N11" s="8">
        <v>1</v>
      </c>
      <c r="O11" s="9"/>
      <c r="P11" s="7">
        <v>0.40535055453310598</v>
      </c>
      <c r="Q11" s="8">
        <v>1</v>
      </c>
      <c r="R11" s="9"/>
      <c r="S11" s="7">
        <v>0.70760979513511901</v>
      </c>
      <c r="T11" s="8">
        <v>1</v>
      </c>
      <c r="U11" s="9"/>
      <c r="V11" s="7">
        <v>0.15390525059280899</v>
      </c>
      <c r="W11" s="8">
        <v>1</v>
      </c>
      <c r="X11" s="9"/>
      <c r="Y11" s="7">
        <v>0.19459348946695301</v>
      </c>
      <c r="Z11" s="8">
        <v>1</v>
      </c>
      <c r="AA11" s="9"/>
      <c r="AB11" s="7">
        <v>7.2406755444073004E-2</v>
      </c>
      <c r="AC11" s="8">
        <v>1</v>
      </c>
      <c r="AD11" s="9"/>
      <c r="AE11" s="7">
        <v>7.5855759024450395E-2</v>
      </c>
      <c r="AF11" s="8">
        <v>1</v>
      </c>
      <c r="AG11" s="9"/>
      <c r="AH11" s="7">
        <v>5.8080864762061299E-2</v>
      </c>
      <c r="AI11" s="8">
        <v>1</v>
      </c>
      <c r="AJ11" s="9"/>
      <c r="AK11" s="5">
        <v>3.0000000000000001E-3</v>
      </c>
      <c r="AL11" s="5">
        <v>0.1308</v>
      </c>
      <c r="AM11" s="10">
        <v>2.4977405071258501</v>
      </c>
      <c r="AN11" s="5">
        <v>2</v>
      </c>
      <c r="AO11" s="11">
        <v>1024.58171262781</v>
      </c>
      <c r="AP11" s="10">
        <v>0.54591820798302804</v>
      </c>
      <c r="AQ11" s="12">
        <v>95.560468999999998</v>
      </c>
      <c r="AR11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sqref="A1:XFD1048576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58</v>
      </c>
      <c r="C2">
        <v>1</v>
      </c>
      <c r="D2">
        <v>3</v>
      </c>
      <c r="E2">
        <v>2</v>
      </c>
      <c r="F2" t="s">
        <v>48</v>
      </c>
      <c r="G2" t="s">
        <v>59</v>
      </c>
      <c r="H2">
        <v>0</v>
      </c>
      <c r="I2">
        <v>0.53144667246580202</v>
      </c>
      <c r="J2">
        <v>1</v>
      </c>
      <c r="L2">
        <v>0.78400761416824205</v>
      </c>
      <c r="M2">
        <v>1</v>
      </c>
      <c r="O2">
        <v>0.71143438248065305</v>
      </c>
      <c r="P2">
        <v>1</v>
      </c>
      <c r="R2">
        <v>0.94044638500072597</v>
      </c>
      <c r="S2">
        <v>1</v>
      </c>
      <c r="U2">
        <v>0.56220413562956595</v>
      </c>
      <c r="V2">
        <v>1</v>
      </c>
      <c r="X2">
        <v>0.56416861573621901</v>
      </c>
      <c r="Y2">
        <v>1</v>
      </c>
      <c r="AA2">
        <v>0.38785936993960302</v>
      </c>
      <c r="AB2">
        <v>1</v>
      </c>
      <c r="AD2">
        <v>0.374410343152701</v>
      </c>
      <c r="AE2">
        <v>1</v>
      </c>
      <c r="AG2">
        <v>0.38892212946458499</v>
      </c>
      <c r="AH2">
        <v>1</v>
      </c>
      <c r="AJ2">
        <v>0</v>
      </c>
      <c r="AK2">
        <v>5.2100000000000002E-3</v>
      </c>
      <c r="AL2">
        <v>3.5821189880371098</v>
      </c>
      <c r="AM2">
        <v>3</v>
      </c>
      <c r="AN2">
        <v>1833.04831295094</v>
      </c>
      <c r="AO2">
        <v>2.6000917449818899E-2</v>
      </c>
      <c r="AP2">
        <v>85.887128000000004</v>
      </c>
      <c r="AQ2">
        <v>0</v>
      </c>
    </row>
    <row r="3" spans="1:43">
      <c r="A3" t="s">
        <v>43</v>
      </c>
      <c r="B3" t="s">
        <v>60</v>
      </c>
      <c r="C3">
        <v>4</v>
      </c>
      <c r="D3">
        <v>3</v>
      </c>
      <c r="E3">
        <v>2</v>
      </c>
      <c r="F3" t="s">
        <v>48</v>
      </c>
      <c r="G3" t="s">
        <v>61</v>
      </c>
      <c r="H3">
        <v>0</v>
      </c>
      <c r="I3">
        <v>0.63329030892246496</v>
      </c>
      <c r="J3">
        <v>4</v>
      </c>
      <c r="K3">
        <v>6.22005385466327</v>
      </c>
      <c r="L3">
        <v>0.96327432624245002</v>
      </c>
      <c r="M3">
        <v>4</v>
      </c>
      <c r="N3">
        <v>6.8079114574784496</v>
      </c>
      <c r="O3">
        <v>0.78468088391364799</v>
      </c>
      <c r="P3">
        <v>4</v>
      </c>
      <c r="Q3">
        <v>3.7542245738427802</v>
      </c>
      <c r="R3">
        <v>1.0130535786136601</v>
      </c>
      <c r="S3">
        <v>4</v>
      </c>
      <c r="T3">
        <v>7.33597251416652</v>
      </c>
      <c r="U3">
        <v>0.66768038880254099</v>
      </c>
      <c r="V3">
        <v>4</v>
      </c>
      <c r="W3">
        <v>5.5605718807138098</v>
      </c>
      <c r="X3">
        <v>0.66602615020643996</v>
      </c>
      <c r="Y3">
        <v>4</v>
      </c>
      <c r="Z3">
        <v>6.5871941717702898</v>
      </c>
      <c r="AA3">
        <v>0.54548303250632502</v>
      </c>
      <c r="AB3">
        <v>4</v>
      </c>
      <c r="AC3">
        <v>2.51996592725044</v>
      </c>
      <c r="AD3">
        <v>0.54837988022740902</v>
      </c>
      <c r="AE3">
        <v>4</v>
      </c>
      <c r="AF3">
        <v>6.6333296364600498</v>
      </c>
      <c r="AG3">
        <v>0.53909100751044603</v>
      </c>
      <c r="AH3">
        <v>4</v>
      </c>
      <c r="AI3">
        <v>6.11045396159109</v>
      </c>
      <c r="AJ3">
        <v>0</v>
      </c>
      <c r="AK3">
        <v>2.1270000000000001E-2</v>
      </c>
      <c r="AL3">
        <v>3.3116271495819101</v>
      </c>
      <c r="AM3">
        <v>2</v>
      </c>
      <c r="AN3">
        <v>1341.85148801844</v>
      </c>
      <c r="AO3">
        <v>0.62058167008798504</v>
      </c>
      <c r="AP3">
        <v>103.53006999999999</v>
      </c>
      <c r="AQ3">
        <v>0</v>
      </c>
    </row>
    <row r="4" spans="1:43">
      <c r="A4" t="s">
        <v>43</v>
      </c>
      <c r="B4" t="s">
        <v>62</v>
      </c>
      <c r="C4">
        <v>1</v>
      </c>
      <c r="D4">
        <v>3</v>
      </c>
      <c r="E4">
        <v>2</v>
      </c>
      <c r="F4" t="s">
        <v>48</v>
      </c>
      <c r="G4" t="s">
        <v>63</v>
      </c>
      <c r="H4">
        <v>0</v>
      </c>
      <c r="I4">
        <v>0.64892658892139499</v>
      </c>
      <c r="J4">
        <v>1</v>
      </c>
      <c r="L4">
        <v>0.86981385230389796</v>
      </c>
      <c r="M4">
        <v>1</v>
      </c>
      <c r="O4">
        <v>0.83227335440036398</v>
      </c>
      <c r="P4">
        <v>1</v>
      </c>
      <c r="R4">
        <v>0.95384805614107904</v>
      </c>
      <c r="S4">
        <v>1</v>
      </c>
      <c r="U4">
        <v>0.60540195656920903</v>
      </c>
      <c r="V4">
        <v>1</v>
      </c>
      <c r="X4">
        <v>0.60474556429604398</v>
      </c>
      <c r="Y4">
        <v>1</v>
      </c>
      <c r="AA4">
        <v>0.49064090283434098</v>
      </c>
      <c r="AB4">
        <v>1</v>
      </c>
      <c r="AD4">
        <v>0.46821653153934401</v>
      </c>
      <c r="AE4">
        <v>1</v>
      </c>
      <c r="AG4">
        <v>0.45325504417984203</v>
      </c>
      <c r="AH4">
        <v>1</v>
      </c>
      <c r="AJ4">
        <v>0</v>
      </c>
      <c r="AK4">
        <v>6.4649999999999999E-2</v>
      </c>
      <c r="AL4">
        <v>2.5212268829345699</v>
      </c>
      <c r="AM4">
        <v>3</v>
      </c>
      <c r="AN4">
        <v>1169.70297603688</v>
      </c>
      <c r="AO4">
        <v>-1.14495145559284</v>
      </c>
      <c r="AP4">
        <v>59.098312999999997</v>
      </c>
      <c r="AQ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C1" sqref="C1:L1"/>
    </sheetView>
  </sheetViews>
  <sheetFormatPr baseColWidth="10" defaultRowHeight="15" x14ac:dyDescent="0"/>
  <cols>
    <col min="1" max="1" width="5" bestFit="1" customWidth="1"/>
    <col min="2" max="2" width="15.83203125" bestFit="1" customWidth="1"/>
    <col min="3" max="3" width="15.83203125" customWidth="1"/>
    <col min="4" max="4" width="14.5" bestFit="1" customWidth="1"/>
    <col min="5" max="5" width="13.83203125" bestFit="1" customWidth="1"/>
    <col min="6" max="12" width="12.1640625" bestFit="1" customWidth="1"/>
    <col min="13" max="13" width="12.6640625" customWidth="1"/>
    <col min="14" max="14" width="8.1640625" bestFit="1" customWidth="1"/>
    <col min="15" max="15" width="12.1640625" bestFit="1" customWidth="1"/>
    <col min="16" max="16" width="7" bestFit="1" customWidth="1"/>
    <col min="17" max="17" width="12.1640625" bestFit="1" customWidth="1"/>
    <col min="18" max="18" width="12.83203125" bestFit="1" customWidth="1"/>
    <col min="19" max="19" width="10.1640625" bestFit="1" customWidth="1"/>
    <col min="20" max="20" width="17" bestFit="1" customWidth="1"/>
  </cols>
  <sheetData>
    <row r="1" spans="1:23">
      <c r="B1" t="s">
        <v>68</v>
      </c>
      <c r="C1">
        <v>15</v>
      </c>
      <c r="D1">
        <v>25</v>
      </c>
      <c r="E1">
        <v>20</v>
      </c>
      <c r="F1">
        <v>35</v>
      </c>
      <c r="G1">
        <v>30</v>
      </c>
      <c r="H1">
        <v>45</v>
      </c>
      <c r="I1">
        <v>40</v>
      </c>
      <c r="J1">
        <v>55</v>
      </c>
      <c r="K1">
        <v>50</v>
      </c>
      <c r="L1">
        <v>60</v>
      </c>
    </row>
    <row r="2" spans="1:23">
      <c r="A2" t="s">
        <v>0</v>
      </c>
      <c r="B2" t="s">
        <v>1</v>
      </c>
      <c r="C2">
        <v>126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</row>
    <row r="3" spans="1:23">
      <c r="A3" t="s">
        <v>43</v>
      </c>
      <c r="B3" t="s">
        <v>58</v>
      </c>
      <c r="C3">
        <v>1</v>
      </c>
      <c r="D3">
        <v>0.53144667246580202</v>
      </c>
      <c r="E3">
        <v>0.78400761416824205</v>
      </c>
      <c r="F3">
        <v>0.71143438248065305</v>
      </c>
      <c r="G3">
        <v>0.94044638500072597</v>
      </c>
      <c r="H3">
        <v>0.56220413562956595</v>
      </c>
      <c r="I3">
        <v>0.56416861573621901</v>
      </c>
      <c r="J3">
        <v>0.38785936993960302</v>
      </c>
      <c r="K3">
        <v>0.374410343152701</v>
      </c>
      <c r="L3">
        <v>0.38892212946458499</v>
      </c>
      <c r="M3">
        <v>0</v>
      </c>
      <c r="N3">
        <v>5.2100000000000002E-3</v>
      </c>
      <c r="O3">
        <v>3.5821189880371098</v>
      </c>
      <c r="P3">
        <v>3</v>
      </c>
      <c r="Q3">
        <v>1833.04831295094</v>
      </c>
      <c r="R3">
        <v>2.6000917449818899E-2</v>
      </c>
      <c r="S3">
        <v>85.887128000000004</v>
      </c>
      <c r="T3">
        <v>0</v>
      </c>
    </row>
    <row r="4" spans="1:23">
      <c r="A4" t="s">
        <v>43</v>
      </c>
      <c r="B4" t="s">
        <v>60</v>
      </c>
      <c r="C4">
        <v>1</v>
      </c>
      <c r="D4">
        <v>0.63329030892246496</v>
      </c>
      <c r="E4">
        <v>0.96327432624245002</v>
      </c>
      <c r="F4">
        <v>0.78468088391364799</v>
      </c>
      <c r="G4">
        <v>1.0130535786136601</v>
      </c>
      <c r="H4">
        <v>0.66768038880254099</v>
      </c>
      <c r="I4">
        <v>0.66602615020643996</v>
      </c>
      <c r="J4">
        <v>0.54548303250632502</v>
      </c>
      <c r="K4">
        <v>0.54837988022740902</v>
      </c>
      <c r="L4">
        <v>0.53909100751044603</v>
      </c>
      <c r="M4">
        <v>0</v>
      </c>
      <c r="N4">
        <v>2.1270000000000001E-2</v>
      </c>
      <c r="O4">
        <v>3.3116271495819101</v>
      </c>
      <c r="P4">
        <v>2</v>
      </c>
      <c r="Q4">
        <v>1341.85148801844</v>
      </c>
      <c r="R4">
        <v>0.62058167008798504</v>
      </c>
      <c r="S4">
        <v>103.53006999999999</v>
      </c>
      <c r="T4">
        <v>0</v>
      </c>
    </row>
    <row r="5" spans="1:23">
      <c r="A5" t="s">
        <v>43</v>
      </c>
      <c r="B5" t="s">
        <v>62</v>
      </c>
      <c r="C5">
        <v>1</v>
      </c>
      <c r="D5">
        <v>0.64892658892139499</v>
      </c>
      <c r="E5">
        <v>0.86981385230389796</v>
      </c>
      <c r="F5">
        <v>0.83227335440036398</v>
      </c>
      <c r="G5">
        <v>0.95384805614107904</v>
      </c>
      <c r="H5">
        <v>0.60540195656920903</v>
      </c>
      <c r="I5">
        <v>0.60474556429604398</v>
      </c>
      <c r="J5">
        <v>0.49064090283434098</v>
      </c>
      <c r="K5">
        <v>0.46821653153934401</v>
      </c>
      <c r="L5">
        <v>0.45325504417984203</v>
      </c>
      <c r="M5">
        <v>0</v>
      </c>
      <c r="N5">
        <v>6.4649999999999999E-2</v>
      </c>
      <c r="O5">
        <v>2.5212268829345699</v>
      </c>
      <c r="P5">
        <v>3</v>
      </c>
      <c r="Q5">
        <v>1169.70297603688</v>
      </c>
      <c r="R5">
        <v>-1.14495145559284</v>
      </c>
      <c r="S5">
        <v>59.098312999999997</v>
      </c>
      <c r="T5">
        <v>0</v>
      </c>
    </row>
    <row r="6" spans="1:23">
      <c r="B6" t="s">
        <v>65</v>
      </c>
      <c r="C6">
        <f>AVERAGE(C3:C5)</f>
        <v>1</v>
      </c>
      <c r="D6">
        <f t="shared" ref="D6:L6" si="0">AVERAGE(D3:D5)</f>
        <v>0.60455452343655403</v>
      </c>
      <c r="E6">
        <f t="shared" si="0"/>
        <v>0.8723652642381966</v>
      </c>
      <c r="F6">
        <f t="shared" si="0"/>
        <v>0.77612954026488834</v>
      </c>
      <c r="G6">
        <f t="shared" si="0"/>
        <v>0.96911600658515507</v>
      </c>
      <c r="H6">
        <f t="shared" si="0"/>
        <v>0.61176216033377195</v>
      </c>
      <c r="I6">
        <f t="shared" si="0"/>
        <v>0.61164677674623436</v>
      </c>
      <c r="J6">
        <f t="shared" si="0"/>
        <v>0.47466110176008969</v>
      </c>
      <c r="K6">
        <f t="shared" si="0"/>
        <v>0.46366891830648466</v>
      </c>
      <c r="L6">
        <f t="shared" si="0"/>
        <v>0.46042272705162435</v>
      </c>
    </row>
    <row r="7" spans="1:23">
      <c r="B7" t="s">
        <v>66</v>
      </c>
      <c r="C7">
        <f>C6/C6</f>
        <v>1</v>
      </c>
      <c r="D7">
        <f>$C$6/D6</f>
        <v>1.6541105247473129</v>
      </c>
      <c r="E7">
        <f t="shared" ref="E7:L7" si="1">$C$6/E6</f>
        <v>1.146308823831107</v>
      </c>
      <c r="F7">
        <f t="shared" si="1"/>
        <v>1.288444709447222</v>
      </c>
      <c r="G7">
        <f t="shared" si="1"/>
        <v>1.0318682110345798</v>
      </c>
      <c r="H7">
        <f t="shared" si="1"/>
        <v>1.6346221862666512</v>
      </c>
      <c r="I7">
        <f t="shared" si="1"/>
        <v>1.6349305481828595</v>
      </c>
      <c r="J7">
        <f t="shared" si="1"/>
        <v>2.1067662723823428</v>
      </c>
      <c r="K7">
        <f t="shared" si="1"/>
        <v>2.1567113095534283</v>
      </c>
      <c r="L7">
        <f t="shared" si="1"/>
        <v>2.1719171127881274</v>
      </c>
    </row>
    <row r="10" spans="1:23">
      <c r="A10" t="s">
        <v>67</v>
      </c>
    </row>
    <row r="11" spans="1:23" s="14" customFormat="1" ht="15.75" customHeight="1">
      <c r="A11" s="13" t="s">
        <v>73</v>
      </c>
      <c r="B11" s="13" t="s">
        <v>74</v>
      </c>
      <c r="C11" s="13">
        <v>126</v>
      </c>
      <c r="D11" s="13" t="s">
        <v>75</v>
      </c>
      <c r="E11" s="13" t="s">
        <v>76</v>
      </c>
      <c r="F11" s="13" t="s">
        <v>77</v>
      </c>
      <c r="G11" s="13" t="s">
        <v>78</v>
      </c>
      <c r="H11" s="13" t="s">
        <v>79</v>
      </c>
      <c r="I11" s="13" t="s">
        <v>80</v>
      </c>
      <c r="J11" s="13" t="s">
        <v>81</v>
      </c>
      <c r="K11" s="13" t="s">
        <v>82</v>
      </c>
      <c r="L11" s="13" t="s">
        <v>83</v>
      </c>
      <c r="M11" s="13" t="s">
        <v>84</v>
      </c>
      <c r="N11" s="13" t="s">
        <v>85</v>
      </c>
      <c r="O11" s="13" t="s">
        <v>86</v>
      </c>
      <c r="P11" s="13" t="s">
        <v>87</v>
      </c>
      <c r="Q11" s="13" t="s">
        <v>88</v>
      </c>
      <c r="R11" s="13" t="s">
        <v>89</v>
      </c>
      <c r="S11" s="13" t="s">
        <v>90</v>
      </c>
      <c r="T11" s="13" t="s">
        <v>91</v>
      </c>
      <c r="U11" s="13" t="s">
        <v>92</v>
      </c>
      <c r="V11" s="13" t="s">
        <v>93</v>
      </c>
      <c r="W11" s="13" t="s">
        <v>94</v>
      </c>
    </row>
    <row r="12" spans="1:23" s="23" customFormat="1">
      <c r="A12" s="15" t="s">
        <v>69</v>
      </c>
      <c r="B12" s="15" t="s">
        <v>70</v>
      </c>
      <c r="C12" s="16">
        <v>1</v>
      </c>
      <c r="D12" s="17">
        <v>0.24817398755220799</v>
      </c>
      <c r="E12" s="18">
        <v>0.71728770558589405</v>
      </c>
      <c r="F12" s="17">
        <v>0.43299476505657702</v>
      </c>
      <c r="G12" s="18">
        <v>0.83876785933644704</v>
      </c>
      <c r="H12" s="18">
        <v>0.17071994692482001</v>
      </c>
      <c r="I12" s="18">
        <v>0.203737448597377</v>
      </c>
      <c r="J12" s="18">
        <v>8.60628915381806E-2</v>
      </c>
      <c r="K12" s="18">
        <v>9.3980639348957395E-2</v>
      </c>
      <c r="L12" s="18">
        <v>6.5882338662592105E-2</v>
      </c>
      <c r="M12" s="16">
        <v>39</v>
      </c>
      <c r="N12" s="16">
        <v>158</v>
      </c>
      <c r="O12" s="19">
        <v>4842.28948629363</v>
      </c>
      <c r="P12" s="20">
        <v>57.87</v>
      </c>
      <c r="Q12" s="16">
        <v>39</v>
      </c>
      <c r="R12" s="16">
        <v>150</v>
      </c>
      <c r="S12" s="16">
        <v>788</v>
      </c>
      <c r="T12" s="21">
        <v>85.942989954660106</v>
      </c>
      <c r="U12" s="22">
        <v>8.29443359375</v>
      </c>
    </row>
    <row r="13" spans="1:23" s="23" customFormat="1">
      <c r="A13" s="15" t="s">
        <v>71</v>
      </c>
      <c r="B13" s="15" t="s">
        <v>72</v>
      </c>
      <c r="C13" s="16">
        <v>1</v>
      </c>
      <c r="D13" s="17">
        <v>0.257341389604199</v>
      </c>
      <c r="E13" s="18">
        <v>0.71470551884908395</v>
      </c>
      <c r="F13" s="17">
        <v>0.43041820394368602</v>
      </c>
      <c r="G13" s="18">
        <v>0.82325520631724403</v>
      </c>
      <c r="H13" s="18">
        <v>0.15727064222109899</v>
      </c>
      <c r="I13" s="18">
        <v>0.20010382895290801</v>
      </c>
      <c r="J13" s="18">
        <v>8.8233982266446104E-2</v>
      </c>
      <c r="K13" s="18">
        <v>9.4554123299996795E-2</v>
      </c>
      <c r="L13" s="18">
        <v>7.5330979256561306E-2</v>
      </c>
      <c r="M13" s="16">
        <v>38</v>
      </c>
      <c r="N13" s="16">
        <v>143</v>
      </c>
      <c r="O13" s="19">
        <v>3821.14370062437</v>
      </c>
      <c r="P13" s="20">
        <v>16.079999999999998</v>
      </c>
      <c r="Q13" s="16">
        <v>41</v>
      </c>
      <c r="R13" s="16">
        <v>152</v>
      </c>
      <c r="S13" s="16">
        <v>2574</v>
      </c>
      <c r="T13" s="21">
        <v>293.60829513466001</v>
      </c>
      <c r="U13" s="22">
        <v>6.62451171875</v>
      </c>
    </row>
    <row r="15" spans="1:23">
      <c r="A15" t="s">
        <v>95</v>
      </c>
    </row>
    <row r="16" spans="1:23">
      <c r="A16" s="15" t="s">
        <v>70</v>
      </c>
      <c r="C16">
        <f>C7*C12</f>
        <v>1</v>
      </c>
      <c r="D16">
        <f>D7*D12</f>
        <v>0.41050720477861585</v>
      </c>
      <c r="E16">
        <f>E7*E12</f>
        <v>0.82223322613867955</v>
      </c>
      <c r="F16">
        <f>F7*F12</f>
        <v>0.55788981425548956</v>
      </c>
      <c r="G16">
        <f>G7*G12</f>
        <v>0.8654978904868037</v>
      </c>
      <c r="H16">
        <f>H7*H12</f>
        <v>0.27906261288157597</v>
      </c>
      <c r="I16">
        <f>I7*I12</f>
        <v>0.33309657852068675</v>
      </c>
      <c r="J16">
        <f>J7*J12</f>
        <v>0.18131439719633863</v>
      </c>
      <c r="K16">
        <f>K7*K12</f>
        <v>0.20268910776295834</v>
      </c>
      <c r="L16">
        <f>L7*L12</f>
        <v>0.14309097877178667</v>
      </c>
    </row>
    <row r="17" spans="1:12">
      <c r="A17" s="15" t="s">
        <v>72</v>
      </c>
      <c r="C17">
        <f>C7*C13</f>
        <v>1</v>
      </c>
      <c r="D17">
        <f>D7*D13</f>
        <v>0.42567110099740429</v>
      </c>
      <c r="E17">
        <f>E7*E13</f>
        <v>0.81927324269749446</v>
      </c>
      <c r="F17">
        <f>F7*F13</f>
        <v>0.55457005772101764</v>
      </c>
      <c r="G17">
        <f>G7*G13</f>
        <v>0.84949087696747849</v>
      </c>
      <c r="H17">
        <f>H7*H13</f>
        <v>0.25707808102301316</v>
      </c>
      <c r="I17">
        <f>I7*I13</f>
        <v>0.32715586276346709</v>
      </c>
      <c r="J17">
        <f>J7*J13</f>
        <v>0.18588837791693039</v>
      </c>
      <c r="K17">
        <f>K7*K13</f>
        <v>0.20392594708601242</v>
      </c>
      <c r="L17">
        <f>L7*L13</f>
        <v>0.16361264297041295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Q5" sqref="Q5"/>
    </sheetView>
  </sheetViews>
  <sheetFormatPr baseColWidth="10" defaultRowHeight="15" x14ac:dyDescent="0"/>
  <cols>
    <col min="2" max="2" width="19" customWidth="1"/>
    <col min="3" max="3" width="21" customWidth="1"/>
    <col min="4" max="4" width="8" customWidth="1"/>
  </cols>
  <sheetData>
    <row r="1" spans="1:13">
      <c r="A1" t="s">
        <v>96</v>
      </c>
      <c r="B1" t="s">
        <v>73</v>
      </c>
      <c r="C1" t="s">
        <v>74</v>
      </c>
      <c r="D1">
        <v>126</v>
      </c>
      <c r="E1" t="s">
        <v>76</v>
      </c>
      <c r="F1" t="s">
        <v>75</v>
      </c>
      <c r="G1" t="s">
        <v>78</v>
      </c>
      <c r="H1" t="s">
        <v>77</v>
      </c>
      <c r="I1" t="s">
        <v>80</v>
      </c>
      <c r="J1" t="s">
        <v>79</v>
      </c>
      <c r="K1" t="s">
        <v>82</v>
      </c>
      <c r="L1" t="s">
        <v>81</v>
      </c>
      <c r="M1" t="s">
        <v>83</v>
      </c>
    </row>
    <row r="2" spans="1:13">
      <c r="A2" t="s">
        <v>97</v>
      </c>
      <c r="B2" t="s">
        <v>69</v>
      </c>
      <c r="C2" t="s">
        <v>70</v>
      </c>
      <c r="D2">
        <v>1</v>
      </c>
      <c r="E2">
        <v>0.71728770558589405</v>
      </c>
      <c r="F2">
        <v>0.24817398755220799</v>
      </c>
      <c r="G2">
        <v>0.83876785933644704</v>
      </c>
      <c r="H2">
        <v>0.43299476505657702</v>
      </c>
      <c r="I2">
        <v>0.203737448597377</v>
      </c>
      <c r="J2">
        <v>0.17071994692482001</v>
      </c>
      <c r="K2">
        <v>9.3980639348957395E-2</v>
      </c>
      <c r="L2">
        <v>8.60628915381806E-2</v>
      </c>
      <c r="M2">
        <v>6.5882338662592105E-2</v>
      </c>
    </row>
    <row r="3" spans="1:13">
      <c r="A3" t="s">
        <v>97</v>
      </c>
      <c r="B3" t="s">
        <v>71</v>
      </c>
      <c r="C3" t="s">
        <v>72</v>
      </c>
      <c r="D3">
        <v>1</v>
      </c>
      <c r="E3">
        <v>0.71470551884908395</v>
      </c>
      <c r="F3">
        <v>0.257341389604199</v>
      </c>
      <c r="G3">
        <v>0.82325520631724403</v>
      </c>
      <c r="H3">
        <v>0.43041820394368602</v>
      </c>
      <c r="I3">
        <v>0.20010382895290801</v>
      </c>
      <c r="J3">
        <v>0.15727064222109899</v>
      </c>
      <c r="K3">
        <v>9.4554123299996795E-2</v>
      </c>
      <c r="L3">
        <v>8.8233982266446104E-2</v>
      </c>
      <c r="M3">
        <v>7.5330979256561306E-2</v>
      </c>
    </row>
    <row r="4" spans="1:13">
      <c r="A4" t="s">
        <v>98</v>
      </c>
      <c r="B4" t="s">
        <v>69</v>
      </c>
      <c r="C4" t="s">
        <v>70</v>
      </c>
      <c r="D4">
        <v>1</v>
      </c>
      <c r="E4">
        <v>0.82223322613867955</v>
      </c>
      <c r="F4">
        <v>0.41050720477861585</v>
      </c>
      <c r="G4">
        <v>0.8654978904868037</v>
      </c>
      <c r="H4">
        <v>0.55788981425548956</v>
      </c>
      <c r="I4">
        <v>0.33309657852068675</v>
      </c>
      <c r="J4">
        <v>0.27906261288157597</v>
      </c>
      <c r="K4">
        <v>0.20268910776295834</v>
      </c>
      <c r="L4">
        <v>0.18131439719633863</v>
      </c>
      <c r="M4">
        <v>0.14309097877178667</v>
      </c>
    </row>
    <row r="5" spans="1:13">
      <c r="A5" t="s">
        <v>98</v>
      </c>
      <c r="B5" t="s">
        <v>71</v>
      </c>
      <c r="C5" t="s">
        <v>72</v>
      </c>
      <c r="D5">
        <v>1</v>
      </c>
      <c r="E5">
        <v>0.81927324269749446</v>
      </c>
      <c r="F5">
        <v>0.42567110099740429</v>
      </c>
      <c r="G5">
        <v>0.84949087696747849</v>
      </c>
      <c r="H5">
        <v>0.55457005772101764</v>
      </c>
      <c r="I5">
        <v>0.32715586276346709</v>
      </c>
      <c r="J5">
        <v>0.25707808102301316</v>
      </c>
      <c r="K5">
        <v>0.20392594708601242</v>
      </c>
      <c r="L5">
        <v>0.18588837791693039</v>
      </c>
      <c r="M5">
        <v>0.16361264297041295</v>
      </c>
    </row>
    <row r="6" spans="1:13"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assembled</vt:lpstr>
      <vt:lpstr>parsed</vt:lpstr>
      <vt:lpstr>Sheet4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2016-05-20T17:29:17Z</dcterms:created>
  <dcterms:modified xsi:type="dcterms:W3CDTF">2016-05-20T17:48:19Z</dcterms:modified>
</cp:coreProperties>
</file>