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B829BD1C-037F-45CE-BEAA-157D262E5FBA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441" i="1" l="1"/>
  <c r="AE704" i="1"/>
  <c r="AE265" i="1"/>
  <c r="AE1136" i="1"/>
  <c r="AE1600" i="1"/>
  <c r="AE1493" i="1"/>
  <c r="AE622" i="1"/>
  <c r="AE436" i="1" l="1"/>
  <c r="AE260" i="1"/>
  <c r="AE359" i="1"/>
  <c r="AE62" i="1"/>
  <c r="AE1201" i="1"/>
  <c r="AE1308" i="1" l="1"/>
  <c r="AE435" i="1"/>
  <c r="AE145" i="1"/>
  <c r="AE1312" i="1"/>
  <c r="AE250" i="1"/>
  <c r="AE1031" i="1"/>
  <c r="AE341" i="1" l="1"/>
  <c r="AE308" i="1"/>
  <c r="AE91" i="1"/>
  <c r="AE345" i="1"/>
  <c r="AE178" i="1"/>
  <c r="AE517" i="1"/>
  <c r="AE1278" i="1" l="1"/>
  <c r="AE882" i="1"/>
  <c r="AE1151" i="1"/>
  <c r="AE631" i="1"/>
  <c r="AE355" i="1" l="1"/>
  <c r="AE608" i="1"/>
  <c r="AE818" i="1"/>
  <c r="AE541" i="1"/>
  <c r="AE1633" i="1"/>
  <c r="AE112" i="1"/>
  <c r="AE68" i="1"/>
  <c r="AE432" i="1" l="1"/>
  <c r="AE615" i="1"/>
  <c r="AE907" i="1"/>
  <c r="AE714" i="1"/>
  <c r="AE2360" i="1"/>
  <c r="AE885" i="1" l="1"/>
  <c r="AE262" i="1"/>
  <c r="AE1659" i="1" l="1"/>
  <c r="AE1273" i="1"/>
  <c r="AE347" i="1" l="1"/>
  <c r="AE3138" i="1"/>
  <c r="AE819" i="1"/>
  <c r="AE723" i="1" l="1"/>
  <c r="AE625" i="1"/>
  <c r="AE515" i="1"/>
  <c r="AE266" i="1"/>
  <c r="AE77" i="1"/>
  <c r="AE173" i="1"/>
  <c r="AE288" i="1"/>
  <c r="AE431" i="1"/>
  <c r="AE1615" i="1"/>
  <c r="AE1728" i="1" l="1"/>
  <c r="AE86" i="1"/>
  <c r="AE527" i="1"/>
  <c r="AE447" i="1"/>
  <c r="AE270" i="1" l="1"/>
  <c r="AE820" i="1"/>
  <c r="AE620" i="1"/>
  <c r="AE443" i="1"/>
  <c r="AE89" i="1" l="1"/>
  <c r="AC1906" i="1" l="1"/>
  <c r="AH107" i="1" l="1"/>
  <c r="AH104" i="1"/>
  <c r="AH103" i="1"/>
  <c r="AE98" i="1"/>
  <c r="AE628" i="1" l="1"/>
  <c r="AE125" i="1"/>
  <c r="AE2401" i="1" l="1"/>
  <c r="AE690" i="1"/>
  <c r="AE280" i="1"/>
  <c r="AE689" i="1" l="1"/>
  <c r="AE1300" i="1" l="1"/>
  <c r="AE2756" i="1"/>
  <c r="AE2239" i="1"/>
  <c r="AE2042" i="1" l="1"/>
  <c r="AE1074" i="1"/>
  <c r="AE2224" i="1" l="1"/>
  <c r="AE1544" i="1" l="1"/>
  <c r="AE513" i="1"/>
  <c r="AC513" i="1"/>
  <c r="AE2805" i="1" l="1"/>
  <c r="AE3186" i="1" l="1"/>
  <c r="AE3442" i="1"/>
  <c r="AE3254" i="1" l="1"/>
  <c r="AE3178" i="1"/>
  <c r="AE2948" i="1"/>
  <c r="AE1950" i="1" l="1"/>
  <c r="AE2133" i="1" l="1"/>
  <c r="AE2350" i="1"/>
  <c r="AE2620" i="1" l="1"/>
  <c r="AE3448" i="1"/>
  <c r="AE3320" i="1"/>
  <c r="AE3095" i="1" l="1"/>
  <c r="AE2116" i="1"/>
  <c r="AE1947" i="1"/>
  <c r="AE2105" i="1" l="1"/>
  <c r="AE3510" i="1"/>
  <c r="AE2285" i="1" l="1"/>
  <c r="AE2924" i="1" l="1"/>
  <c r="AE3131" i="1" l="1"/>
  <c r="AE699" i="1"/>
  <c r="AE3045" i="1"/>
  <c r="AE3470" i="1"/>
  <c r="AE3052" i="1" l="1"/>
  <c r="AE2695" i="1"/>
  <c r="AE3312" i="1"/>
  <c r="AE1469" i="1"/>
  <c r="AE1093" i="1"/>
  <c r="AE2921" i="1"/>
  <c r="AE3272" i="1"/>
  <c r="AE2557" i="1" l="1"/>
  <c r="AE2369" i="1"/>
  <c r="AE2054" i="1" l="1"/>
  <c r="AC2055" i="1"/>
  <c r="AE2041" i="1"/>
  <c r="AE3414" i="1"/>
  <c r="AE2562" i="1" l="1"/>
  <c r="AE2243" i="1"/>
  <c r="AE2181" i="1"/>
  <c r="AE1376" i="1"/>
  <c r="AE1411" i="1"/>
  <c r="AE1463" i="1"/>
  <c r="AE2459" i="1"/>
  <c r="AE2826" i="1"/>
  <c r="AE2102" i="1"/>
  <c r="AC2826" i="1" l="1"/>
  <c r="AE1959" i="1" l="1"/>
  <c r="AE2026" i="1"/>
  <c r="AE1384" i="1"/>
  <c r="AE1112" i="1"/>
  <c r="AE2110" i="1" l="1"/>
  <c r="AE3462" i="1"/>
  <c r="AE2930" i="1"/>
  <c r="AE1620" i="1"/>
  <c r="AE1402" i="1"/>
  <c r="AE2178" i="1"/>
  <c r="AE2231" i="1" l="1"/>
  <c r="AE2229" i="1"/>
  <c r="AE1552" i="1"/>
  <c r="AE2899" i="1"/>
  <c r="AE1890" i="1"/>
  <c r="AE598" i="1"/>
  <c r="AE1213" i="1" l="1"/>
  <c r="AE406" i="1"/>
  <c r="AE3322" i="1" l="1"/>
  <c r="AE1618" i="1" l="1"/>
  <c r="AE1146" i="1"/>
  <c r="AE2566" i="1"/>
  <c r="AE325" i="1"/>
  <c r="AE315" i="1"/>
  <c r="AE1007" i="1"/>
  <c r="AE1647" i="1"/>
  <c r="AE1809" i="1"/>
  <c r="AE2298" i="1" l="1"/>
  <c r="AE1468" i="1"/>
  <c r="AE862" i="1"/>
  <c r="AE2690" i="1"/>
  <c r="AE2118" i="1"/>
  <c r="AE1798" i="1"/>
  <c r="AE978" i="1"/>
  <c r="AE790" i="1"/>
  <c r="AE1545" i="1"/>
  <c r="AE1681" i="1"/>
  <c r="AE1948" i="1"/>
  <c r="AE1431" i="1"/>
  <c r="AE1700" i="1"/>
  <c r="AE2268" i="1" l="1"/>
  <c r="AC2268" i="1"/>
  <c r="AE1621" i="1"/>
  <c r="AE360" i="1"/>
  <c r="AE2049" i="1"/>
  <c r="AE1115" i="1" l="1"/>
  <c r="AE878" i="1"/>
  <c r="AE217" i="1"/>
  <c r="AE1345" i="1"/>
  <c r="AC360" i="1" l="1"/>
  <c r="AE1795" i="1" l="1"/>
  <c r="AE42" i="1" l="1"/>
  <c r="AE167" i="1"/>
  <c r="AE1087" i="1"/>
  <c r="AE778" i="1"/>
  <c r="AE1303" i="1"/>
  <c r="AE2051" i="1"/>
  <c r="AE3560" i="1"/>
  <c r="AE3547" i="1"/>
  <c r="AE1699" i="1"/>
  <c r="AE1724" i="1"/>
  <c r="AE3428" i="1"/>
  <c r="AE327" i="1"/>
  <c r="AE697" i="1"/>
  <c r="AE1012" i="1" l="1"/>
  <c r="AE3275" i="1"/>
  <c r="AE3231" i="1"/>
  <c r="AE3509" i="1"/>
  <c r="AE3511" i="1"/>
  <c r="AE3335" i="1"/>
  <c r="AE3337" i="1"/>
  <c r="AE3463" i="1"/>
  <c r="AE1614" i="1"/>
  <c r="AE1392" i="1"/>
  <c r="AE1760" i="1"/>
  <c r="AE1417" i="1"/>
  <c r="AE1887" i="1"/>
  <c r="AC2085" i="1"/>
  <c r="AC2706" i="1" l="1"/>
  <c r="AC2704" i="1"/>
  <c r="AC2569" i="1" l="1"/>
  <c r="AC2707" i="1"/>
  <c r="AH2864" i="1"/>
  <c r="AH2865" i="1"/>
  <c r="AH2866" i="1"/>
  <c r="AH2867" i="1"/>
  <c r="AH2868" i="1"/>
  <c r="AH2869" i="1"/>
  <c r="AH2863" i="1"/>
  <c r="AC2705" i="1"/>
  <c r="AH2854" i="1"/>
  <c r="AH2855" i="1"/>
  <c r="AH2856" i="1"/>
  <c r="AH2857" i="1"/>
  <c r="AH2858" i="1"/>
  <c r="AH2859" i="1"/>
  <c r="AH2860" i="1"/>
  <c r="AH2861" i="1"/>
  <c r="AH2862" i="1"/>
  <c r="AH2853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24" i="1"/>
  <c r="AC2825" i="1"/>
  <c r="AC2806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702" i="1"/>
  <c r="AC2703" i="1"/>
  <c r="AC2688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85" i="1"/>
  <c r="AC2586" i="1"/>
  <c r="AC2552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284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51" i="1"/>
  <c r="AH2852" i="1"/>
  <c r="AH2827" i="1"/>
  <c r="H161" i="3" l="1"/>
  <c r="J165" i="3" l="1"/>
  <c r="I165" i="3"/>
  <c r="H165" i="3"/>
  <c r="G165" i="3"/>
  <c r="AC2139" i="1" l="1"/>
  <c r="AC3540" i="1" l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41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490" i="1"/>
  <c r="AC3472" i="1" l="1"/>
  <c r="AC3473" i="1"/>
  <c r="AC3474" i="1"/>
  <c r="AC3475" i="1"/>
  <c r="AC3476" i="1"/>
  <c r="AC3477" i="1"/>
  <c r="AC3478" i="1"/>
  <c r="AC3479" i="1"/>
  <c r="AC3463" i="1"/>
  <c r="AC3464" i="1"/>
  <c r="AC3465" i="1"/>
  <c r="AC3466" i="1"/>
  <c r="AC3467" i="1"/>
  <c r="AC3468" i="1"/>
  <c r="AC3469" i="1"/>
  <c r="AC3470" i="1"/>
  <c r="AC3471" i="1"/>
  <c r="AC3462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390" i="1"/>
  <c r="AC3321" i="1" l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20" i="1"/>
  <c r="AC3312" i="1"/>
  <c r="AC3313" i="1"/>
  <c r="AC3314" i="1"/>
  <c r="AC3315" i="1"/>
  <c r="AC3316" i="1"/>
  <c r="AC3317" i="1"/>
  <c r="AC3318" i="1"/>
  <c r="AC3319" i="1"/>
  <c r="AC3311" i="1"/>
  <c r="AC3252" i="1" l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251" i="1"/>
  <c r="AC3248" i="1" l="1"/>
  <c r="AC3249" i="1"/>
  <c r="AC3250" i="1"/>
  <c r="AC3247" i="1"/>
  <c r="AC3238" i="1"/>
  <c r="AC3239" i="1"/>
  <c r="AC3240" i="1"/>
  <c r="AC3241" i="1"/>
  <c r="AC3242" i="1"/>
  <c r="AC3237" i="1"/>
  <c r="AC3234" i="1" l="1"/>
  <c r="AC3233" i="1"/>
  <c r="AC3232" i="1"/>
  <c r="AC3231" i="1"/>
  <c r="AC3230" i="1"/>
  <c r="AC3229" i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183" i="1"/>
  <c r="AC3180" i="1"/>
  <c r="AC3179" i="1"/>
  <c r="AC3178" i="1"/>
  <c r="AC3177" i="1"/>
  <c r="AC3176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29" i="1"/>
  <c r="AC3126" i="1"/>
  <c r="AC3125" i="1"/>
  <c r="AC3124" i="1"/>
  <c r="AC3123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072" i="1"/>
  <c r="AC3071" i="1"/>
  <c r="AC3070" i="1"/>
  <c r="AC3069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21" i="1"/>
  <c r="AC681" i="1"/>
  <c r="AC398" i="1"/>
  <c r="AC1754" i="1"/>
  <c r="AC976" i="1"/>
  <c r="AC950" i="1"/>
  <c r="AC54" i="1"/>
  <c r="AC227" i="1"/>
  <c r="AC3011" i="1" l="1"/>
  <c r="AC3012" i="1"/>
  <c r="AC3013" i="1"/>
  <c r="AC3014" i="1"/>
  <c r="AC3015" i="1"/>
  <c r="AC3016" i="1"/>
  <c r="AC3017" i="1"/>
  <c r="AC3018" i="1"/>
  <c r="AC3019" i="1"/>
  <c r="AC3020" i="1"/>
  <c r="AC3010" i="1"/>
  <c r="AC2951" i="1" l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2950" i="1"/>
  <c r="AC2941" i="1" l="1"/>
  <c r="AC2942" i="1"/>
  <c r="AC2943" i="1"/>
  <c r="AC2944" i="1"/>
  <c r="AC2945" i="1"/>
  <c r="AC2946" i="1"/>
  <c r="AC2947" i="1"/>
  <c r="AC2948" i="1"/>
  <c r="AC2949" i="1"/>
  <c r="AC2940" i="1"/>
  <c r="AC2936" i="1"/>
  <c r="AC2935" i="1"/>
  <c r="AC2933" i="1" l="1"/>
  <c r="AC2932" i="1"/>
  <c r="AC2931" i="1"/>
  <c r="AC2930" i="1"/>
  <c r="AC2925" i="1"/>
  <c r="AC2926" i="1"/>
  <c r="AC2927" i="1"/>
  <c r="AC2928" i="1"/>
  <c r="AC2929" i="1"/>
  <c r="AC2922" i="1"/>
  <c r="AC2923" i="1"/>
  <c r="AC2921" i="1"/>
  <c r="AC2907" i="1"/>
  <c r="AC2906" i="1"/>
  <c r="AC2912" i="1"/>
  <c r="AC2913" i="1"/>
  <c r="AC2914" i="1"/>
  <c r="AC2915" i="1"/>
  <c r="AC2916" i="1"/>
  <c r="AC2917" i="1"/>
  <c r="AC2918" i="1"/>
  <c r="AC2919" i="1"/>
  <c r="AC2920" i="1"/>
  <c r="AC2911" i="1"/>
  <c r="AC2904" i="1" l="1"/>
  <c r="AC2903" i="1"/>
  <c r="AC2902" i="1"/>
  <c r="AC2901" i="1"/>
  <c r="AC2900" i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189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15" i="1"/>
  <c r="AC1914" i="1"/>
  <c r="AC1913" i="1"/>
  <c r="AC1912" i="1"/>
  <c r="AC1911" i="1"/>
  <c r="AC1910" i="1"/>
  <c r="AC1909" i="1"/>
  <c r="AC1908" i="1"/>
  <c r="AC1907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75" i="1"/>
  <c r="AC1874" i="1"/>
  <c r="AC1873" i="1"/>
  <c r="AC1872" i="1"/>
  <c r="AC1871" i="1"/>
  <c r="AC1870" i="1"/>
  <c r="AC1869" i="1"/>
  <c r="AC1868" i="1"/>
  <c r="AC1867" i="1"/>
  <c r="AC1866" i="1"/>
  <c r="AC1865" i="1"/>
  <c r="AC1864" i="1"/>
  <c r="AC1859" i="1"/>
  <c r="AC1858" i="1"/>
  <c r="AC1857" i="1"/>
  <c r="AC1856" i="1"/>
  <c r="AC1855" i="1"/>
  <c r="AC1854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68" i="1"/>
  <c r="AC1767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3" i="1"/>
  <c r="AC1752" i="1"/>
  <c r="AC1751" i="1"/>
  <c r="AC1750" i="1"/>
  <c r="AC1749" i="1"/>
  <c r="AC1748" i="1"/>
  <c r="AC1747" i="1"/>
  <c r="AC1746" i="1"/>
  <c r="AC1745" i="1"/>
  <c r="AC1744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00" i="1"/>
  <c r="AC1599" i="1"/>
  <c r="AC1598" i="1"/>
  <c r="AC1597" i="1"/>
  <c r="AC1596" i="1"/>
  <c r="AC1595" i="1"/>
  <c r="AC1591" i="1"/>
  <c r="AC1590" i="1"/>
  <c r="AC1589" i="1"/>
  <c r="AC1587" i="1"/>
  <c r="AC1586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52" i="1"/>
  <c r="AC1451" i="1"/>
  <c r="AC1450" i="1"/>
  <c r="AC1449" i="1"/>
  <c r="AC1448" i="1"/>
  <c r="AC1447" i="1"/>
  <c r="AC1446" i="1"/>
  <c r="AC1445" i="1"/>
  <c r="AC1444" i="1"/>
  <c r="AC1443" i="1"/>
  <c r="AC1442" i="1"/>
  <c r="AC1441" i="1"/>
  <c r="AC1434" i="1"/>
  <c r="AC1433" i="1"/>
  <c r="AC1432" i="1"/>
  <c r="AC1431" i="1"/>
  <c r="AC1428" i="1"/>
  <c r="AC1427" i="1"/>
  <c r="AC1426" i="1"/>
  <c r="AC1425" i="1"/>
  <c r="AC1424" i="1"/>
  <c r="AC1423" i="1"/>
  <c r="AC1420" i="1"/>
  <c r="AC1419" i="1"/>
  <c r="AC1418" i="1"/>
  <c r="AC1417" i="1"/>
  <c r="AC1314" i="1"/>
  <c r="AC1313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86" i="1"/>
  <c r="AC1285" i="1"/>
  <c r="AC1284" i="1"/>
  <c r="AC1283" i="1"/>
  <c r="AC1282" i="1"/>
  <c r="AC1281" i="1"/>
  <c r="AC1279" i="1"/>
  <c r="AC1278" i="1"/>
  <c r="AC1277" i="1"/>
  <c r="AC1276" i="1"/>
  <c r="AC1275" i="1"/>
  <c r="AC1274" i="1"/>
  <c r="AC1273" i="1"/>
  <c r="AC1272" i="1"/>
  <c r="AC1271" i="1"/>
  <c r="AC1270" i="1"/>
  <c r="AC1268" i="1"/>
  <c r="AC1267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157" i="1"/>
  <c r="AC1156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39" i="1"/>
  <c r="AC1138" i="1"/>
  <c r="AC1136" i="1"/>
  <c r="AC1135" i="1"/>
  <c r="AC1134" i="1"/>
  <c r="AC1133" i="1"/>
  <c r="AC1132" i="1"/>
  <c r="AC1131" i="1"/>
  <c r="AC1130" i="1"/>
  <c r="AC1129" i="1"/>
  <c r="AC1128" i="1"/>
  <c r="AC1127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<sst xmlns="http://schemas.openxmlformats.org/spreadsheetml/2006/main" count="33027" uniqueCount="1851">
  <si>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</si>
  <si>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</si>
  <si>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</si>
  <si>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</si>
  <si>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</si>
  <si>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</si>
  <si>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</si>
  <si>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</si>
  <si>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</si>
  <si>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</si>
  <si>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</si>
  <si>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</si>
  <si>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</si>
  <si>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</si>
  <si>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</si>
  <si>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</si>
  <si>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</si>
  <si>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</si>
  <si>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</si>
  <si>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</si>
  <si>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</si>
  <si>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</si>
  <si>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</si>
  <si>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</si>
  <si>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</si>
  <si>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</si>
  <si>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</si>
  <si>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</si>
  <si>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</si>
  <si>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</si>
  <si>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</si>
  <si>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</si>
  <si>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</si>
  <si>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</si>
  <si>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</si>
  <si>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</si>
  <si>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</si>
  <si>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</si>
  <si>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</si>
  <si>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</si>
  <si>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</si>
  <si>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</si>
  <si>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</si>
  <si>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</si>
  <si>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</si>
  <si>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</si>
  <si>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</si>
  <si>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</si>
  <si>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</si>
  <si>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</si>
  <si>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</si>
  <si>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</si>
  <si>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</si>
  <si>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</si>
  <si>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</si>
  <si>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</si>
  <si>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</si>
  <si>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</si>
  <si>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</si>
  <si>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</si>
  <si>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</si>
  <si>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</si>
  <si>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</si>
  <si>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</si>
  <si>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</si>
  <si>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</si>
  <si>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</si>
  <si>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</si>
  <si>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</si>
  <si>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</si>
  <si>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</si>
  <si>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</si>
  <si>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</si>
  <si>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</si>
  <si>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</si>
  <si>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</si>
  <si>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</si>
  <si>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</si>
  <si>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</si>
  <si>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</si>
  <si>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</si>
  <si>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</si>
  <si>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</si>
  <si>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</si>
  <si>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</si>
  <si>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</si>
  <si>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</si>
  <si>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</si>
  <si>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</si>
  <si>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</si>
  <si>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</si>
  <si>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</si>
  <si>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</si>
  <si>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</si>
  <si>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</si>
  <si>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</si>
  <si>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</si>
  <si>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</si>
  <si>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</si>
  <si>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</si>
  <si>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</si>
  <si>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</si>
  <si>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</si>
  <si>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</si>
  <si>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</si>
  <si>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</si>
  <si>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</si>
  <si>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</si>
  <si>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</si>
  <si>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</si>
  <si>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</si>
  <si>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</si>
  <si>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</si>
  <si>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</si>
  <si>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</si>
  <si>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</si>
  <si>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</si>
  <si>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</si>
  <si>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</si>
  <si>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</si>
  <si>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</si>
  <si>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</si>
  <si>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</si>
  <si>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</si>
  <si>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</si>
  <si>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</si>
  <si>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</si>
  <si>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</si>
  <si>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</si>
  <si>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</si>
  <si>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</si>
  <si>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</si>
  <si>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</si>
  <si>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</si>
  <si>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</si>
  <si>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</si>
  <si>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</si>
  <si>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</si>
  <si>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</si>
  <si>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</si>
  <si>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</si>
  <si>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</si>
  <si>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</si>
  <si>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</si>
  <si>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</si>
  <si>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</si>
  <si>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</si>
  <si>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</si>
  <si>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</si>
  <si>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</si>
  <si>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</si>
  <si>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</si>
  <si>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</si>
  <si>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</si>
  <si>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</si>
  <si>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</si>
  <si>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</si>
  <si>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</si>
  <si>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</si>
  <si>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</si>
  <si>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</si>
  <si>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</si>
  <si>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</si>
  <si>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</si>
  <si>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</si>
  <si>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</si>
  <si>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</si>
  <si>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</si>
  <si>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</si>
  <si>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</si>
  <si>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</si>
  <si>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</si>
  <si>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</si>
  <si>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</si>
  <si>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</si>
  <si>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</si>
  <si>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</si>
  <si>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</si>
  <si>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</si>
  <si>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</si>
  <si>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</si>
  <si>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</si>
  <si>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</si>
  <si>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</si>
  <si>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</si>
  <si>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</si>
  <si>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</si>
  <si>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</si>
  <si>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</si>
  <si>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</si>
  <si>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</si>
  <si>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</si>
  <si>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</si>
  <si>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</si>
  <si>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</si>
  <si>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</si>
  <si>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</si>
  <si>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</si>
  <si>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</si>
  <si>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</si>
  <si>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</si>
  <si>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</si>
  <si>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</si>
  <si>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</si>
  <si>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</si>
  <si>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</si>
  <si>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</si>
  <si>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</si>
  <si>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</si>
  <si>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</si>
  <si>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</si>
  <si>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</si>
  <si>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</si>
  <si>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</si>
  <si>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</si>
  <si>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</si>
  <si>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</si>
  <si>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</si>
  <si>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</si>
  <si>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</si>
  <si>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</si>
  <si>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</si>
  <si>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</si>
  <si>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</si>
  <si>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</si>
  <si>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</si>
  <si>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</si>
  <si>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</si>
  <si>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</si>
  <si>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</si>
  <si>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</si>
  <si>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</si>
  <si>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</si>
  <si>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</si>
  <si>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</si>
  <si>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</si>
  <si>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</si>
  <si>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</si>
  <si>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</si>
  <si>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</si>
  <si>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</si>
  <si>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</si>
  <si>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</si>
  <si>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</si>
  <si>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</si>
  <si>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</si>
  <si>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</si>
  <si>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</si>
  <si>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</si>
  <si>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</si>
  <si>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</si>
  <si>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</si>
  <si>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</si>
  <si>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</si>
  <si>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</si>
  <si>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</si>
  <si>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</si>
  <si>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</si>
  <si>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</si>
  <si>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</si>
  <si>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</si>
  <si>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</si>
  <si>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</si>
  <si>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</si>
  <si>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</si>
  <si>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</si>
  <si>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</si>
  <si>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</si>
  <si>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</si>
  <si>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</si>
  <si>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</si>
  <si>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</si>
  <si>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</si>
  <si>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</si>
  <si>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</si>
  <si>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</si>
  <si>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</si>
  <si>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</si>
  <si>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</si>
  <si>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</si>
  <si>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</si>
  <si>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</si>
  <si>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</si>
  <si>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</si>
  <si>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</si>
  <si>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</si>
  <si>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</si>
  <si>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</si>
  <si>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</si>
  <si>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</si>
  <si>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</si>
  <si>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</si>
  <si>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</si>
  <si>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</si>
  <si>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</si>
  <si>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</si>
  <si>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</si>
  <si>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</si>
  <si>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</si>
  <si>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</si>
  <si>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</si>
  <si>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</si>
  <si>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</si>
  <si>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</si>
  <si>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</si>
  <si>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</si>
  <si>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</si>
  <si>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</si>
  <si>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</si>
  <si>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</si>
  <si>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</si>
  <si>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</si>
  <si>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</si>
  <si>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</si>
  <si>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</si>
  <si>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</si>
  <si>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</si>
  <si>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</si>
  <si>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</si>
  <si>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</si>
  <si>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</si>
  <si>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</si>
  <si>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</si>
  <si>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</si>
  <si>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</si>
  <si>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</si>
  <si>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</si>
  <si>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</si>
  <si>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</si>
  <si>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</si>
  <si>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</si>
  <si>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</si>
  <si>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</si>
  <si>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</si>
  <si>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</si>
  <si>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</si>
  <si>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</si>
  <si>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</si>
  <si>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</si>
  <si>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</si>
  <si>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</si>
  <si>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</si>
  <si>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</si>
  <si>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</si>
  <si>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</si>
  <si>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</si>
  <si>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</si>
  <si>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</si>
  <si>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</si>
  <si>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</si>
  <si>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</si>
  <si>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</si>
  <si>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</si>
  <si>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</si>
  <si>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</si>
  <si>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</si>
  <si>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</si>
  <si>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</si>
  <si>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</si>
  <si>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</si>
  <si>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</si>
  <si>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</si>
  <si>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</si>
  <si>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</si>
  <si>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</si>
  <si>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</si>
  <si>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</si>
  <si>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</si>
  <si>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</si>
  <si>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</si>
  <si>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</si>
  <si>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</si>
  <si>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</si>
  <si>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</si>
  <si>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</si>
  <si>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</si>
  <si>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</si>
  <si>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</si>
  <si>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</si>
  <si>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</si>
  <si>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</si>
  <si>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</si>
  <si>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</si>
  <si>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</si>
  <si>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</si>
  <si>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</si>
  <si>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</si>
  <si>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</si>
  <si>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</si>
  <si>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</si>
  <si>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</si>
  <si>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</si>
  <si>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</si>
  <si>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</si>
  <si>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</si>
  <si>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</si>
  <si>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</si>
  <si>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</si>
  <si>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</si>
  <si>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</si>
  <si>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</si>
  <si>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</si>
  <si>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</si>
  <si>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</si>
  <si>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</si>
  <si>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</si>
  <si>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</si>
  <si>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</si>
  <si>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</si>
  <si>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</si>
  <si>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</si>
  <si>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</si>
  <si>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</si>
  <si>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</si>
  <si>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</si>
  <si>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</si>
  <si>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</si>
  <si>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</si>
  <si>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</si>
  <si>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</si>
  <si>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</si>
  <si>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</si>
  <si>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</si>
  <si>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</si>
  <si>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</si>
  <si>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</si>
  <si>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</si>
  <si>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</si>
  <si>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</si>
  <si>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</si>
  <si>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</si>
  <si>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</si>
  <si>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</si>
  <si>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</si>
  <si>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</si>
  <si>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</si>
  <si>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</si>
  <si>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</si>
  <si>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</si>
  <si>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</si>
  <si>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</si>
  <si>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</si>
  <si>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</si>
  <si>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</si>
  <si>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</si>
  <si>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</si>
  <si>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</si>
  <si>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</si>
  <si>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</si>
  <si>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</si>
  <si>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</si>
  <si>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</si>
  <si>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</si>
  <si>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</si>
  <si>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</si>
  <si>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</si>
  <si>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</si>
  <si>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</si>
  <si>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</si>
  <si>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</si>
  <si>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</si>
  <si>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</si>
  <si>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</si>
  <si>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</si>
  <si>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</si>
  <si>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</si>
  <si>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</si>
  <si>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</si>
  <si>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</si>
  <si>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</si>
  <si>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</si>
  <si>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</si>
  <si>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</si>
  <si>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</si>
  <si>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</si>
  <si>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</si>
  <si>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</si>
  <si>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</si>
  <si>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</si>
  <si>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</si>
  <si>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</si>
  <si>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</si>
  <si>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</si>
  <si>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</si>
  <si>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</si>
  <si>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</si>
  <si>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</si>
  <si>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</si>
  <si>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</si>
  <si>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</si>
  <si>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</si>
  <si>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</si>
  <si>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</si>
  <si>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</si>
  <si>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</si>
  <si>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</si>
  <si>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</si>
  <si>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</si>
  <si>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</si>
  <si>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</si>
  <si>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</si>
  <si>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</si>
  <si>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</si>
  <si>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</si>
  <si>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</si>
  <si>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</si>
  <si>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</si>
  <si>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</si>
  <si>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</si>
  <si>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</si>
  <si>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</si>
  <si>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</si>
  <si>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</si>
  <si>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</si>
  <si>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</si>
  <si>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</si>
  <si>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</si>
  <si>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</si>
  <si>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</si>
  <si>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</si>
  <si>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</si>
  <si>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</si>
  <si>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</si>
  <si>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</si>
  <si>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</si>
  <si>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</si>
  <si>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</si>
  <si>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</si>
  <si>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</si>
  <si>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</si>
  <si>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</si>
  <si>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</si>
  <si>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</si>
  <si>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</si>
  <si>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</si>
  <si>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</si>
  <si>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</si>
  <si>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</si>
  <si>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</si>
  <si>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</si>
  <si>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</si>
  <si>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</si>
  <si>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</si>
  <si>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</si>
  <si>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</si>
  <si>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</si>
  <si>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</si>
  <si>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</si>
  <si>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</si>
  <si>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</si>
  <si>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</si>
  <si>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</si>
  <si>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</si>
  <si>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</si>
  <si>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</si>
  <si>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</si>
  <si>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</si>
  <si>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</si>
  <si>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</si>
  <si>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</si>
  <si>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</si>
  <si>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</si>
  <si>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</si>
  <si>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</si>
  <si>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</si>
  <si>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</si>
  <si>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</si>
  <si>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</si>
  <si>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</si>
  <si>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</si>
  <si>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</si>
  <si>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</si>
  <si>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</si>
  <si>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</si>
  <si>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</si>
  <si>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</si>
  <si>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</si>
  <si>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</si>
  <si>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</si>
  <si>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</si>
  <si>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</si>
  <si>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</si>
  <si>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</si>
  <si>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</si>
  <si>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</si>
  <si>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</si>
  <si>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</si>
  <si>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</si>
  <si>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</si>
  <si>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</si>
  <si>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</si>
  <si>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</si>
  <si>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</si>
  <si>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</si>
  <si>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</si>
  <si>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</si>
  <si>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</si>
  <si>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</si>
  <si>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</si>
  <si>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</si>
  <si>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</si>
  <si>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</si>
  <si>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</si>
  <si>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</si>
  <si>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</si>
  <si>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</si>
  <si>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</si>
  <si>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</si>
  <si>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</si>
  <si>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</si>
  <si>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</si>
  <si>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</si>
  <si>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</si>
  <si>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</si>
  <si>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</si>
  <si>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</si>
  <si>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</si>
  <si>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</si>
  <si>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</si>
  <si>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</si>
  <si>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</si>
  <si>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</si>
  <si>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</si>
  <si>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</si>
  <si>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</si>
  <si>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</si>
  <si>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</si>
  <si>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</si>
  <si>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</si>
  <si>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</si>
  <si>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</si>
  <si>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</si>
  <si>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</si>
  <si>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</si>
  <si>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</si>
  <si>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</si>
  <si>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</si>
  <si>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</si>
  <si>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</si>
  <si>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</si>
  <si>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</si>
  <si>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</si>
  <si>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</si>
  <si>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</si>
  <si>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</si>
  <si>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</si>
  <si>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</si>
  <si>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</si>
  <si>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</si>
  <si>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</si>
  <si>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</si>
  <si>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</si>
  <si>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</si>
  <si>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</si>
  <si>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</si>
  <si>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</si>
  <si>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</si>
  <si>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</si>
  <si>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</si>
  <si>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</si>
  <si>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</si>
  <si>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</si>
  <si>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</si>
  <si>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</si>
  <si>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</si>
  <si>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</si>
  <si>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</si>
  <si>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</si>
  <si>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</si>
  <si>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</si>
  <si>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</si>
  <si>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</si>
  <si>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</si>
  <si>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</si>
  <si>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</si>
  <si>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</si>
  <si>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</si>
  <si>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</si>
  <si>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</si>
  <si>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</si>
  <si>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</si>
  <si>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</si>
  <si>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</si>
  <si>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</si>
  <si>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</si>
  <si>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</si>
  <si>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</si>
  <si>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</si>
  <si>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</si>
  <si>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</si>
  <si>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</si>
  <si>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</si>
  <si>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</si>
  <si>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</si>
  <si>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</si>
  <si>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</si>
  <si>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</si>
  <si>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</si>
  <si>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</si>
  <si>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</si>
  <si>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</si>
  <si>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</si>
  <si>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</si>
  <si>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</si>
  <si>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</si>
  <si>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</si>
  <si>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</si>
  <si>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</si>
  <si>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</si>
  <si>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</si>
  <si>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</si>
  <si>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</si>
  <si>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</si>
  <si>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</si>
  <si>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</si>
  <si>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</si>
  <si>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</si>
  <si>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</si>
  <si>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</si>
  <si>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</si>
  <si>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</si>
  <si>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</si>
  <si>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</si>
  <si>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</si>
  <si>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</si>
  <si>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</si>
  <si>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</si>
  <si>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</si>
  <si>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</si>
  <si>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</si>
  <si>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</si>
  <si>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</si>
  <si>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</si>
  <si>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</si>
  <si>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</si>
  <si>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</si>
  <si>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</si>
  <si>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</si>
  <si>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</si>
  <si>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</si>
  <si>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</si>
  <si>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</si>
  <si>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</si>
  <si>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</si>
  <si>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</si>
  <si>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</si>
  <si>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</si>
  <si>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</si>
  <si>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</si>
  <si>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</si>
  <si>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</si>
  <si>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</si>
  <si>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</si>
  <si>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</si>
  <si>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</si>
  <si>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</si>
  <si>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</si>
  <si>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</si>
  <si>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</si>
  <si>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</si>
  <si>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</si>
  <si>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</si>
  <si>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</si>
  <si>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</si>
  <si>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</si>
  <si>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</si>
  <si>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</si>
  <si>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</si>
  <si>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</si>
  <si>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</si>
  <si>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</si>
  <si>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</si>
  <si>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</si>
  <si>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</si>
  <si>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</si>
  <si>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</si>
  <si>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</si>
  <si>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</si>
  <si>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</si>
  <si>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</si>
  <si>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</si>
  <si>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</si>
  <si>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</si>
  <si>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</si>
  <si>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</si>
  <si>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</si>
  <si>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</si>
  <si>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</si>
  <si>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</si>
  <si>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</si>
  <si>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</si>
  <si>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</si>
  <si>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</si>
  <si>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</si>
  <si>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</si>
  <si>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</si>
  <si>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</si>
  <si>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</si>
  <si>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</si>
  <si>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</si>
  <si>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</si>
  <si>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</si>
  <si>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</si>
  <si>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</si>
  <si>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</si>
  <si>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</si>
  <si>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</si>
  <si>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</si>
  <si>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</si>
  <si>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</si>
  <si>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</si>
  <si>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</si>
  <si>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</si>
  <si>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</si>
  <si>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</si>
  <si>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</si>
  <si>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</si>
  <si>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</si>
  <si>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</si>
  <si>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</si>
  <si>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</si>
  <si>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</si>
  <si>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</si>
  <si>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</si>
  <si>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</si>
  <si>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</si>
  <si>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</si>
  <si>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</si>
  <si>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</si>
  <si>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</si>
  <si>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</si>
  <si>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</si>
  <si>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</si>
  <si>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</si>
  <si>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</si>
  <si>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</si>
  <si>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</si>
  <si>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</si>
  <si>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</si>
  <si>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</si>
  <si>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</si>
  <si>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</si>
  <si>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</si>
  <si>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</si>
  <si>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</si>
  <si>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</si>
  <si>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</si>
  <si>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</si>
  <si>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</si>
  <si>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</si>
  <si>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</si>
  <si>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</si>
  <si>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</si>
  <si>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</si>
  <si>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</si>
  <si>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</si>
  <si>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</si>
  <si>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</si>
  <si>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</si>
  <si>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</si>
  <si>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</si>
  <si>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</si>
  <si>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</si>
  <si>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</si>
  <si>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</si>
  <si>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</si>
  <si>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</si>
  <si>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</si>
  <si>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</si>
  <si>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</si>
  <si>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</si>
  <si>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</si>
  <si>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</si>
  <si>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</si>
  <si>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</si>
  <si>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</si>
  <si>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</si>
  <si>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</si>
  <si>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</si>
  <si>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</si>
  <si>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</si>
  <si>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</si>
  <si>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</si>
  <si>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</si>
  <si>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</si>
  <si>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</si>
  <si>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</si>
  <si>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</si>
  <si>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</si>
  <si>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</si>
  <si>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</si>
  <si>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</si>
  <si>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</si>
  <si>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</si>
  <si>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</si>
  <si>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</si>
  <si>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</si>
  <si>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</si>
  <si>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</si>
  <si>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</si>
  <si>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</si>
  <si>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</si>
  <si>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</si>
  <si>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</si>
  <si>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</si>
  <si>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</si>
  <si>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</si>
  <si>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</si>
  <si>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</si>
  <si>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</si>
  <si>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</si>
  <si>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</si>
  <si>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</si>
  <si>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</si>
  <si>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</si>
  <si>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</si>
  <si>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</si>
  <si>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</si>
  <si>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</si>
  <si>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</si>
  <si>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</si>
  <si>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</si>
  <si>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</si>
  <si>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</si>
  <si>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</si>
  <si>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</si>
  <si>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</si>
  <si>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</si>
  <si>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</si>
  <si>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</si>
  <si>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</si>
  <si>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</si>
  <si>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</si>
  <si>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</si>
  <si>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</si>
  <si>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</si>
  <si>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</si>
  <si>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</si>
  <si>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</si>
  <si>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</si>
  <si>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</si>
  <si>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</si>
  <si>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</si>
  <si>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</si>
  <si>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</si>
  <si>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</si>
  <si>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</si>
  <si>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</si>
  <si>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</si>
  <si>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</si>
  <si>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</si>
  <si>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</si>
  <si>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</si>
  <si>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</si>
  <si>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</si>
  <si>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</si>
  <si>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</si>
  <si>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</si>
  <si>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</si>
  <si>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</si>
  <si>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</si>
  <si>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</si>
  <si>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</si>
  <si>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</si>
  <si>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</si>
  <si>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</si>
  <si>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</si>
  <si>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</si>
  <si>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</si>
  <si>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</si>
  <si>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</si>
  <si>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</si>
  <si>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</si>
  <si>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</si>
  <si>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</si>
  <si>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</si>
  <si>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</si>
  <si>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</si>
  <si>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</si>
  <si>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</si>
  <si>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</si>
  <si>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</si>
  <si>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</si>
  <si>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</si>
  <si>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</si>
  <si>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</si>
  <si>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</si>
  <si>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</si>
  <si>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</si>
  <si>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</si>
  <si>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</si>
  <si>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</si>
  <si>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</si>
  <si>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</si>
  <si>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</si>
  <si>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</si>
  <si>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</si>
  <si>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</si>
  <si>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</si>
  <si>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</si>
  <si>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</si>
  <si>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</si>
  <si>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</si>
  <si>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</si>
  <si>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</si>
  <si>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</si>
  <si>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</si>
  <si>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</si>
  <si>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</si>
  <si>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</si>
  <si>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</si>
  <si>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</si>
  <si>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</si>
  <si>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</si>
  <si>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</si>
  <si>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</si>
  <si>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</si>
  <si>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</si>
  <si>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</si>
  <si>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</si>
  <si>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</si>
  <si>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</si>
  <si>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</si>
  <si>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</si>
  <si>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</si>
  <si>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</si>
  <si>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</si>
  <si>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</si>
  <si>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</si>
  <si>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</si>
  <si>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</si>
  <si>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</si>
  <si>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</si>
  <si>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</si>
  <si>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</si>
  <si>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</si>
  <si>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</si>
  <si>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</si>
  <si>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</si>
  <si>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</si>
  <si>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</si>
  <si>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</si>
  <si>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</si>
  <si>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</si>
  <si>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</si>
  <si>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</si>
  <si>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</si>
  <si>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</si>
  <si>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</si>
  <si>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</si>
  <si>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</si>
  <si>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</si>
  <si>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</si>
  <si>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</si>
  <si>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</si>
  <si>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</si>
  <si>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</si>
  <si>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</si>
  <si>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</si>
  <si>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</si>
  <si>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</si>
  <si>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</si>
  <si>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</si>
  <si>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</si>
  <si>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</si>
  <si>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</si>
  <si>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</si>
  <si>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</si>
  <si>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</si>
  <si>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</si>
  <si>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</si>
  <si>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</si>
  <si>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</si>
  <si>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</si>
  <si>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</si>
  <si>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</si>
  <si>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</si>
  <si>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</si>
  <si>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</si>
  <si>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</si>
  <si>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</si>
  <si>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</si>
  <si>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</si>
  <si>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</si>
  <si>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</si>
  <si>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</si>
  <si>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</si>
  <si>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</si>
  <si>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</si>
  <si>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</si>
  <si>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</si>
  <si>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</si>
  <si>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</si>
  <si>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</si>
  <si>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</si>
  <si>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</si>
  <si>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</si>
  <si>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</si>
  <si>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</si>
  <si>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</si>
  <si>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</si>
  <si>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</si>
  <si>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</si>
  <si>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</si>
  <si>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</si>
  <si>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</si>
  <si>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</si>
  <si>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</si>
  <si>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</si>
  <si>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</si>
  <si>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</si>
  <si>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</si>
  <si>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</si>
  <si>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</si>
  <si>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</si>
  <si>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</si>
  <si>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</si>
  <si>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</si>
  <si>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</si>
  <si>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</si>
  <si>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</si>
  <si>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</si>
  <si>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</si>
  <si>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</si>
  <si>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</si>
  <si>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</si>
  <si>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</si>
  <si>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</si>
  <si>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</si>
  <si>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</si>
  <si>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</si>
  <si>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</si>
  <si>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</si>
  <si>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</si>
  <si>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</si>
  <si>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</si>
  <si>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</si>
  <si>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</si>
  <si>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</si>
  <si>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</si>
  <si>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</si>
  <si>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</si>
  <si>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</si>
  <si>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</si>
  <si>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</si>
  <si>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</si>
  <si>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</si>
  <si>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</si>
  <si>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</si>
  <si>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</si>
  <si>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</si>
  <si>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</si>
  <si>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</si>
  <si>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</si>
  <si>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</si>
  <si>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</si>
  <si>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</si>
  <si>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</si>
  <si>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</si>
  <si>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</si>
  <si>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</si>
  <si>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</si>
  <si>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</si>
  <si>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</si>
  <si>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</si>
  <si>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</si>
  <si>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</si>
  <si>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</si>
  <si>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</si>
  <si>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</si>
  <si>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</si>
  <si>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</si>
  <si>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</si>
  <si>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</si>
  <si>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</si>
  <si>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</si>
  <si>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</si>
  <si>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</si>
  <si>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</si>
  <si>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</si>
  <si>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</si>
  <si>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</si>
  <si>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</si>
  <si>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</si>
  <si>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</si>
  <si>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</si>
  <si>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</si>
  <si>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</si>
  <si>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</si>
  <si>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</si>
  <si>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</si>
  <si>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</si>
  <si>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</si>
  <si>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</si>
  <si>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</si>
  <si>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</si>
  <si>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</si>
  <si>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</si>
  <si>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</si>
  <si>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</si>
  <si>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</si>
  <si>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</si>
  <si>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</si>
  <si>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</si>
  <si>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</si>
  <si>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</si>
  <si>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</si>
  <si>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</si>
  <si>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</si>
  <si>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</si>
  <si>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</si>
  <si>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</si>
  <si>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</si>
  <si>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</si>
  <si>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</si>
  <si>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</si>
  <si>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</si>
  <si>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</si>
  <si>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</si>
  <si>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</si>
  <si>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</si>
  <si>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</si>
  <si>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</si>
  <si>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</si>
  <si>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</si>
  <si>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</si>
  <si>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</si>
  <si>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</si>
  <si>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</si>
  <si>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</si>
  <si>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</si>
  <si>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</si>
  <si>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</si>
  <si>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</si>
  <si>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</si>
  <si>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</si>
  <si>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</si>
  <si>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</si>
  <si>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</si>
  <si>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</si>
  <si>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</si>
  <si>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</si>
  <si>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</si>
  <si>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</si>
  <si>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</si>
  <si>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</si>
  <si>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</si>
  <si>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</si>
  <si>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</si>
  <si>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</si>
  <si>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</si>
  <si>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</si>
  <si>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</si>
  <si>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</si>
  <si>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</si>
  <si>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</si>
  <si>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</si>
  <si>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</si>
  <si>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</si>
  <si>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</si>
  <si>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</si>
  <si>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</si>
  <si>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</si>
  <si>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</si>
  <si>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</si>
  <si>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</si>
  <si>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</si>
  <si>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</si>
  <si>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</si>
  <si>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</si>
  <si>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</si>
  <si>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</si>
  <si>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</si>
  <si>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</si>
  <si>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</si>
  <si>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</si>
  <si>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</si>
  <si>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</si>
  <si>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</si>
  <si>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</si>
  <si>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</si>
  <si>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</si>
  <si>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</si>
  <si>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</si>
  <si>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</si>
  <si>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</si>
  <si>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</si>
  <si>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</si>
  <si>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</si>
  <si>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</si>
  <si>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</si>
  <si>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</si>
  <si>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</si>
  <si>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</si>
  <si>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</si>
  <si>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</si>
  <si>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</si>
  <si>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</si>
  <si>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</si>
  <si>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</si>
  <si>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</si>
  <si>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</si>
  <si>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</si>
  <si>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</si>
  <si>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</si>
  <si>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</si>
  <si>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</si>
  <si>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</si>
  <si>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</si>
  <si>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</si>
  <si>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</si>
  <si>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</si>
  <si>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</si>
  <si>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</si>
  <si>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</si>
  <si>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</si>
  <si>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</si>
  <si>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</si>
  <si>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</si>
  <si>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</si>
  <si>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</si>
  <si>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</si>
  <si>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</si>
  <si>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</si>
  <si>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</si>
  <si>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</si>
  <si>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</si>
  <si>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</si>
  <si>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</si>
  <si>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</si>
  <si>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</si>
  <si>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</si>
  <si>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</si>
  <si>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</si>
  <si>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</si>
  <si>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</si>
  <si>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</si>
  <si>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</si>
  <si>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</si>
  <si>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</si>
  <si>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</si>
  <si>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</si>
  <si>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</si>
  <si>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</si>
  <si>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</si>
  <si>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</si>
  <si>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</si>
  <si>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</si>
  <si>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</si>
  <si>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</si>
  <si>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</si>
  <si>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</si>
  <si>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</si>
  <si>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</si>
  <si>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</si>
  <si>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</si>
  <si>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</si>
  <si>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</si>
  <si>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</si>
  <si>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</si>
  <si>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</si>
  <si>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</si>
  <si>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</si>
  <si>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</si>
  <si>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</si>
  <si>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</si>
  <si>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</si>
  <si>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</si>
  <si>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</si>
  <si>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</si>
  <si>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</si>
  <si>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</si>
  <si>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</si>
  <si>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</si>
  <si>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</si>
  <si>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</si>
  <si>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</si>
  <si>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</si>
  <si>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</si>
  <si>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</si>
  <si>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</si>
  <si>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</si>
  <si>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</si>
  <si>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</si>
  <si>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</si>
  <si>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</si>
  <si>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</si>
  <si>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</si>
  <si>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</si>
  <si>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</si>
  <si>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</si>
  <si>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</si>
  <si>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</si>
  <si>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</si>
  <si>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</si>
  <si>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</si>
  <si>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</si>
  <si>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</si>
  <si>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</si>
  <si>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</si>
  <si>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</si>
  <si>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</si>
  <si>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</si>
  <si>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</si>
  <si>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</si>
  <si>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</si>
  <si>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</si>
  <si>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</si>
  <si>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</si>
  <si>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</si>
  <si>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</si>
  <si>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</si>
  <si>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</si>
  <si>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</si>
  <si>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</si>
  <si>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</si>
  <si>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</si>
  <si>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</si>
  <si>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</si>
  <si>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</si>
  <si>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</si>
  <si>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</si>
  <si>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</si>
  <si>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</si>
  <si>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</si>
  <si>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</si>
  <si>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</si>
  <si>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</si>
  <si>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</si>
  <si>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</si>
  <si>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</si>
  <si>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</si>
  <si>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</si>
  <si>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</si>
  <si>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</si>
  <si>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</si>
  <si>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</si>
  <si>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</si>
  <si>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</si>
  <si>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</si>
  <si>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</si>
  <si>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</si>
  <si>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</si>
  <si>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</si>
  <si>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</si>
  <si>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</si>
  <si>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</si>
  <si>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</si>
  <si>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</si>
  <si>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</si>
  <si>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</si>
  <si>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</si>
  <si>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</si>
  <si>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</si>
  <si>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</si>
  <si>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</si>
  <si>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</si>
  <si>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</si>
  <si>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</si>
  <si>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</si>
  <si>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</si>
  <si>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</si>
  <si>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</si>
  <si>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</si>
  <si>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</si>
  <si>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</si>
  <si>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</si>
  <si>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</si>
  <si>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</si>
  <si>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</si>
  <si>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</si>
  <si>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</si>
  <si>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</si>
  <si>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</si>
  <si>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</si>
  <si>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</si>
  <si>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</si>
  <si>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</si>
  <si>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</si>
  <si>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</si>
  <si>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</si>
  <si>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</si>
  <si>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</si>
  <si>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</si>
  <si>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</si>
  <si>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</si>
  <si>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</si>
  <si>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</si>
  <si>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</si>
  <si>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</si>
  <si>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</si>
  <si>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</si>
  <si>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</si>
  <si>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</si>
  <si>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</si>
  <si>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</si>
  <si>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</si>
  <si>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</si>
  <si>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</si>
  <si>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</si>
  <si>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</si>
  <si>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</si>
  <si>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</si>
  <si>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</si>
  <si>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</si>
  <si>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</si>
  <si>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</si>
  <si>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</si>
  <si>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</si>
  <si>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</si>
  <si>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</si>
  <si>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</si>
  <si>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</si>
  <si>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</si>
  <si>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</si>
  <si>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</si>
  <si>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</si>
  <si>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</si>
  <si>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</si>
  <si>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</si>
  <si>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</si>
  <si>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</si>
  <si>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</si>
  <si>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</si>
  <si>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</si>
  <si>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</si>
  <si>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</si>
  <si>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</si>
  <si>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</si>
  <si>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</si>
  <si>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</si>
  <si>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</si>
  <si>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</si>
  <si>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</si>
  <si>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</si>
  <si>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</si>
  <si>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</si>
  <si>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</si>
  <si>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</si>
  <si>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</si>
  <si>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</si>
  <si>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</si>
  <si>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</si>
  <si>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</si>
  <si>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</si>
  <si>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</si>
  <si>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</si>
  <si>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</si>
  <si>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</si>
  <si>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</si>
  <si>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</si>
  <si>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</si>
  <si>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</si>
  <si>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</si>
  <si>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</si>
  <si>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</si>
  <si>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</si>
  <si>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</si>
  <si>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</si>
  <si>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</si>
  <si>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</si>
  <si>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</si>
  <si>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</si>
  <si>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</si>
  <si>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</si>
  <si>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</si>
  <si>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</si>
  <si>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</si>
  <si>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</si>
  <si>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</si>
  <si>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</si>
  <si>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</si>
  <si>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</si>
  <si>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</si>
  <si>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</si>
  <si>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</si>
  <si>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</si>
  <si>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</si>
  <si>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</si>
  <si>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</si>
  <si>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</si>
  <si>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</si>
  <si>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</si>
  <si>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</si>
  <si>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</si>
  <si>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</si>
  <si>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</si>
  <si>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</si>
  <si>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</si>
  <si>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</si>
  <si>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</si>
  <si>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</si>
  <si>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</si>
  <si>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</si>
  <si>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</si>
  <si>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</si>
  <si>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</si>
  <si>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</si>
  <si>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</si>
  <si>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</si>
  <si>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</si>
  <si>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</si>
  <si>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</si>
  <si>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</si>
  <si>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</si>
  <si>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</si>
  <si>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</si>
  <si>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</si>
  <si>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</si>
  <si>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</si>
  <si>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</si>
  <si>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</si>
  <si>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</si>
  <si>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</si>
  <si>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</si>
  <si>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</si>
  <si>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</si>
  <si>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</si>
  <si>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</si>
  <si>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</si>
  <si>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</si>
  <si>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</si>
  <si>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</si>
  <si>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</si>
  <si>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</si>
  <si>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</si>
  <si>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</si>
  <si>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</si>
  <si>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</si>
  <si>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</si>
  <si>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</si>
  <si>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</si>
  <si>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</si>
  <si>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</si>
  <si>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</si>
  <si>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</si>
  <si>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</si>
  <si>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</si>
  <si>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</si>
  <si>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</si>
  <si>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</si>
  <si>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</si>
  <si>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</si>
  <si>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</si>
  <si>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</si>
  <si>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</si>
  <si>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</si>
  <si>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</si>
  <si>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</si>
  <si>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</si>
  <si>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</si>
  <si>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</si>
  <si>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</si>
  <si>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</si>
  <si>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</si>
  <si>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</si>
  <si>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</si>
  <si>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</si>
  <si>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</si>
  <si>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</si>
  <si>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</si>
  <si>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</si>
  <si>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</si>
  <si>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</si>
  <si>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</si>
  <si>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</si>
  <si>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</si>
  <si>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</si>
  <si>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</si>
  <si>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</si>
  <si>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</si>
  <si>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</si>
  <si>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</si>
  <si>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</si>
  <si>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</si>
  <si>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</si>
  <si>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</si>
  <si>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</si>
  <si>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</si>
  <si>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</si>
  <si>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</si>
  <si>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</si>
  <si>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</si>
  <si>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</si>
  <si>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</si>
  <si>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</si>
  <si>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</si>
  <si>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</si>
  <si>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</si>
  <si>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</si>
  <si>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</si>
  <si>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</si>
  <si>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</si>
  <si>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</si>
  <si>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</si>
  <si>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</si>
  <si>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</si>
  <si>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</si>
  <si>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</si>
  <si>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</si>
  <si>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</si>
  <si>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</si>
  <si>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</si>
  <si>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</si>
  <si>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</si>
  <si>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</si>
  <si>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</si>
  <si>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</si>
  <si>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</si>
  <si>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</si>
  <si>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</si>
  <si>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</si>
  <si>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</si>
  <si>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</si>
  <si>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</si>
  <si>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</si>
  <si>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</si>
  <si>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</si>
  <si>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</si>
  <si>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</si>
  <si>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</si>
  <si>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</si>
  <si>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</si>
  <si>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</si>
  <si>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</si>
  <si>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</si>
  <si>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</si>
  <si>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</si>
  <si>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</si>
  <si>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</si>
  <si>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</si>
  <si>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</si>
  <si>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</si>
  <si>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</si>
  <si>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</si>
  <si>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</si>
  <si>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</si>
  <si>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</si>
  <si>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</si>
  <si>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</si>
  <si>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</si>
  <si>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</si>
  <si>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</si>
  <si>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</si>
  <si>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</si>
  <si>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</si>
  <si>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</si>
  <si>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</si>
  <si>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</si>
  <si>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</si>
  <si>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</si>
  <si>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</si>
  <si>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</si>
  <si>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</si>
  <si>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</si>
  <si>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</si>
  <si>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</si>
  <si>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</si>
  <si>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</si>
  <si>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</si>
  <si>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</si>
  <si>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</si>
  <si>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</si>
  <si>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</si>
  <si>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</si>
  <si>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</si>
  <si>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</si>
  <si>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</si>
  <si>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</si>
  <si>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</si>
  <si>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</si>
  <si>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</si>
  <si>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</si>
  <si>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</si>
  <si>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</si>
  <si>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</si>
  <si>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</si>
  <si>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</si>
  <si>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</si>
  <si>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</si>
  <si>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</si>
  <si>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</si>
  <si>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</si>
  <si>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</si>
  <si>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</si>
  <si>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</si>
  <si>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</si>
  <si>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</si>
  <si>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</si>
  <si>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</si>
  <si>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</si>
  <si>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</si>
  <si>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</si>
  <si>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</si>
  <si>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</si>
  <si>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</si>
  <si>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</si>
  <si>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</si>
  <si>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</si>
  <si>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</si>
  <si>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</si>
  <si>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</si>
  <si>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</si>
  <si>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</si>
  <si>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</si>
  <si>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</si>
  <si>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</si>
  <si>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</si>
  <si>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</si>
  <si>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</si>
  <si>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</si>
  <si>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</si>
  <si>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</si>
  <si>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</si>
  <si>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</si>
  <si>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</si>
  <si>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</si>
  <si>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</si>
  <si>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</si>
  <si>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</si>
  <si>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</si>
  <si>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</si>
  <si>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</si>
  <si>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</si>
  <si>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</si>
  <si>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</si>
  <si>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</si>
  <si>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</si>
  <si>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</si>
  <si>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</si>
  <si>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</si>
  <si>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</si>
  <si>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</si>
  <si>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</si>
  <si>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</si>
  <si>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</si>
  <si>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</si>
  <si>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</si>
  <si>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</si>
  <si>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</si>
  <si>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</si>
  <si>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</si>
  <si>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changed water 2019-03-20 21:03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</si>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</sst>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74"/>
  <sheetViews>
    <sheetView tabSelected="1" topLeftCell="V1" zoomScaleNormal="100" workbookViewId="0">
      <pane ySplit="1" topLeftCell="A683" activePane="bottomLeft" state="frozen"/>
      <selection pane="bottomLeft" activeCell="AD709" sqref="AD709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>
        <f>AD62-X62</f>
        <v>60</v>
      </c>
      <c r="AF62" t="s">
        <v>150</v>
      </c>
      <c r="AG62" t="s">
        <v>956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4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4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4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</row>
    <row r="68" spans="1:44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</row>
    <row r="69" spans="1:44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</row>
    <row r="70" spans="1:44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4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</row>
    <row r="72" spans="1:44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</row>
    <row r="73" spans="1:44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4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4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4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</row>
    <row r="77" spans="1:44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</row>
    <row r="78" spans="1:44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4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4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>
        <v>60</v>
      </c>
      <c r="AF85" t="s">
        <v>173</v>
      </c>
      <c r="AG85" t="s">
        <v>956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1845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7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7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</row>
    <row r="179" spans="1:37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7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7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7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7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7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37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37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7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7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7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7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7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7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4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4"/>
        <v>A7SO-D3</v>
      </c>
      <c r="AF257" t="s">
        <v>155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N259" t="s">
        <v>1850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>
        <f>AD260-X260</f>
        <v>60</v>
      </c>
      <c r="AF260" t="s">
        <v>135</v>
      </c>
      <c r="AG260" t="s">
        <v>956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>
        <f>AD265-X265</f>
        <v>61</v>
      </c>
      <c r="AF265" t="s">
        <v>249</v>
      </c>
      <c r="AG265" t="s">
        <v>956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20</v>
      </c>
      <c r="AQ322" s="8">
        <v>43379</v>
      </c>
      <c r="AR322" s="53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5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5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5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5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5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5"/>
        <v>A12SO-A1</v>
      </c>
      <c r="AF356" t="s">
        <v>247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5"/>
        <v>A12SO-C9</v>
      </c>
      <c r="AF358" t="s">
        <v>176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>
        <f>AD359-X359</f>
        <v>55</v>
      </c>
      <c r="AF359" t="s">
        <v>242</v>
      </c>
      <c r="AG359" t="s">
        <v>956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1843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T361" s="53"/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7"/>
        <v>A8SO-E12</v>
      </c>
      <c r="AF425" t="s">
        <v>175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7"/>
        <v>A8SO-A6</v>
      </c>
      <c r="AF428" t="s">
        <v>244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7"/>
        <v>A8SO-F10</v>
      </c>
      <c r="AF433" t="s">
        <v>289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>
        <f>AD436-X436</f>
        <v>58</v>
      </c>
      <c r="AF436" t="s">
        <v>304</v>
      </c>
      <c r="AG436" t="s">
        <v>956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>
        <v>59</v>
      </c>
      <c r="AF438" t="s">
        <v>305</v>
      </c>
      <c r="AG438" t="s">
        <v>956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7"/>
        <v>A8SO-D1</v>
      </c>
      <c r="AF439" t="s">
        <v>288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7"/>
        <v>A8SO-E10</v>
      </c>
      <c r="AF440" t="s">
        <v>248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>
        <f>AD441-X441</f>
        <v>59</v>
      </c>
      <c r="AF441" t="s">
        <v>127</v>
      </c>
      <c r="AG441" t="s">
        <v>956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7"/>
        <v>A8SO-B1</v>
      </c>
      <c r="AF445" t="s">
        <v>169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32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7"/>
        <v>A8SO-G1</v>
      </c>
      <c r="AF449" t="s">
        <v>290</v>
      </c>
    </row>
    <row r="450" spans="1:32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32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32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32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32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32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32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32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32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32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32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32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32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32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32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9"/>
        <v>A9SO-H9</v>
      </c>
      <c r="AF516" t="s">
        <v>287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9"/>
        <v>A9SO-A10</v>
      </c>
      <c r="AF518" t="s">
        <v>138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9"/>
        <v>A9SO-E3</v>
      </c>
      <c r="AF519" t="s">
        <v>179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9"/>
        <v>A9SO-H3</v>
      </c>
      <c r="AF520" t="s">
        <v>165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9"/>
        <v>A9SO-G3</v>
      </c>
      <c r="AF528" t="s">
        <v>139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9"/>
        <v>A9SO-G10</v>
      </c>
      <c r="AF530" t="s">
        <v>302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9"/>
        <v>A9SO-D1</v>
      </c>
      <c r="AF532" t="s">
        <v>288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9"/>
        <v>A9SO-G1</v>
      </c>
      <c r="AF540" t="s">
        <v>290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1848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U598" t="s">
        <v>1842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10"/>
        <v>A10SO-F2</v>
      </c>
      <c r="AF605" t="s">
        <v>370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1"/>
        <v>A10SO-F1</v>
      </c>
      <c r="AF617" t="s">
        <v>157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1"/>
        <v>A10SO-C3</v>
      </c>
      <c r="AF618" t="s">
        <v>301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1"/>
        <v>A10SO-D10</v>
      </c>
      <c r="AF621" t="s">
        <v>371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>
        <f>AD622-X622</f>
        <v>59</v>
      </c>
      <c r="AF622" t="s">
        <v>161</v>
      </c>
      <c r="AG622" t="s">
        <v>956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1"/>
        <v>A10SO-A6</v>
      </c>
      <c r="AF623" t="s">
        <v>244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1"/>
        <v>A10SO-H9</v>
      </c>
      <c r="AF626" t="s">
        <v>287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N631" t="s">
        <v>1846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AB633" t="s">
        <v>86</v>
      </c>
      <c r="AC633" t="str">
        <f t="shared" si="11"/>
        <v>A10SO-E1</v>
      </c>
      <c r="AF633" t="s">
        <v>137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7</v>
      </c>
      <c r="AQ690" s="8">
        <v>43537</v>
      </c>
      <c r="AR690" s="53">
        <v>0.88541666666666663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A13SO-F2</v>
      </c>
      <c r="AF702" t="s">
        <v>370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ref="AC703:AC730" si="13">"A13"&amp;AB703&amp;"-"&amp;AF703</f>
        <v>A13SO-D12</v>
      </c>
      <c r="AF703" t="s">
        <v>162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>
        <f>AD704-X704</f>
        <v>55</v>
      </c>
      <c r="AF704" t="s">
        <v>304</v>
      </c>
      <c r="AG704" t="s">
        <v>956</v>
      </c>
    </row>
    <row r="705" spans="1:44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4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4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</row>
    <row r="708" spans="1:44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4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13"/>
        <v>A13SO-A1</v>
      </c>
      <c r="AD709" s="8">
        <v>43563</v>
      </c>
      <c r="AE709">
        <v>55</v>
      </c>
      <c r="AF709" t="s">
        <v>247</v>
      </c>
      <c r="AG709" t="s">
        <v>956</v>
      </c>
    </row>
    <row r="710" spans="1:44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4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3"/>
        <v>A13SO-D4</v>
      </c>
      <c r="AD711" s="8">
        <v>43563</v>
      </c>
      <c r="AE711">
        <v>55</v>
      </c>
      <c r="AF711" t="s">
        <v>236</v>
      </c>
      <c r="AG711" t="s">
        <v>956</v>
      </c>
    </row>
    <row r="712" spans="1:44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3"/>
        <v>A13SO-F11</v>
      </c>
      <c r="AF712" t="s">
        <v>158</v>
      </c>
    </row>
    <row r="713" spans="1:44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</row>
    <row r="714" spans="1:44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</row>
    <row r="715" spans="1:44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</row>
    <row r="716" spans="1:44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4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4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4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>
        <v>54</v>
      </c>
      <c r="AF719" t="s">
        <v>251</v>
      </c>
      <c r="AG719" t="s">
        <v>956</v>
      </c>
    </row>
    <row r="720" spans="1:44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4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3"/>
        <v>A13SO-G4</v>
      </c>
      <c r="AF721" t="s">
        <v>243</v>
      </c>
    </row>
    <row r="722" spans="1:44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3"/>
        <v>A13SO-D1</v>
      </c>
      <c r="AF722" t="s">
        <v>288</v>
      </c>
    </row>
    <row r="723" spans="1:44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</row>
    <row r="724" spans="1:44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4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3"/>
        <v>A13SO-E8</v>
      </c>
      <c r="AF725" t="s">
        <v>292</v>
      </c>
    </row>
    <row r="726" spans="1:44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4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</row>
    <row r="728" spans="1:44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3"/>
        <v>A13SO-D3</v>
      </c>
      <c r="AF728" t="s">
        <v>155</v>
      </c>
    </row>
    <row r="729" spans="1:44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4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4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4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4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4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4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4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14"/>
        <v>A14SO-G4</v>
      </c>
      <c r="AF791" t="s">
        <v>243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5"/>
        <v>A14SO-D10</v>
      </c>
      <c r="AF795" t="s">
        <v>371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5"/>
        <v>A14SO-D4</v>
      </c>
      <c r="AF798" t="s">
        <v>236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</row>
    <row r="801" spans="1:37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37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37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37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37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</row>
    <row r="806" spans="1:37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37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5"/>
        <v>A14SO-D12</v>
      </c>
      <c r="AF807" t="s">
        <v>162</v>
      </c>
    </row>
    <row r="808" spans="1:37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37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5"/>
        <v>A14SO-G12</v>
      </c>
      <c r="AF809" t="s">
        <v>147</v>
      </c>
    </row>
    <row r="810" spans="1:37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37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37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5"/>
        <v>A14SO-B12</v>
      </c>
      <c r="AF812" t="s">
        <v>132</v>
      </c>
    </row>
    <row r="813" spans="1:37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5"/>
        <v>A14SO-H1</v>
      </c>
      <c r="AF813" t="s">
        <v>239</v>
      </c>
    </row>
    <row r="814" spans="1:37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37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5"/>
        <v>A14SO-C9</v>
      </c>
      <c r="AF815" t="s">
        <v>176</v>
      </c>
    </row>
    <row r="816" spans="1:37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5"/>
        <v>A14SO-D7</v>
      </c>
      <c r="AF816" t="s">
        <v>285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5"/>
        <v>A14SO-H10</v>
      </c>
      <c r="AF817" t="s">
        <v>174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O874">
        <v>5</v>
      </c>
      <c r="AP874">
        <v>29</v>
      </c>
      <c r="AQ874" s="8">
        <v>43382</v>
      </c>
      <c r="AR874" s="53">
        <v>0.875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>
        <v>48</v>
      </c>
      <c r="AF883" t="s">
        <v>245</v>
      </c>
      <c r="AG883" t="s">
        <v>956</v>
      </c>
      <c r="AN883" t="s">
        <v>1847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7"/>
        <v>A15SO-A4</v>
      </c>
      <c r="AF884" t="s">
        <v>252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N885" t="s">
        <v>1844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7"/>
        <v>A15SO-A6</v>
      </c>
      <c r="AF886" t="s">
        <v>244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7"/>
        <v>A15SO-A7</v>
      </c>
      <c r="AF887" t="s">
        <v>164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7"/>
        <v>A15SO-A8</v>
      </c>
      <c r="AF888" t="s">
        <v>166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7"/>
        <v>A15SO-A11</v>
      </c>
      <c r="AF891" t="s">
        <v>237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7"/>
        <v>A15SO-A12</v>
      </c>
      <c r="AF892" t="s">
        <v>284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7"/>
        <v>A15SO-B2</v>
      </c>
      <c r="AF894" t="s">
        <v>142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7"/>
        <v>A15SO-B3</v>
      </c>
      <c r="AF895" t="s">
        <v>242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7"/>
        <v>A15SO-G1</v>
      </c>
      <c r="AF896" t="s">
        <v>290</v>
      </c>
    </row>
    <row r="897" spans="1:40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0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7"/>
        <v>A15SO-G3</v>
      </c>
      <c r="AF898" t="s">
        <v>139</v>
      </c>
    </row>
    <row r="899" spans="1:40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7"/>
        <v>A15SO-G4</v>
      </c>
      <c r="AF899" t="s">
        <v>243</v>
      </c>
    </row>
    <row r="900" spans="1:40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7"/>
        <v>A15SO-G5</v>
      </c>
      <c r="AF900" t="s">
        <v>337</v>
      </c>
    </row>
    <row r="901" spans="1:40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0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0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0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0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</row>
    <row r="906" spans="1:40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7"/>
        <v>A15SO-G11</v>
      </c>
      <c r="AF906" t="s">
        <v>249</v>
      </c>
    </row>
    <row r="907" spans="1:40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</row>
    <row r="908" spans="1:40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0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86</v>
      </c>
      <c r="AC909" t="str">
        <f t="shared" si="17"/>
        <v>A15SO-H2</v>
      </c>
      <c r="AF909" t="s">
        <v>122</v>
      </c>
    </row>
    <row r="910" spans="1:40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0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0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1849</v>
      </c>
      <c r="AD912" s="8">
        <v>43560</v>
      </c>
      <c r="AE912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M912" s="53"/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8"/>
        <v>A17RT-B4</v>
      </c>
      <c r="AF954" t="s">
        <v>124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8"/>
        <v>A17RT-C2</v>
      </c>
      <c r="AF955" t="s">
        <v>149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7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7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U978" t="s">
        <v>1839</v>
      </c>
    </row>
    <row r="979" spans="1:47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F979" t="s">
        <v>142</v>
      </c>
    </row>
    <row r="980" spans="1:47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7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7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7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7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7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7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7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7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7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7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7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7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F1004" t="s">
        <v>252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1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1016</v>
      </c>
      <c r="AD1008" s="8">
        <v>43370</v>
      </c>
      <c r="AE1008">
        <v>25</v>
      </c>
      <c r="AF1008" t="s">
        <v>149</v>
      </c>
      <c r="AG1008" t="s">
        <v>593</v>
      </c>
      <c r="AI1008">
        <v>12</v>
      </c>
      <c r="AJ1008">
        <v>1</v>
      </c>
      <c r="AK1008" s="53">
        <v>0.64583333333333337</v>
      </c>
      <c r="AL1008" s="8">
        <v>43379</v>
      </c>
      <c r="AM1008" s="53">
        <v>0.89583333333333337</v>
      </c>
    </row>
    <row r="1009" spans="1:49" x14ac:dyDescent="0.25">
      <c r="A1009">
        <v>1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1017</v>
      </c>
      <c r="AG1009" t="s">
        <v>593</v>
      </c>
      <c r="AI1009">
        <v>23</v>
      </c>
      <c r="AJ1009">
        <v>1</v>
      </c>
      <c r="AK1009" s="53">
        <v>0.64583333333333337</v>
      </c>
      <c r="AL1009" s="8">
        <v>43374</v>
      </c>
      <c r="AM1009" s="53">
        <v>0.55902777777777779</v>
      </c>
      <c r="AN1009" t="s">
        <v>1129</v>
      </c>
    </row>
    <row r="1010" spans="1:49" x14ac:dyDescent="0.25">
      <c r="A1010">
        <v>2</v>
      </c>
      <c r="G1010" s="1" t="s">
        <v>187</v>
      </c>
      <c r="I1010" s="1" t="s">
        <v>64</v>
      </c>
      <c r="J1010">
        <v>2</v>
      </c>
      <c r="K1010" t="s">
        <v>1015</v>
      </c>
      <c r="W1010" s="1" t="s">
        <v>78</v>
      </c>
      <c r="AB1010" t="s">
        <v>85</v>
      </c>
      <c r="AC1010" t="s">
        <v>1688</v>
      </c>
      <c r="AD1010" s="8">
        <v>43392</v>
      </c>
      <c r="AE1010">
        <v>47</v>
      </c>
      <c r="AG1010" t="s">
        <v>956</v>
      </c>
      <c r="AH1010" s="8">
        <v>43394</v>
      </c>
      <c r="AI1010">
        <v>11</v>
      </c>
      <c r="AJ1010">
        <v>2</v>
      </c>
      <c r="AK1010" s="53">
        <v>0.72222222222222221</v>
      </c>
      <c r="AM1010" s="53"/>
      <c r="AN1010" t="s">
        <v>1615</v>
      </c>
    </row>
    <row r="1011" spans="1:49" x14ac:dyDescent="0.25">
      <c r="A1011">
        <v>3</v>
      </c>
      <c r="G1011" s="1" t="s">
        <v>187</v>
      </c>
      <c r="I1011" s="1" t="s">
        <v>64</v>
      </c>
      <c r="J1011">
        <v>2</v>
      </c>
      <c r="K1011" t="s">
        <v>1015</v>
      </c>
      <c r="W1011" s="1" t="s">
        <v>78</v>
      </c>
      <c r="AB1011" t="s">
        <v>85</v>
      </c>
      <c r="AC1011" t="s">
        <v>1689</v>
      </c>
      <c r="AD1011" s="8">
        <v>43398</v>
      </c>
      <c r="AE1011">
        <v>53</v>
      </c>
      <c r="AG1011" t="s">
        <v>956</v>
      </c>
      <c r="AH1011" s="8">
        <v>43410</v>
      </c>
      <c r="AI1011">
        <v>15</v>
      </c>
      <c r="AJ1011">
        <v>1</v>
      </c>
      <c r="AK1011" s="53">
        <v>0.52430555555555558</v>
      </c>
      <c r="AL1011" s="8">
        <v>43448</v>
      </c>
      <c r="AM1011" s="53">
        <v>0.52083333333333337</v>
      </c>
      <c r="AV1011" s="8">
        <v>43448</v>
      </c>
      <c r="AW1011">
        <v>0</v>
      </c>
    </row>
    <row r="1012" spans="1:49" x14ac:dyDescent="0.25">
      <c r="A1012">
        <v>4</v>
      </c>
      <c r="G1012" s="1" t="s">
        <v>187</v>
      </c>
      <c r="I1012" s="1" t="s">
        <v>64</v>
      </c>
      <c r="J1012">
        <v>2</v>
      </c>
      <c r="K1012" t="s">
        <v>1015</v>
      </c>
      <c r="W1012" s="1" t="s">
        <v>78</v>
      </c>
      <c r="AB1012" t="s">
        <v>85</v>
      </c>
      <c r="AC1012" t="s">
        <v>1767</v>
      </c>
      <c r="AD1012" s="8">
        <v>43403</v>
      </c>
      <c r="AE1012" s="83">
        <f>AD1012-I1012</f>
        <v>58</v>
      </c>
      <c r="AG1012" t="s">
        <v>956</v>
      </c>
      <c r="AK1012" s="53"/>
      <c r="AM1012" s="53"/>
      <c r="AN1012" t="s">
        <v>1765</v>
      </c>
      <c r="AV1012" s="8">
        <v>43403</v>
      </c>
      <c r="AW1012">
        <v>1</v>
      </c>
    </row>
    <row r="1013" spans="1:49" x14ac:dyDescent="0.25">
      <c r="A1013">
        <v>1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1131</v>
      </c>
      <c r="AD1013" s="8">
        <v>43374</v>
      </c>
      <c r="AE1013">
        <v>29</v>
      </c>
      <c r="AG1013" t="s">
        <v>956</v>
      </c>
      <c r="AI1013">
        <v>4</v>
      </c>
      <c r="AJ1013">
        <v>2</v>
      </c>
      <c r="AK1013" s="53">
        <v>0.62152777777777779</v>
      </c>
      <c r="AL1013" s="8">
        <v>43382</v>
      </c>
      <c r="AM1013" s="53">
        <v>0.875</v>
      </c>
    </row>
    <row r="1014" spans="1:49" x14ac:dyDescent="0.25">
      <c r="A1014">
        <v>2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1132</v>
      </c>
      <c r="AD1014" s="8">
        <v>43374</v>
      </c>
      <c r="AE1014">
        <v>29</v>
      </c>
      <c r="AG1014" t="s">
        <v>956</v>
      </c>
      <c r="AI1014">
        <v>18</v>
      </c>
      <c r="AJ1014">
        <v>1</v>
      </c>
      <c r="AK1014" s="53">
        <v>0.62152777777777779</v>
      </c>
      <c r="AL1014" s="8">
        <v>43382</v>
      </c>
      <c r="AM1014" s="53">
        <v>0.875</v>
      </c>
      <c r="AO1014">
        <v>5</v>
      </c>
      <c r="AP1014">
        <v>2</v>
      </c>
      <c r="AQ1014" s="8">
        <v>43382</v>
      </c>
      <c r="AR1014" s="53">
        <v>0.875</v>
      </c>
    </row>
    <row r="1015" spans="1:49" x14ac:dyDescent="0.25">
      <c r="A1015">
        <v>3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1133</v>
      </c>
      <c r="AD1015" s="8">
        <v>43374</v>
      </c>
      <c r="AE1015">
        <v>29</v>
      </c>
      <c r="AG1015" t="s">
        <v>593</v>
      </c>
      <c r="AI1015">
        <v>17</v>
      </c>
      <c r="AJ1015">
        <v>1</v>
      </c>
      <c r="AK1015" s="53">
        <v>0.62152777777777779</v>
      </c>
      <c r="AL1015" s="8">
        <v>43382</v>
      </c>
      <c r="AM1015" s="53">
        <v>0.875</v>
      </c>
    </row>
    <row r="1016" spans="1:49" x14ac:dyDescent="0.25">
      <c r="A1016">
        <v>4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1151</v>
      </c>
      <c r="AD1016" s="8">
        <v>43375</v>
      </c>
      <c r="AE1016">
        <v>30</v>
      </c>
      <c r="AG1016" t="s">
        <v>956</v>
      </c>
      <c r="AI1016">
        <v>21</v>
      </c>
      <c r="AJ1016">
        <v>1</v>
      </c>
      <c r="AK1016" s="53">
        <v>0.4861111111111111</v>
      </c>
      <c r="AL1016" s="8">
        <v>43384</v>
      </c>
      <c r="AM1016" s="53">
        <v>0.875</v>
      </c>
      <c r="AO1016">
        <v>5</v>
      </c>
      <c r="AP1016">
        <v>29</v>
      </c>
      <c r="AQ1016" s="8">
        <v>43384</v>
      </c>
      <c r="AR1016" s="53">
        <v>0.875</v>
      </c>
      <c r="AS1016" s="8">
        <v>43417</v>
      </c>
      <c r="AT1016" s="53">
        <v>0.85416666666666663</v>
      </c>
      <c r="AV1016" s="8">
        <v>43417</v>
      </c>
      <c r="AW1016">
        <v>0</v>
      </c>
    </row>
    <row r="1017" spans="1:49" x14ac:dyDescent="0.25">
      <c r="A1017">
        <v>5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1152</v>
      </c>
      <c r="AD1017" s="8">
        <v>43375</v>
      </c>
      <c r="AE1017">
        <v>30</v>
      </c>
      <c r="AG1017" t="s">
        <v>956</v>
      </c>
      <c r="AI1017">
        <v>23</v>
      </c>
      <c r="AJ1017">
        <v>1</v>
      </c>
      <c r="AK1017" s="53">
        <v>0.4861111111111111</v>
      </c>
      <c r="AL1017" s="8">
        <v>43384</v>
      </c>
      <c r="AM1017" s="53">
        <v>0.875</v>
      </c>
      <c r="AO1017">
        <v>5</v>
      </c>
      <c r="AP1017">
        <v>14</v>
      </c>
      <c r="AQ1017" s="8">
        <v>43384</v>
      </c>
      <c r="AR1017" s="53">
        <v>0.875</v>
      </c>
      <c r="AS1017" s="8">
        <v>43430</v>
      </c>
      <c r="AT1017" s="53">
        <v>0.86111111111111116</v>
      </c>
      <c r="AV1017" s="8">
        <v>43430</v>
      </c>
      <c r="AW1017">
        <v>0</v>
      </c>
    </row>
    <row r="1018" spans="1:49" x14ac:dyDescent="0.25">
      <c r="A1018">
        <v>6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1153</v>
      </c>
      <c r="AD1018" s="8">
        <v>43375</v>
      </c>
      <c r="AE1018">
        <v>30</v>
      </c>
      <c r="AG1018" t="s">
        <v>956</v>
      </c>
      <c r="AI1018">
        <v>26</v>
      </c>
      <c r="AJ1018">
        <v>1</v>
      </c>
      <c r="AK1018" s="53">
        <v>0.4861111111111111</v>
      </c>
      <c r="AL1018" s="8">
        <v>43384</v>
      </c>
      <c r="AM1018" s="53">
        <v>0.875</v>
      </c>
      <c r="AN1018" t="s">
        <v>1176</v>
      </c>
      <c r="AO1018">
        <v>5</v>
      </c>
      <c r="AP1018">
        <v>10</v>
      </c>
      <c r="AQ1018" s="8">
        <v>43384</v>
      </c>
      <c r="AR1018" s="53">
        <v>0.875</v>
      </c>
      <c r="AS1018" s="8">
        <v>43468</v>
      </c>
      <c r="AT1018" s="53">
        <v>0.83333333333333337</v>
      </c>
      <c r="AV1018" s="8">
        <v>43468</v>
      </c>
      <c r="AW1018">
        <v>0</v>
      </c>
    </row>
    <row r="1019" spans="1:49" x14ac:dyDescent="0.25">
      <c r="A1019">
        <v>7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1171</v>
      </c>
      <c r="AD1019" s="8">
        <v>43376</v>
      </c>
      <c r="AE1019">
        <v>31</v>
      </c>
      <c r="AG1019" t="s">
        <v>956</v>
      </c>
      <c r="AI1019">
        <v>2</v>
      </c>
      <c r="AJ1019">
        <v>2</v>
      </c>
      <c r="AK1019" s="53">
        <v>0.46875</v>
      </c>
      <c r="AL1019" s="8">
        <v>43384</v>
      </c>
      <c r="AM1019" s="53">
        <v>0.875</v>
      </c>
      <c r="AO1019">
        <v>5</v>
      </c>
      <c r="AP1019">
        <v>22</v>
      </c>
      <c r="AQ1019" s="8">
        <v>43384</v>
      </c>
      <c r="AR1019" s="53">
        <v>0.875</v>
      </c>
      <c r="AS1019" s="8">
        <v>43475</v>
      </c>
      <c r="AT1019" s="53">
        <v>0.83333333333333337</v>
      </c>
      <c r="AU1019" t="s">
        <v>1793</v>
      </c>
      <c r="AV1019" s="8">
        <v>43475</v>
      </c>
      <c r="AW1019">
        <v>0</v>
      </c>
    </row>
    <row r="1020" spans="1:49" x14ac:dyDescent="0.25">
      <c r="A1020">
        <v>8</v>
      </c>
      <c r="G1020" s="1" t="s">
        <v>187</v>
      </c>
      <c r="I1020" s="1" t="s">
        <v>64</v>
      </c>
      <c r="J1020">
        <v>2</v>
      </c>
      <c r="K1020" t="s">
        <v>60</v>
      </c>
      <c r="W1020" s="1" t="s">
        <v>78</v>
      </c>
      <c r="AB1020" t="s">
        <v>85</v>
      </c>
      <c r="AC1020" t="s">
        <v>1172</v>
      </c>
      <c r="AD1020" s="8">
        <v>43376</v>
      </c>
      <c r="AE1020">
        <v>31</v>
      </c>
      <c r="AG1020" t="s">
        <v>956</v>
      </c>
      <c r="AI1020">
        <v>17</v>
      </c>
      <c r="AJ1020">
        <v>2</v>
      </c>
      <c r="AK1020" s="53">
        <v>0.46875</v>
      </c>
      <c r="AL1020" s="8">
        <v>43384</v>
      </c>
      <c r="AM1020" s="53">
        <v>0.875</v>
      </c>
      <c r="AO1020">
        <v>5</v>
      </c>
      <c r="AP1020">
        <v>20</v>
      </c>
      <c r="AQ1020" s="8">
        <v>43384</v>
      </c>
      <c r="AR1020" s="53">
        <v>0.875</v>
      </c>
      <c r="AS1020" s="8">
        <v>43475</v>
      </c>
      <c r="AT1020" s="53">
        <v>0.83333333333333337</v>
      </c>
      <c r="AV1020" s="8">
        <v>43475</v>
      </c>
      <c r="AW1020">
        <v>0</v>
      </c>
    </row>
    <row r="1021" spans="1:49" x14ac:dyDescent="0.25">
      <c r="A1021">
        <v>9</v>
      </c>
      <c r="G1021" s="1" t="s">
        <v>187</v>
      </c>
      <c r="I1021" s="1" t="s">
        <v>64</v>
      </c>
      <c r="J1021">
        <v>2</v>
      </c>
      <c r="K1021" t="s">
        <v>60</v>
      </c>
      <c r="W1021" s="1" t="s">
        <v>78</v>
      </c>
      <c r="AB1021" t="s">
        <v>85</v>
      </c>
      <c r="AC1021" t="s">
        <v>1173</v>
      </c>
      <c r="AD1021" s="8">
        <v>43377</v>
      </c>
      <c r="AE1021">
        <v>32</v>
      </c>
      <c r="AG1021" t="s">
        <v>956</v>
      </c>
      <c r="AI1021">
        <v>29</v>
      </c>
      <c r="AJ1021">
        <v>2</v>
      </c>
      <c r="AK1021" s="53">
        <v>0.59722222222222221</v>
      </c>
      <c r="AL1021" s="8">
        <v>43385</v>
      </c>
      <c r="AM1021" s="53">
        <v>0.83333333333333337</v>
      </c>
      <c r="AO1021">
        <v>5</v>
      </c>
      <c r="AP1021">
        <v>26</v>
      </c>
      <c r="AQ1021" s="8">
        <v>43385</v>
      </c>
      <c r="AR1021" s="53">
        <v>0.83333333333333337</v>
      </c>
      <c r="AS1021" s="8">
        <v>43460</v>
      </c>
      <c r="AT1021" s="53">
        <v>0.83333333333333337</v>
      </c>
      <c r="AV1021" s="8">
        <v>43460</v>
      </c>
      <c r="AW1021">
        <v>0</v>
      </c>
    </row>
    <row r="1022" spans="1:49" x14ac:dyDescent="0.25">
      <c r="A1022">
        <v>10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1174</v>
      </c>
      <c r="AD1022" s="8">
        <v>43377</v>
      </c>
      <c r="AE1022">
        <v>32</v>
      </c>
      <c r="AG1022" t="s">
        <v>956</v>
      </c>
      <c r="AI1022">
        <v>28</v>
      </c>
      <c r="AJ1022">
        <v>2</v>
      </c>
      <c r="AK1022" s="53">
        <v>0.59722222222222221</v>
      </c>
      <c r="AL1022" s="8">
        <v>43386</v>
      </c>
      <c r="AM1022" s="53">
        <v>0.875</v>
      </c>
      <c r="AO1022">
        <v>5</v>
      </c>
      <c r="AP1022">
        <v>24</v>
      </c>
      <c r="AQ1022" s="8">
        <v>43386</v>
      </c>
      <c r="AR1022" s="53">
        <v>0.875</v>
      </c>
      <c r="AS1022" s="8">
        <v>43430</v>
      </c>
      <c r="AT1022" s="53">
        <v>0.86111111111111116</v>
      </c>
      <c r="AV1022" s="8">
        <v>43430</v>
      </c>
      <c r="AW1022">
        <v>0</v>
      </c>
    </row>
    <row r="1023" spans="1:49" x14ac:dyDescent="0.25">
      <c r="A1023">
        <v>1</v>
      </c>
      <c r="B1023" t="s">
        <v>230</v>
      </c>
      <c r="C1023" t="s">
        <v>59</v>
      </c>
      <c r="D1023">
        <v>4.0659999999999998</v>
      </c>
      <c r="E1023" s="1" t="s">
        <v>597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8">
        <v>0.38622685185185185</v>
      </c>
      <c r="N1023">
        <v>0.1599476</v>
      </c>
      <c r="O1023">
        <v>3.8660000000000001</v>
      </c>
      <c r="P1023" s="53">
        <v>0.50347222222222221</v>
      </c>
      <c r="Q1023" s="18">
        <v>0.13313657407407406</v>
      </c>
      <c r="R1023">
        <v>0.15616920000000001</v>
      </c>
      <c r="S1023" s="74">
        <v>3.6840000000000002</v>
      </c>
      <c r="T1023" s="53">
        <v>0.5180555555555556</v>
      </c>
      <c r="U1023" s="18">
        <v>0.40444444444444444</v>
      </c>
      <c r="V1023">
        <v>0.37625449999999999</v>
      </c>
      <c r="W1023" s="1" t="s">
        <v>212</v>
      </c>
      <c r="AB1023" t="s">
        <v>85</v>
      </c>
      <c r="AC1023" t="s">
        <v>711</v>
      </c>
      <c r="AD1023" s="8">
        <v>43393</v>
      </c>
      <c r="AE1023">
        <v>48</v>
      </c>
      <c r="AF1023" t="s">
        <v>251</v>
      </c>
      <c r="AG1023" t="s">
        <v>956</v>
      </c>
      <c r="AN1023" t="s">
        <v>1700</v>
      </c>
      <c r="AV1023" s="8">
        <v>43393</v>
      </c>
      <c r="AW1023">
        <v>0</v>
      </c>
    </row>
    <row r="1024" spans="1:49" x14ac:dyDescent="0.25">
      <c r="A1024">
        <v>2</v>
      </c>
      <c r="B1024" t="s">
        <v>230</v>
      </c>
      <c r="C1024" t="s">
        <v>58</v>
      </c>
      <c r="D1024">
        <v>5.9909999999999997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0.38715277777777773</v>
      </c>
      <c r="N1024">
        <v>0.45276509999999998</v>
      </c>
      <c r="O1024">
        <v>5.8639999999999999</v>
      </c>
      <c r="Q1024" s="18">
        <v>0.13425925925925927</v>
      </c>
      <c r="R1024">
        <v>0.39721339999999999</v>
      </c>
      <c r="S1024" s="74">
        <v>5.6909999999999998</v>
      </c>
      <c r="U1024" s="18">
        <v>0.40554398148148146</v>
      </c>
      <c r="V1024">
        <v>0.582067</v>
      </c>
      <c r="W1024" s="1" t="s">
        <v>212</v>
      </c>
      <c r="AB1024" t="s">
        <v>85</v>
      </c>
      <c r="AC1024" t="s">
        <v>712</v>
      </c>
      <c r="AD1024" s="8">
        <v>43382</v>
      </c>
      <c r="AE1024">
        <v>37</v>
      </c>
      <c r="AF1024" t="s">
        <v>133</v>
      </c>
      <c r="AG1024" t="s">
        <v>956</v>
      </c>
      <c r="AI1024">
        <v>22</v>
      </c>
      <c r="AJ1024">
        <v>1</v>
      </c>
      <c r="AK1024" s="53">
        <v>0.63541666666666663</v>
      </c>
      <c r="AL1024" s="8">
        <v>43389</v>
      </c>
      <c r="AM1024" s="53">
        <v>0.53819444444444442</v>
      </c>
      <c r="AV1024" s="8">
        <v>43389</v>
      </c>
      <c r="AW1024">
        <v>0</v>
      </c>
    </row>
    <row r="1025" spans="1:49" x14ac:dyDescent="0.25">
      <c r="A1025">
        <v>3</v>
      </c>
      <c r="B1025" t="s">
        <v>230</v>
      </c>
      <c r="C1025" t="s">
        <v>58</v>
      </c>
      <c r="D1025">
        <v>6.5979999999999999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0.3880439814814815</v>
      </c>
      <c r="N1025" s="19">
        <v>4.0381090000000001E-2</v>
      </c>
      <c r="O1025">
        <v>6.5209999999999999</v>
      </c>
      <c r="Q1025" s="18">
        <v>0.13548611111111111</v>
      </c>
      <c r="R1025" s="19">
        <v>2.3583980000000001E-2</v>
      </c>
      <c r="T1025" s="19"/>
      <c r="U1025" s="19"/>
      <c r="W1025" s="1" t="s">
        <v>212</v>
      </c>
      <c r="AB1025" t="s">
        <v>84</v>
      </c>
      <c r="AC1025" t="s">
        <v>713</v>
      </c>
    </row>
    <row r="1026" spans="1:49" x14ac:dyDescent="0.25">
      <c r="A1026">
        <v>4</v>
      </c>
      <c r="B1026" t="s">
        <v>230</v>
      </c>
      <c r="C1026" t="s">
        <v>58</v>
      </c>
      <c r="D1026">
        <v>2.601</v>
      </c>
      <c r="G1026" s="1" t="s">
        <v>87</v>
      </c>
      <c r="H1026" s="1" t="s">
        <v>80</v>
      </c>
      <c r="I1026" s="1" t="s">
        <v>70</v>
      </c>
      <c r="J1026">
        <v>24</v>
      </c>
      <c r="K1026" t="s">
        <v>60</v>
      </c>
      <c r="L1026">
        <v>7000</v>
      </c>
      <c r="M1026" s="18">
        <v>0.38880787037037035</v>
      </c>
      <c r="N1026">
        <v>0.35760560000000002</v>
      </c>
      <c r="O1026">
        <v>2.5350000000000001</v>
      </c>
      <c r="Q1026" s="18">
        <v>0.13733796296296297</v>
      </c>
      <c r="R1026">
        <v>0.35969649999999997</v>
      </c>
      <c r="W1026" s="1" t="s">
        <v>212</v>
      </c>
      <c r="AB1026" t="s">
        <v>84</v>
      </c>
      <c r="AC1026" t="s">
        <v>714</v>
      </c>
    </row>
    <row r="1027" spans="1:49" x14ac:dyDescent="0.25">
      <c r="A1027">
        <v>5</v>
      </c>
      <c r="B1027" t="s">
        <v>230</v>
      </c>
      <c r="C1027" t="s">
        <v>59</v>
      </c>
      <c r="D1027">
        <v>6.3449999999999998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0.38966435185185189</v>
      </c>
      <c r="N1027" s="19">
        <v>6.4647609999999994E-2</v>
      </c>
      <c r="O1027">
        <v>5.944</v>
      </c>
      <c r="Q1027" s="18">
        <v>0.13846064814814815</v>
      </c>
      <c r="R1027" s="19">
        <v>6.8221560000000001E-2</v>
      </c>
      <c r="T1027" s="19"/>
      <c r="U1027" s="19"/>
      <c r="W1027" s="1" t="s">
        <v>212</v>
      </c>
      <c r="AB1027" t="s">
        <v>84</v>
      </c>
      <c r="AC1027" t="s">
        <v>715</v>
      </c>
    </row>
    <row r="1028" spans="1:49" x14ac:dyDescent="0.25">
      <c r="A1028">
        <v>6</v>
      </c>
      <c r="B1028" t="s">
        <v>230</v>
      </c>
      <c r="C1028" t="s">
        <v>58</v>
      </c>
      <c r="D1028">
        <v>8.7720000000000002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0.39041666666666663</v>
      </c>
      <c r="N1028">
        <v>0.1237704</v>
      </c>
      <c r="O1028">
        <v>8.7119999999999997</v>
      </c>
      <c r="Q1028" s="18">
        <v>0.1396412037037037</v>
      </c>
      <c r="R1028" s="19">
        <v>3.538898E-2</v>
      </c>
      <c r="S1028" s="74">
        <v>8.6590000000000007</v>
      </c>
      <c r="T1028" s="19"/>
      <c r="U1028" s="18">
        <v>0.40651620370370373</v>
      </c>
      <c r="V1028" s="19">
        <v>4.552051E-2</v>
      </c>
      <c r="W1028" s="1" t="s">
        <v>212</v>
      </c>
      <c r="AB1028" t="s">
        <v>85</v>
      </c>
      <c r="AC1028" t="s">
        <v>716</v>
      </c>
      <c r="AF1028" t="s">
        <v>177</v>
      </c>
    </row>
    <row r="1029" spans="1:49" x14ac:dyDescent="0.25">
      <c r="A1029">
        <v>7</v>
      </c>
      <c r="B1029" t="s">
        <v>230</v>
      </c>
      <c r="C1029" t="s">
        <v>58</v>
      </c>
      <c r="D1029">
        <v>10.304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0.39143518518518516</v>
      </c>
      <c r="N1029" s="19">
        <v>6.7688979999999996E-2</v>
      </c>
      <c r="O1029">
        <v>10.154</v>
      </c>
      <c r="Q1029" s="18">
        <v>0.14057870370370371</v>
      </c>
      <c r="R1029" s="19">
        <v>6.7594890000000005E-2</v>
      </c>
      <c r="S1029" s="74">
        <v>10.084</v>
      </c>
      <c r="T1029" s="19"/>
      <c r="U1029" s="18">
        <v>0.40761574074074075</v>
      </c>
      <c r="V1029" s="19">
        <v>9.1842679999999996E-2</v>
      </c>
      <c r="W1029" s="1" t="s">
        <v>212</v>
      </c>
      <c r="AB1029" t="s">
        <v>85</v>
      </c>
      <c r="AC1029" t="s">
        <v>717</v>
      </c>
      <c r="AF1029" t="s">
        <v>130</v>
      </c>
    </row>
    <row r="1030" spans="1:49" x14ac:dyDescent="0.25">
      <c r="A1030">
        <v>8</v>
      </c>
      <c r="B1030" t="s">
        <v>230</v>
      </c>
      <c r="C1030" t="s">
        <v>58</v>
      </c>
      <c r="D1030">
        <v>8.7769999999999992</v>
      </c>
      <c r="G1030" s="1" t="s">
        <v>87</v>
      </c>
      <c r="H1030" s="1" t="s">
        <v>80</v>
      </c>
      <c r="I1030" s="1" t="s">
        <v>70</v>
      </c>
      <c r="J1030">
        <v>24</v>
      </c>
      <c r="K1030" t="s">
        <v>60</v>
      </c>
      <c r="L1030">
        <v>7000</v>
      </c>
      <c r="M1030" s="18">
        <v>0.39217592592592593</v>
      </c>
      <c r="N1030" s="19">
        <v>6.9644049999999999E-2</v>
      </c>
      <c r="O1030">
        <v>7.5780000000000003</v>
      </c>
      <c r="Q1030" s="18">
        <v>0.14156250000000001</v>
      </c>
      <c r="R1030" s="19">
        <v>4.5329040000000001E-2</v>
      </c>
      <c r="T1030" s="19"/>
      <c r="U1030" s="19"/>
      <c r="W1030" s="1" t="s">
        <v>212</v>
      </c>
      <c r="AB1030" t="s">
        <v>86</v>
      </c>
      <c r="AC1030" t="s">
        <v>718</v>
      </c>
      <c r="AF1030" t="s">
        <v>237</v>
      </c>
    </row>
    <row r="1031" spans="1:49" x14ac:dyDescent="0.25">
      <c r="A1031">
        <v>9</v>
      </c>
      <c r="B1031" t="s">
        <v>230</v>
      </c>
      <c r="C1031" t="s">
        <v>58</v>
      </c>
      <c r="D1031">
        <v>5.1520000000000001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0.39293981481481483</v>
      </c>
      <c r="N1031">
        <v>0.37370199999999998</v>
      </c>
      <c r="O1031">
        <v>5.069</v>
      </c>
      <c r="Q1031" s="18">
        <v>0.14239583333333333</v>
      </c>
      <c r="R1031">
        <v>0.52808200000000005</v>
      </c>
      <c r="W1031" s="1" t="s">
        <v>212</v>
      </c>
      <c r="X1031" s="8">
        <v>43517</v>
      </c>
      <c r="AB1031" t="s">
        <v>86</v>
      </c>
      <c r="AC1031" t="s">
        <v>719</v>
      </c>
      <c r="AD1031" s="8">
        <v>43560</v>
      </c>
      <c r="AE1031">
        <f>AD1031-X1031</f>
        <v>43</v>
      </c>
      <c r="AF1031" t="s">
        <v>249</v>
      </c>
      <c r="AG1031" t="s">
        <v>956</v>
      </c>
      <c r="AH1031" s="8">
        <v>43560</v>
      </c>
      <c r="AI1031">
        <v>5</v>
      </c>
      <c r="AJ1031">
        <v>1</v>
      </c>
      <c r="AK1031" s="53">
        <v>0.73611111111111116</v>
      </c>
      <c r="AL1031" s="8">
        <v>43563</v>
      </c>
      <c r="AM1031" s="53">
        <v>0.67361111111111116</v>
      </c>
      <c r="AV1031" s="8">
        <v>43563</v>
      </c>
      <c r="AW1031">
        <v>0</v>
      </c>
    </row>
    <row r="1032" spans="1:49" x14ac:dyDescent="0.25">
      <c r="A1032">
        <v>10</v>
      </c>
      <c r="B1032" t="s">
        <v>230</v>
      </c>
      <c r="C1032" t="s">
        <v>59</v>
      </c>
      <c r="D1032">
        <v>3.1989999999999998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0.39376157407407408</v>
      </c>
      <c r="N1032">
        <v>0.39185619999999999</v>
      </c>
      <c r="O1032">
        <v>3.093</v>
      </c>
      <c r="Q1032" s="18">
        <v>0.14349537037037038</v>
      </c>
      <c r="R1032">
        <v>0.34544859999999999</v>
      </c>
      <c r="S1032" s="74">
        <v>2.9660000000000002</v>
      </c>
      <c r="U1032" s="18">
        <v>0.4085300925925926</v>
      </c>
      <c r="V1032">
        <v>0.38952949999999997</v>
      </c>
      <c r="W1032" s="1" t="s">
        <v>212</v>
      </c>
      <c r="AB1032" t="s">
        <v>85</v>
      </c>
      <c r="AC1032" t="s">
        <v>720</v>
      </c>
      <c r="AF1032" t="s">
        <v>125</v>
      </c>
    </row>
    <row r="1033" spans="1:49" x14ac:dyDescent="0.25">
      <c r="A1033">
        <v>11</v>
      </c>
      <c r="B1033" t="s">
        <v>230</v>
      </c>
      <c r="C1033" t="s">
        <v>58</v>
      </c>
      <c r="D1033">
        <v>7.6760000000000002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0.39461805555555557</v>
      </c>
      <c r="N1033">
        <v>0.1216961</v>
      </c>
      <c r="O1033">
        <v>7.6280000000000001</v>
      </c>
      <c r="Q1033" s="18">
        <v>0.14466435185185186</v>
      </c>
      <c r="R1033">
        <v>0.49454769999999998</v>
      </c>
      <c r="S1033" s="74">
        <v>3.2120000000000002</v>
      </c>
      <c r="U1033" s="18">
        <v>0.40932870370370367</v>
      </c>
      <c r="V1033" s="19">
        <v>9.0038380000000001E-3</v>
      </c>
      <c r="W1033" s="1" t="s">
        <v>212</v>
      </c>
      <c r="AB1033" t="s">
        <v>85</v>
      </c>
      <c r="AC1033" t="s">
        <v>721</v>
      </c>
      <c r="AF1033" t="s">
        <v>159</v>
      </c>
    </row>
    <row r="1034" spans="1:49" x14ac:dyDescent="0.25">
      <c r="A1034">
        <v>12</v>
      </c>
      <c r="B1034" t="s">
        <v>230</v>
      </c>
      <c r="C1034" t="s">
        <v>58</v>
      </c>
      <c r="D1034">
        <v>4.6929999999999996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0.395474537037037</v>
      </c>
      <c r="N1034" s="19">
        <v>5.6496449999999997E-2</v>
      </c>
      <c r="O1034">
        <v>4.6539999999999999</v>
      </c>
      <c r="Q1034" s="18">
        <v>0.14563657407407407</v>
      </c>
      <c r="R1034" s="19">
        <v>1.9581439999999999E-2</v>
      </c>
      <c r="T1034" s="19"/>
      <c r="U1034" s="19"/>
      <c r="W1034" s="1" t="s">
        <v>212</v>
      </c>
      <c r="AB1034" t="s">
        <v>84</v>
      </c>
      <c r="AC1034" t="s">
        <v>722</v>
      </c>
    </row>
    <row r="1035" spans="1:49" x14ac:dyDescent="0.25">
      <c r="A1035">
        <v>13</v>
      </c>
      <c r="B1035" t="s">
        <v>230</v>
      </c>
      <c r="C1035" t="s">
        <v>58</v>
      </c>
      <c r="D1035">
        <v>8.2270000000000003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0.39643518518518522</v>
      </c>
      <c r="N1035" s="19">
        <v>5.0329440000000003E-2</v>
      </c>
      <c r="O1035">
        <v>8.1679999999999993</v>
      </c>
      <c r="Q1035" s="18">
        <v>0.14648148148148146</v>
      </c>
      <c r="R1035" s="19">
        <v>3.0850539999999999E-2</v>
      </c>
      <c r="T1035" s="19"/>
      <c r="U1035" s="19"/>
      <c r="W1035" s="1" t="s">
        <v>212</v>
      </c>
      <c r="AB1035" t="s">
        <v>84</v>
      </c>
      <c r="AC1035" t="s">
        <v>723</v>
      </c>
    </row>
    <row r="1036" spans="1:49" x14ac:dyDescent="0.25">
      <c r="A1036">
        <v>14</v>
      </c>
      <c r="B1036" t="s">
        <v>230</v>
      </c>
      <c r="C1036" t="s">
        <v>59</v>
      </c>
      <c r="D1036">
        <v>6.5209999999999999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0.39717592592592593</v>
      </c>
      <c r="N1036" s="19">
        <v>7.7695219999999995E-2</v>
      </c>
      <c r="O1036">
        <v>6.04</v>
      </c>
      <c r="Q1036" s="18">
        <v>0.14712962962962964</v>
      </c>
      <c r="R1036" s="19">
        <v>4.2812969999999999E-2</v>
      </c>
      <c r="T1036" s="19"/>
      <c r="U1036" s="19"/>
      <c r="W1036" s="1" t="s">
        <v>212</v>
      </c>
      <c r="AB1036" t="s">
        <v>86</v>
      </c>
      <c r="AC1036" t="s">
        <v>724</v>
      </c>
      <c r="AF1036" t="s">
        <v>157</v>
      </c>
    </row>
    <row r="1037" spans="1:49" x14ac:dyDescent="0.25">
      <c r="A1037">
        <v>15</v>
      </c>
      <c r="B1037" t="s">
        <v>230</v>
      </c>
      <c r="C1037" t="s">
        <v>58</v>
      </c>
      <c r="D1037">
        <v>6.4059999999999997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0.39806712962962965</v>
      </c>
      <c r="N1037" s="19">
        <v>8.1830490000000006E-2</v>
      </c>
      <c r="O1037">
        <v>6.1619999999999999</v>
      </c>
      <c r="Q1037" s="18">
        <v>0.14789351851851854</v>
      </c>
      <c r="R1037" s="19">
        <v>5.1153049999999999E-2</v>
      </c>
      <c r="T1037" s="19"/>
      <c r="U1037" s="19"/>
      <c r="W1037" s="1" t="s">
        <v>212</v>
      </c>
      <c r="AB1037" t="s">
        <v>84</v>
      </c>
      <c r="AC1037" t="s">
        <v>725</v>
      </c>
    </row>
    <row r="1038" spans="1:49" x14ac:dyDescent="0.25">
      <c r="A1038">
        <v>16</v>
      </c>
      <c r="B1038" t="s">
        <v>230</v>
      </c>
      <c r="C1038" t="s">
        <v>58</v>
      </c>
      <c r="D1038">
        <v>6.9939999999999998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0.39872685185185186</v>
      </c>
      <c r="N1038" s="19">
        <v>7.4962589999999996E-2</v>
      </c>
      <c r="O1038">
        <v>6.9690000000000003</v>
      </c>
      <c r="Q1038" s="18">
        <v>0.14850694444444446</v>
      </c>
      <c r="R1038" s="19">
        <v>2.286345E-2</v>
      </c>
      <c r="T1038" s="19"/>
      <c r="U1038" s="19"/>
      <c r="W1038" s="1" t="s">
        <v>212</v>
      </c>
      <c r="AB1038" t="s">
        <v>85</v>
      </c>
      <c r="AC1038" t="s">
        <v>726</v>
      </c>
      <c r="AF1038" t="s">
        <v>243</v>
      </c>
    </row>
    <row r="1039" spans="1:49" x14ac:dyDescent="0.25">
      <c r="A1039">
        <v>17</v>
      </c>
      <c r="B1039" t="s">
        <v>230</v>
      </c>
      <c r="C1039" t="s">
        <v>59</v>
      </c>
      <c r="D1039">
        <v>7.6529999999999996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0.39951388888888889</v>
      </c>
      <c r="N1039" s="19">
        <v>6.2480430000000003E-2</v>
      </c>
      <c r="O1039">
        <v>7.3609999999999998</v>
      </c>
      <c r="Q1039" s="18">
        <v>0.1492361111111111</v>
      </c>
      <c r="R1039" s="19">
        <v>3.7739549999999997E-2</v>
      </c>
      <c r="S1039" s="74">
        <v>6.9320000000000004</v>
      </c>
      <c r="T1039" s="19"/>
      <c r="U1039" s="18">
        <v>0.41033564814814816</v>
      </c>
      <c r="V1039" s="19">
        <v>4.0442119999999998E-2</v>
      </c>
      <c r="W1039" s="1" t="s">
        <v>212</v>
      </c>
      <c r="AB1039" t="s">
        <v>84</v>
      </c>
      <c r="AC1039" t="s">
        <v>727</v>
      </c>
    </row>
    <row r="1040" spans="1:49" x14ac:dyDescent="0.25">
      <c r="A1040">
        <v>18</v>
      </c>
      <c r="B1040" t="s">
        <v>230</v>
      </c>
      <c r="C1040" t="s">
        <v>58</v>
      </c>
      <c r="D1040">
        <v>6.0330000000000004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0.40034722222222219</v>
      </c>
      <c r="N1040" s="19">
        <v>5.5404040000000002E-2</v>
      </c>
      <c r="O1040">
        <v>5.7240000000000002</v>
      </c>
      <c r="Q1040" s="18">
        <v>0.15042824074074074</v>
      </c>
      <c r="R1040" s="19">
        <v>4.1007309999999998E-2</v>
      </c>
      <c r="T1040" s="19"/>
      <c r="U1040" s="19"/>
      <c r="W1040" s="1" t="s">
        <v>212</v>
      </c>
      <c r="AB1040" t="s">
        <v>86</v>
      </c>
      <c r="AC1040" t="s">
        <v>728</v>
      </c>
      <c r="AF1040" t="s">
        <v>238</v>
      </c>
    </row>
    <row r="1041" spans="1:33" x14ac:dyDescent="0.25">
      <c r="A1041">
        <v>19</v>
      </c>
      <c r="B1041" t="s">
        <v>230</v>
      </c>
      <c r="C1041" t="s">
        <v>58</v>
      </c>
      <c r="D1041">
        <v>6.9660000000000002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0.40111111111111114</v>
      </c>
      <c r="N1041" s="19">
        <v>4.8383839999999997E-2</v>
      </c>
      <c r="O1041">
        <v>6.915</v>
      </c>
      <c r="Q1041" s="18">
        <v>0.15119212962962963</v>
      </c>
      <c r="R1041" s="19">
        <v>6.8838070000000001E-2</v>
      </c>
      <c r="T1041" s="19"/>
      <c r="U1041" s="19"/>
      <c r="W1041" s="1" t="s">
        <v>212</v>
      </c>
      <c r="AB1041" t="s">
        <v>86</v>
      </c>
      <c r="AC1041" t="s">
        <v>729</v>
      </c>
      <c r="AF1041" t="s">
        <v>140</v>
      </c>
    </row>
    <row r="1042" spans="1:33" x14ac:dyDescent="0.25">
      <c r="A1042">
        <v>20</v>
      </c>
      <c r="B1042" t="s">
        <v>230</v>
      </c>
      <c r="C1042" t="s">
        <v>58</v>
      </c>
      <c r="D1042">
        <v>5.3920000000000003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0.40180555555555553</v>
      </c>
      <c r="N1042">
        <v>0.48377959999999998</v>
      </c>
      <c r="O1042">
        <v>5.2919999999999998</v>
      </c>
      <c r="Q1042" s="18">
        <v>0.15189814814814814</v>
      </c>
      <c r="R1042">
        <v>0.42248479999999999</v>
      </c>
      <c r="W1042" s="1" t="s">
        <v>212</v>
      </c>
      <c r="AB1042" t="s">
        <v>86</v>
      </c>
      <c r="AC1042" t="s">
        <v>730</v>
      </c>
      <c r="AF1042" t="s">
        <v>303</v>
      </c>
    </row>
    <row r="1043" spans="1:33" x14ac:dyDescent="0.25">
      <c r="A1043">
        <v>21</v>
      </c>
      <c r="B1043" t="s">
        <v>230</v>
      </c>
      <c r="C1043" t="s">
        <v>58</v>
      </c>
      <c r="D1043">
        <v>7.508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0.40263888888888894</v>
      </c>
      <c r="N1043" s="19">
        <v>5.4492539999999999E-2</v>
      </c>
      <c r="O1043">
        <v>7.4740000000000002</v>
      </c>
      <c r="Q1043" s="18">
        <v>0.15275462962962963</v>
      </c>
      <c r="R1043" s="19">
        <v>3.8323740000000002E-2</v>
      </c>
      <c r="T1043" s="19"/>
      <c r="U1043" s="19"/>
      <c r="W1043" s="1" t="s">
        <v>212</v>
      </c>
      <c r="AB1043" t="s">
        <v>86</v>
      </c>
      <c r="AC1043" t="s">
        <v>731</v>
      </c>
      <c r="AF1043" t="s">
        <v>163</v>
      </c>
    </row>
    <row r="1044" spans="1:33" x14ac:dyDescent="0.25">
      <c r="A1044">
        <v>22</v>
      </c>
      <c r="B1044" t="s">
        <v>230</v>
      </c>
      <c r="C1044" t="s">
        <v>58</v>
      </c>
      <c r="D1044">
        <v>6.6390000000000002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0.40342592592592591</v>
      </c>
      <c r="N1044" s="19">
        <v>7.0734630000000007E-2</v>
      </c>
      <c r="O1044">
        <v>6.5780000000000003</v>
      </c>
      <c r="Q1044" s="18">
        <v>0.1534837962962963</v>
      </c>
      <c r="R1044" s="19">
        <v>6.0473840000000001E-2</v>
      </c>
      <c r="T1044" s="19"/>
      <c r="U1044" s="19"/>
      <c r="W1044" s="1" t="s">
        <v>212</v>
      </c>
      <c r="AB1044" t="s">
        <v>86</v>
      </c>
      <c r="AC1044" t="s">
        <v>732</v>
      </c>
      <c r="AF1044" t="s">
        <v>305</v>
      </c>
    </row>
    <row r="1045" spans="1:33" x14ac:dyDescent="0.25">
      <c r="A1045">
        <v>23</v>
      </c>
      <c r="B1045" t="s">
        <v>230</v>
      </c>
      <c r="C1045" t="s">
        <v>58</v>
      </c>
      <c r="D1045">
        <v>4.4279999999999999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0.40421296296296294</v>
      </c>
      <c r="N1045">
        <v>0.32921420000000001</v>
      </c>
      <c r="O1045">
        <v>4.359</v>
      </c>
      <c r="Q1045" s="18">
        <v>0.15416666666666667</v>
      </c>
      <c r="R1045" s="19">
        <v>3.7063169999999999E-2</v>
      </c>
      <c r="T1045" s="19"/>
      <c r="U1045" s="19"/>
      <c r="W1045" s="1" t="s">
        <v>212</v>
      </c>
      <c r="AB1045" t="s">
        <v>84</v>
      </c>
      <c r="AC1045" t="s">
        <v>733</v>
      </c>
    </row>
    <row r="1046" spans="1:33" x14ac:dyDescent="0.25">
      <c r="A1046">
        <v>24</v>
      </c>
      <c r="B1046" t="s">
        <v>230</v>
      </c>
      <c r="C1046" t="s">
        <v>58</v>
      </c>
      <c r="D1046">
        <v>7.234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0.40501157407407407</v>
      </c>
      <c r="N1046" s="19">
        <v>9.3297779999999997E-2</v>
      </c>
      <c r="O1046">
        <v>7.157</v>
      </c>
      <c r="Q1046" s="18">
        <v>0.16954861111111111</v>
      </c>
      <c r="R1046" s="19">
        <v>6.3298969999999996E-2</v>
      </c>
      <c r="T1046" s="19"/>
      <c r="U1046" s="19"/>
      <c r="W1046" s="1" t="s">
        <v>212</v>
      </c>
      <c r="AB1046" t="s">
        <v>84</v>
      </c>
      <c r="AC1046" t="s">
        <v>734</v>
      </c>
    </row>
    <row r="1047" spans="1:33" x14ac:dyDescent="0.25">
      <c r="A1047">
        <v>25</v>
      </c>
      <c r="B1047" t="s">
        <v>230</v>
      </c>
      <c r="C1047" t="s">
        <v>58</v>
      </c>
      <c r="D1047">
        <v>8.0739999999999998</v>
      </c>
      <c r="G1047" s="1" t="s">
        <v>87</v>
      </c>
      <c r="H1047" s="1" t="s">
        <v>80</v>
      </c>
      <c r="I1047" s="1" t="s">
        <v>70</v>
      </c>
      <c r="J1047">
        <v>24</v>
      </c>
      <c r="K1047" t="s">
        <v>60</v>
      </c>
      <c r="L1047">
        <v>7000</v>
      </c>
      <c r="M1047" s="18">
        <v>0.40596064814814814</v>
      </c>
      <c r="N1047" s="19">
        <v>5.9871340000000002E-2</v>
      </c>
      <c r="O1047">
        <v>8.0410000000000004</v>
      </c>
      <c r="Q1047" s="18">
        <v>0.17040509259259259</v>
      </c>
      <c r="R1047" s="19">
        <v>3.2576130000000002E-2</v>
      </c>
      <c r="T1047" s="19"/>
      <c r="U1047" s="19"/>
      <c r="W1047" s="1" t="s">
        <v>212</v>
      </c>
      <c r="AB1047" t="s">
        <v>84</v>
      </c>
      <c r="AC1047" t="s">
        <v>735</v>
      </c>
    </row>
    <row r="1048" spans="1:33" x14ac:dyDescent="0.25">
      <c r="A1048">
        <v>26</v>
      </c>
      <c r="B1048" t="s">
        <v>230</v>
      </c>
      <c r="C1048" t="s">
        <v>58</v>
      </c>
      <c r="D1048">
        <v>7.0670000000000002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0.40673611111111113</v>
      </c>
      <c r="N1048" s="19">
        <v>9.1106820000000005E-2</v>
      </c>
      <c r="O1048">
        <v>6.9279999999999999</v>
      </c>
      <c r="Q1048" s="18">
        <v>0.17108796296296294</v>
      </c>
      <c r="R1048" s="19">
        <v>6.7977120000000002E-2</v>
      </c>
      <c r="S1048" s="74">
        <v>6.7750000000000004</v>
      </c>
      <c r="T1048" s="19"/>
      <c r="U1048" s="18">
        <v>0.41113425925925928</v>
      </c>
      <c r="V1048" s="19">
        <v>7.2779490000000002E-2</v>
      </c>
      <c r="W1048" s="1" t="s">
        <v>212</v>
      </c>
      <c r="AB1048" t="s">
        <v>85</v>
      </c>
      <c r="AC1048" t="s">
        <v>736</v>
      </c>
      <c r="AF1048" t="s">
        <v>137</v>
      </c>
    </row>
    <row r="1049" spans="1:33" x14ac:dyDescent="0.25">
      <c r="A1049">
        <v>27</v>
      </c>
      <c r="B1049" t="s">
        <v>230</v>
      </c>
      <c r="C1049" t="s">
        <v>58</v>
      </c>
      <c r="D1049">
        <v>6.327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0.40747685185185184</v>
      </c>
      <c r="N1049" s="19">
        <v>7.4969049999999995E-2</v>
      </c>
      <c r="O1049">
        <v>6.2720000000000002</v>
      </c>
      <c r="Q1049" s="18">
        <v>0.17182870370370371</v>
      </c>
      <c r="R1049" s="19">
        <v>3.7571889999999997E-2</v>
      </c>
      <c r="T1049" s="19"/>
      <c r="U1049" s="19"/>
      <c r="W1049" s="1" t="s">
        <v>212</v>
      </c>
      <c r="AB1049" t="s">
        <v>86</v>
      </c>
      <c r="AC1049" t="s">
        <v>737</v>
      </c>
      <c r="AF1049" t="s">
        <v>121</v>
      </c>
    </row>
    <row r="1050" spans="1:33" x14ac:dyDescent="0.25">
      <c r="A1050">
        <v>28</v>
      </c>
      <c r="B1050" t="s">
        <v>230</v>
      </c>
      <c r="C1050" t="s">
        <v>58</v>
      </c>
      <c r="D1050">
        <v>3.657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0.40841435185185188</v>
      </c>
      <c r="N1050">
        <v>0.2690111</v>
      </c>
      <c r="O1050">
        <v>3.1739999999999999</v>
      </c>
      <c r="Q1050" s="18">
        <v>0.17271990740740739</v>
      </c>
      <c r="R1050">
        <v>0.2293914</v>
      </c>
      <c r="S1050" s="74">
        <v>2.6760000000000002</v>
      </c>
      <c r="U1050" s="18">
        <v>0.41200231481481481</v>
      </c>
      <c r="V1050">
        <v>0.25345240000000002</v>
      </c>
      <c r="W1050" s="1" t="s">
        <v>212</v>
      </c>
      <c r="AB1050" t="s">
        <v>85</v>
      </c>
      <c r="AC1050" t="s">
        <v>738</v>
      </c>
      <c r="AF1050" t="s">
        <v>248</v>
      </c>
    </row>
    <row r="1051" spans="1:33" x14ac:dyDescent="0.25">
      <c r="A1051">
        <v>29</v>
      </c>
      <c r="B1051" t="s">
        <v>230</v>
      </c>
      <c r="C1051" t="s">
        <v>58</v>
      </c>
      <c r="D1051">
        <v>7.2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0.40920138888888885</v>
      </c>
      <c r="N1051" s="19">
        <v>7.4936610000000001E-2</v>
      </c>
      <c r="O1051">
        <v>7.1539999999999999</v>
      </c>
      <c r="Q1051" s="18">
        <v>0.17355324074074074</v>
      </c>
      <c r="R1051">
        <v>3.8705700000000003E-2</v>
      </c>
      <c r="W1051" s="1" t="s">
        <v>212</v>
      </c>
      <c r="X1051" s="8">
        <v>43517</v>
      </c>
      <c r="AB1051" t="s">
        <v>86</v>
      </c>
      <c r="AC1051" t="s">
        <v>739</v>
      </c>
      <c r="AD1051" s="8">
        <v>43561</v>
      </c>
      <c r="AE1051">
        <v>44</v>
      </c>
      <c r="AF1051" t="s">
        <v>169</v>
      </c>
      <c r="AG1051" t="s">
        <v>956</v>
      </c>
    </row>
    <row r="1052" spans="1:33" x14ac:dyDescent="0.25">
      <c r="A1052">
        <v>30</v>
      </c>
      <c r="B1052" t="s">
        <v>230</v>
      </c>
      <c r="C1052" t="s">
        <v>58</v>
      </c>
      <c r="D1052">
        <v>7.31</v>
      </c>
      <c r="G1052" s="1" t="s">
        <v>87</v>
      </c>
      <c r="H1052" s="1" t="s">
        <v>80</v>
      </c>
      <c r="I1052" s="1" t="s">
        <v>70</v>
      </c>
      <c r="J1052">
        <v>24</v>
      </c>
      <c r="K1052" t="s">
        <v>60</v>
      </c>
      <c r="L1052">
        <v>7000</v>
      </c>
      <c r="M1052" s="18">
        <v>0.40993055555555552</v>
      </c>
      <c r="N1052" s="19">
        <v>9.009578E-2</v>
      </c>
      <c r="O1052">
        <v>7.274</v>
      </c>
      <c r="Q1052" s="18">
        <v>0.17438657407407407</v>
      </c>
      <c r="R1052" s="19">
        <v>6.2800030000000007E-2</v>
      </c>
      <c r="S1052" s="74">
        <v>7.2329999999999997</v>
      </c>
      <c r="T1052" s="19"/>
      <c r="U1052" s="18">
        <v>0.4131481481481481</v>
      </c>
      <c r="V1052" s="19">
        <v>9.456966E-2</v>
      </c>
      <c r="W1052" s="1" t="s">
        <v>212</v>
      </c>
      <c r="AB1052" t="s">
        <v>85</v>
      </c>
      <c r="AC1052" t="s">
        <v>740</v>
      </c>
      <c r="AF1052" t="s">
        <v>122</v>
      </c>
    </row>
    <row r="1053" spans="1:33" x14ac:dyDescent="0.25">
      <c r="A1053">
        <v>31</v>
      </c>
      <c r="B1053" t="s">
        <v>230</v>
      </c>
      <c r="C1053" t="s">
        <v>58</v>
      </c>
      <c r="D1053">
        <v>6.8049999999999997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0.41104166666666669</v>
      </c>
      <c r="N1053" s="19">
        <v>7.5274859999999999E-2</v>
      </c>
      <c r="O1053">
        <v>6.7649999999999997</v>
      </c>
      <c r="Q1053" s="18">
        <v>0.17532407407407405</v>
      </c>
      <c r="R1053" s="19">
        <v>3.5981880000000001E-2</v>
      </c>
      <c r="T1053" s="19"/>
      <c r="U1053" s="19"/>
      <c r="W1053" s="1" t="s">
        <v>212</v>
      </c>
      <c r="AB1053" t="s">
        <v>86</v>
      </c>
      <c r="AC1053" t="s">
        <v>741</v>
      </c>
      <c r="AF1053" t="s">
        <v>134</v>
      </c>
    </row>
    <row r="1054" spans="1:33" x14ac:dyDescent="0.25">
      <c r="A1054">
        <v>32</v>
      </c>
      <c r="B1054" t="s">
        <v>230</v>
      </c>
      <c r="C1054" t="s">
        <v>58</v>
      </c>
      <c r="D1054">
        <v>8.7680000000000007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0.41177083333333336</v>
      </c>
      <c r="N1054" s="19">
        <v>8.6463960000000006E-2</v>
      </c>
      <c r="O1054">
        <v>8.6769999999999996</v>
      </c>
      <c r="Q1054" s="18">
        <v>0.17612268518518517</v>
      </c>
      <c r="R1054" s="19">
        <v>7.8652479999999997E-2</v>
      </c>
      <c r="T1054" s="19"/>
      <c r="U1054" s="19"/>
      <c r="W1054" s="1" t="s">
        <v>212</v>
      </c>
      <c r="AB1054" t="s">
        <v>84</v>
      </c>
      <c r="AC1054" t="s">
        <v>742</v>
      </c>
    </row>
    <row r="1055" spans="1:33" x14ac:dyDescent="0.25">
      <c r="A1055">
        <v>33</v>
      </c>
      <c r="B1055" t="s">
        <v>230</v>
      </c>
      <c r="C1055" t="s">
        <v>58</v>
      </c>
      <c r="D1055">
        <v>7.1929999999999996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0.41273148148148148</v>
      </c>
      <c r="N1055" s="19">
        <v>7.8758170000000002E-2</v>
      </c>
      <c r="O1055">
        <v>7.0650000000000004</v>
      </c>
      <c r="Q1055" s="18">
        <v>0.17703703703703702</v>
      </c>
      <c r="R1055">
        <v>2.6046099999999999E-2</v>
      </c>
      <c r="S1055" s="74">
        <v>7.0069999999999997</v>
      </c>
      <c r="U1055" s="18">
        <v>0.41396990740740741</v>
      </c>
      <c r="V1055" s="19">
        <v>3.3157359999999997E-2</v>
      </c>
      <c r="W1055" s="1" t="s">
        <v>212</v>
      </c>
      <c r="AB1055" t="s">
        <v>85</v>
      </c>
      <c r="AC1055" t="s">
        <v>743</v>
      </c>
      <c r="AF1055" t="s">
        <v>244</v>
      </c>
    </row>
    <row r="1056" spans="1:33" x14ac:dyDescent="0.25">
      <c r="A1056">
        <v>34</v>
      </c>
      <c r="B1056" t="s">
        <v>230</v>
      </c>
      <c r="C1056" t="s">
        <v>58</v>
      </c>
      <c r="D1056">
        <v>6.52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0.41363425925925923</v>
      </c>
      <c r="N1056" s="19">
        <v>9.1868320000000003E-2</v>
      </c>
      <c r="O1056">
        <v>6.4749999999999996</v>
      </c>
      <c r="Q1056" s="18">
        <v>0.17778935185185185</v>
      </c>
      <c r="R1056" s="19">
        <v>3.8316059999999999E-2</v>
      </c>
      <c r="T1056" s="19"/>
      <c r="U1056" s="19"/>
      <c r="W1056" s="1" t="s">
        <v>212</v>
      </c>
      <c r="AB1056" t="s">
        <v>84</v>
      </c>
      <c r="AC1056" t="s">
        <v>744</v>
      </c>
    </row>
    <row r="1057" spans="1:49" x14ac:dyDescent="0.25">
      <c r="A1057">
        <v>35</v>
      </c>
      <c r="B1057" t="s">
        <v>230</v>
      </c>
      <c r="C1057" t="s">
        <v>58</v>
      </c>
      <c r="D1057">
        <v>4.0270000000000001</v>
      </c>
      <c r="G1057" s="1" t="s">
        <v>87</v>
      </c>
      <c r="H1057" s="1" t="s">
        <v>80</v>
      </c>
      <c r="I1057" s="1" t="s">
        <v>70</v>
      </c>
      <c r="J1057">
        <v>24</v>
      </c>
      <c r="K1057" t="s">
        <v>60</v>
      </c>
      <c r="L1057">
        <v>7000</v>
      </c>
      <c r="M1057" s="18">
        <v>0.41439814814814818</v>
      </c>
      <c r="N1057">
        <v>0.30310769999999998</v>
      </c>
      <c r="O1057">
        <v>3.9529999999999998</v>
      </c>
      <c r="Q1057" s="18">
        <v>0.17851851851851852</v>
      </c>
      <c r="R1057">
        <v>0.26570769999999999</v>
      </c>
      <c r="W1057" s="1" t="s">
        <v>212</v>
      </c>
      <c r="AB1057" t="s">
        <v>84</v>
      </c>
      <c r="AC1057" t="s">
        <v>745</v>
      </c>
    </row>
    <row r="1058" spans="1:49" x14ac:dyDescent="0.25">
      <c r="A1058">
        <v>36</v>
      </c>
      <c r="B1058" t="s">
        <v>230</v>
      </c>
      <c r="C1058" t="s">
        <v>58</v>
      </c>
      <c r="D1058">
        <v>6.3929999999999998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0.4152777777777778</v>
      </c>
      <c r="N1058" s="19">
        <v>6.4114069999999995E-2</v>
      </c>
      <c r="O1058">
        <v>6.383</v>
      </c>
      <c r="Q1058" s="18">
        <v>0.17930555555555558</v>
      </c>
      <c r="R1058" s="19">
        <v>3.2625309999999998E-2</v>
      </c>
      <c r="T1058" s="19"/>
      <c r="U1058" s="19"/>
      <c r="W1058" s="1" t="s">
        <v>212</v>
      </c>
      <c r="AB1058" t="s">
        <v>86</v>
      </c>
      <c r="AC1058" t="s">
        <v>746</v>
      </c>
      <c r="AF1058" t="s">
        <v>252</v>
      </c>
    </row>
    <row r="1059" spans="1:49" x14ac:dyDescent="0.25">
      <c r="A1059">
        <v>37</v>
      </c>
      <c r="B1059" t="s">
        <v>230</v>
      </c>
      <c r="C1059" t="s">
        <v>58</v>
      </c>
      <c r="D1059">
        <v>9.2230000000000008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0.41600694444444447</v>
      </c>
      <c r="N1059">
        <v>0.1605722</v>
      </c>
      <c r="O1059">
        <v>8.75</v>
      </c>
      <c r="Q1059" s="18">
        <v>0.18005787037037035</v>
      </c>
      <c r="R1059" s="19">
        <v>5.0918829999999998E-2</v>
      </c>
      <c r="T1059" s="19"/>
      <c r="U1059" s="19"/>
      <c r="W1059" s="1" t="s">
        <v>212</v>
      </c>
      <c r="AB1059" t="s">
        <v>84</v>
      </c>
      <c r="AC1059" t="s">
        <v>747</v>
      </c>
    </row>
    <row r="1060" spans="1:49" x14ac:dyDescent="0.25">
      <c r="A1060">
        <v>38</v>
      </c>
      <c r="B1060" t="s">
        <v>230</v>
      </c>
      <c r="C1060" t="s">
        <v>58</v>
      </c>
      <c r="D1060">
        <v>6.4249999999999998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0.41677083333333331</v>
      </c>
      <c r="N1060">
        <v>0.52054400000000001</v>
      </c>
      <c r="O1060">
        <v>6.1429999999999998</v>
      </c>
      <c r="Q1060" s="18">
        <v>0.18079861111111109</v>
      </c>
      <c r="R1060">
        <v>0.43723319999999999</v>
      </c>
      <c r="W1060" s="1" t="s">
        <v>212</v>
      </c>
      <c r="AB1060" t="s">
        <v>86</v>
      </c>
      <c r="AC1060" t="s">
        <v>748</v>
      </c>
      <c r="AF1060" t="s">
        <v>248</v>
      </c>
    </row>
    <row r="1061" spans="1:49" x14ac:dyDescent="0.25">
      <c r="A1061">
        <v>39</v>
      </c>
      <c r="B1061" t="s">
        <v>230</v>
      </c>
      <c r="C1061" t="s">
        <v>59</v>
      </c>
      <c r="D1061">
        <v>5.0919999999999996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0.41783564814814816</v>
      </c>
      <c r="N1061" s="19">
        <v>7.247344E-2</v>
      </c>
      <c r="O1061">
        <v>5.0549999999999997</v>
      </c>
      <c r="Q1061" s="18">
        <v>0.18214120370370371</v>
      </c>
      <c r="R1061" s="19">
        <v>5.2390630000000001E-2</v>
      </c>
      <c r="T1061" s="19"/>
      <c r="U1061" s="19"/>
      <c r="W1061" s="1" t="s">
        <v>212</v>
      </c>
      <c r="AB1061" t="s">
        <v>86</v>
      </c>
      <c r="AC1061" t="s">
        <v>749</v>
      </c>
      <c r="AF1061" t="s">
        <v>145</v>
      </c>
    </row>
    <row r="1062" spans="1:49" x14ac:dyDescent="0.25">
      <c r="A1062">
        <v>40</v>
      </c>
      <c r="B1062" t="s">
        <v>230</v>
      </c>
      <c r="C1062" t="s">
        <v>58</v>
      </c>
      <c r="D1062">
        <v>6.17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0.41862268518518514</v>
      </c>
      <c r="N1062">
        <v>0.43283549999999998</v>
      </c>
      <c r="O1062">
        <v>6.0220000000000002</v>
      </c>
      <c r="Q1062" s="18">
        <v>0.18292824074074074</v>
      </c>
      <c r="R1062">
        <v>0.40272360000000001</v>
      </c>
      <c r="W1062" s="1" t="s">
        <v>212</v>
      </c>
      <c r="AB1062" t="s">
        <v>84</v>
      </c>
      <c r="AC1062" t="s">
        <v>750</v>
      </c>
    </row>
    <row r="1063" spans="1:49" x14ac:dyDescent="0.25">
      <c r="A1063">
        <v>41</v>
      </c>
      <c r="B1063" t="s">
        <v>230</v>
      </c>
      <c r="C1063" t="s">
        <v>58</v>
      </c>
      <c r="D1063">
        <v>4.91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0.41934027777777777</v>
      </c>
      <c r="N1063">
        <v>0.5201945</v>
      </c>
      <c r="O1063">
        <v>4.7859999999999996</v>
      </c>
      <c r="Q1063" s="18">
        <v>0.18378472222222222</v>
      </c>
      <c r="R1063">
        <v>0.41844710000000002</v>
      </c>
      <c r="S1063" s="74">
        <v>4.681</v>
      </c>
      <c r="T1063" s="19"/>
      <c r="U1063" s="18">
        <v>0.4153587962962963</v>
      </c>
      <c r="V1063">
        <v>0.55424850000000003</v>
      </c>
      <c r="W1063" s="1" t="s">
        <v>212</v>
      </c>
      <c r="AB1063" t="s">
        <v>85</v>
      </c>
      <c r="AC1063" t="s">
        <v>751</v>
      </c>
      <c r="AF1063" t="s">
        <v>290</v>
      </c>
    </row>
    <row r="1064" spans="1:49" x14ac:dyDescent="0.25">
      <c r="A1064">
        <v>42</v>
      </c>
      <c r="B1064" t="s">
        <v>230</v>
      </c>
      <c r="C1064" t="s">
        <v>58</v>
      </c>
      <c r="D1064">
        <v>4.8140000000000001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0.42026620370370371</v>
      </c>
      <c r="N1064" s="19">
        <v>6.5045919999999993E-2</v>
      </c>
      <c r="O1064">
        <v>4.7619999999999996</v>
      </c>
      <c r="Q1064" s="18">
        <v>0.18471064814814817</v>
      </c>
      <c r="R1064" s="19">
        <v>5.6775119999999998E-2</v>
      </c>
      <c r="W1064" s="1" t="s">
        <v>212</v>
      </c>
      <c r="AB1064" t="s">
        <v>86</v>
      </c>
      <c r="AC1064" t="s">
        <v>752</v>
      </c>
      <c r="AF1064" t="s">
        <v>302</v>
      </c>
    </row>
    <row r="1065" spans="1:49" x14ac:dyDescent="0.25">
      <c r="A1065">
        <v>43</v>
      </c>
      <c r="B1065" t="s">
        <v>230</v>
      </c>
      <c r="C1065" t="s">
        <v>58</v>
      </c>
      <c r="D1065">
        <v>9.5340000000000007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0.42106481481481484</v>
      </c>
      <c r="N1065" s="19">
        <v>5.0732770000000003E-2</v>
      </c>
      <c r="O1065">
        <v>9.3970000000000002</v>
      </c>
      <c r="Q1065" s="18">
        <v>0.18564814814814815</v>
      </c>
      <c r="R1065" s="19">
        <v>3.3313009999999997E-2</v>
      </c>
      <c r="T1065" s="19"/>
      <c r="U1065" s="19"/>
      <c r="W1065" s="1" t="s">
        <v>212</v>
      </c>
      <c r="AB1065" t="s">
        <v>84</v>
      </c>
      <c r="AC1065" t="s">
        <v>753</v>
      </c>
    </row>
    <row r="1066" spans="1:49" x14ac:dyDescent="0.25">
      <c r="A1066">
        <v>44</v>
      </c>
      <c r="B1066" t="s">
        <v>230</v>
      </c>
      <c r="C1066" t="s">
        <v>58</v>
      </c>
      <c r="D1066">
        <v>4.7480000000000002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0.42192129629629632</v>
      </c>
      <c r="N1066" s="19">
        <v>4.7503950000000003E-2</v>
      </c>
      <c r="O1066">
        <v>4.6040000000000001</v>
      </c>
      <c r="Q1066" s="18">
        <v>0.18638888888888891</v>
      </c>
      <c r="R1066" s="19">
        <v>5.6059730000000002E-2</v>
      </c>
      <c r="S1066" s="74">
        <v>4.5060000000000002</v>
      </c>
      <c r="T1066" s="19"/>
      <c r="U1066" s="18">
        <v>0.41642361111111109</v>
      </c>
      <c r="V1066">
        <v>3.8963299999999999E-2</v>
      </c>
      <c r="W1066" s="1" t="s">
        <v>212</v>
      </c>
      <c r="AB1066" t="s">
        <v>85</v>
      </c>
      <c r="AC1066" t="s">
        <v>754</v>
      </c>
      <c r="AF1066" t="s">
        <v>178</v>
      </c>
    </row>
    <row r="1067" spans="1:49" x14ac:dyDescent="0.25">
      <c r="A1067">
        <v>45</v>
      </c>
      <c r="B1067" t="s">
        <v>230</v>
      </c>
      <c r="C1067" t="s">
        <v>58</v>
      </c>
      <c r="D1067">
        <v>2.9969999999999999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0.4227083333333333</v>
      </c>
      <c r="N1067">
        <v>0.13220019999999999</v>
      </c>
      <c r="O1067">
        <v>2.9</v>
      </c>
      <c r="Q1067" s="18">
        <v>0.1872800925925926</v>
      </c>
      <c r="R1067" s="19">
        <v>4.9339939999999999E-2</v>
      </c>
      <c r="W1067" s="1" t="s">
        <v>212</v>
      </c>
      <c r="AB1067" t="s">
        <v>86</v>
      </c>
      <c r="AC1067" t="s">
        <v>755</v>
      </c>
      <c r="AF1067" t="s">
        <v>127</v>
      </c>
    </row>
    <row r="1068" spans="1:49" x14ac:dyDescent="0.25">
      <c r="A1068">
        <v>46</v>
      </c>
      <c r="B1068" t="s">
        <v>230</v>
      </c>
      <c r="C1068" t="s">
        <v>231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0.42347222222222225</v>
      </c>
      <c r="N1068" s="19">
        <v>9.6734969999999997E-3</v>
      </c>
      <c r="Q1068" s="18">
        <v>0.18810185185185188</v>
      </c>
      <c r="R1068" s="19">
        <v>3.5161099999999998E-3</v>
      </c>
      <c r="U1068" s="18">
        <v>0.41717592592592595</v>
      </c>
      <c r="V1068" s="19">
        <v>7.7733180000000004E-3</v>
      </c>
      <c r="W1068" s="1" t="s">
        <v>212</v>
      </c>
    </row>
    <row r="1069" spans="1:49" x14ac:dyDescent="0.25">
      <c r="A1069">
        <v>47</v>
      </c>
      <c r="B1069" t="s">
        <v>230</v>
      </c>
      <c r="C1069" t="s">
        <v>231</v>
      </c>
      <c r="E1069" s="1" t="s">
        <v>596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0.42451388888888886</v>
      </c>
      <c r="N1069" s="19">
        <v>9.6405880000000003E-3</v>
      </c>
      <c r="P1069" s="53">
        <v>0.51111111111111118</v>
      </c>
      <c r="Q1069" s="18"/>
      <c r="R1069" s="19"/>
      <c r="T1069" s="53">
        <v>0.52152777777777781</v>
      </c>
      <c r="U1069" s="18">
        <v>0.41790509259259262</v>
      </c>
      <c r="V1069" s="19">
        <v>8.9678620000000001E-3</v>
      </c>
      <c r="W1069" s="1" t="s">
        <v>212</v>
      </c>
    </row>
    <row r="1070" spans="1:49" x14ac:dyDescent="0.25">
      <c r="A1070">
        <v>1</v>
      </c>
      <c r="B1070" t="s">
        <v>229</v>
      </c>
      <c r="C1070" t="s">
        <v>58</v>
      </c>
      <c r="D1070">
        <v>4.0119999999999996</v>
      </c>
      <c r="E1070" s="1" t="s">
        <v>595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0.38622685185185185</v>
      </c>
      <c r="N1070">
        <v>0.53582229999999997</v>
      </c>
      <c r="O1070">
        <v>3.9279999999999999</v>
      </c>
      <c r="P1070" s="53">
        <v>0.51250000000000007</v>
      </c>
      <c r="Q1070" s="18">
        <v>0.13313657407407406</v>
      </c>
      <c r="R1070">
        <v>0.50553579999999998</v>
      </c>
      <c r="S1070" s="74">
        <v>3.84</v>
      </c>
      <c r="T1070" s="53">
        <v>0.51388888888888895</v>
      </c>
      <c r="U1070" s="18">
        <v>0.40444444444444444</v>
      </c>
      <c r="V1070">
        <v>0.6237935</v>
      </c>
      <c r="W1070" s="1" t="s">
        <v>212</v>
      </c>
      <c r="AB1070" t="s">
        <v>85</v>
      </c>
      <c r="AC1070" t="s">
        <v>756</v>
      </c>
      <c r="AD1070" s="8">
        <v>43384</v>
      </c>
      <c r="AE1070">
        <v>33</v>
      </c>
      <c r="AF1070" t="s">
        <v>168</v>
      </c>
      <c r="AG1070" t="s">
        <v>956</v>
      </c>
      <c r="AH1070" s="8">
        <v>43384</v>
      </c>
      <c r="AI1070">
        <v>6</v>
      </c>
      <c r="AJ1070">
        <v>6</v>
      </c>
      <c r="AK1070" s="53">
        <v>0.58333333333333337</v>
      </c>
      <c r="AL1070" s="8">
        <v>43391</v>
      </c>
      <c r="AM1070" s="53">
        <v>0.82638888888888884</v>
      </c>
      <c r="AV1070" s="8">
        <v>43391</v>
      </c>
      <c r="AW1070">
        <v>0</v>
      </c>
    </row>
    <row r="1071" spans="1:49" x14ac:dyDescent="0.25">
      <c r="A1071">
        <v>2</v>
      </c>
      <c r="B1071" t="s">
        <v>229</v>
      </c>
      <c r="C1071" t="s">
        <v>58</v>
      </c>
      <c r="D1071">
        <v>9.7859999999999996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0.38715277777777773</v>
      </c>
      <c r="N1071">
        <v>0.1563206</v>
      </c>
      <c r="O1071">
        <v>8.9580000000000002</v>
      </c>
      <c r="Q1071" s="18">
        <v>0.13425925925925927</v>
      </c>
      <c r="R1071" s="19">
        <v>0.08</v>
      </c>
      <c r="W1071" s="1" t="s">
        <v>212</v>
      </c>
      <c r="AB1071" t="s">
        <v>84</v>
      </c>
      <c r="AC1071" t="s">
        <v>757</v>
      </c>
    </row>
    <row r="1072" spans="1:49" x14ac:dyDescent="0.25">
      <c r="A1072">
        <v>3</v>
      </c>
      <c r="B1072" t="s">
        <v>229</v>
      </c>
      <c r="C1072" t="s">
        <v>59</v>
      </c>
      <c r="D1072">
        <v>4.7990000000000004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0.3880439814814815</v>
      </c>
      <c r="N1072">
        <v>0.1032771</v>
      </c>
      <c r="O1072">
        <v>4.6150000000000002</v>
      </c>
      <c r="Q1072" s="18">
        <v>0.13548611111111111</v>
      </c>
      <c r="R1072">
        <v>0.1138884</v>
      </c>
      <c r="S1072" s="74">
        <v>4.5090000000000003</v>
      </c>
      <c r="U1072" s="18">
        <v>0.40554398148148146</v>
      </c>
      <c r="V1072">
        <v>0.1238587</v>
      </c>
      <c r="W1072" s="1" t="s">
        <v>212</v>
      </c>
      <c r="AB1072" t="s">
        <v>85</v>
      </c>
      <c r="AC1072" t="s">
        <v>758</v>
      </c>
      <c r="AF1072" t="s">
        <v>157</v>
      </c>
    </row>
    <row r="1073" spans="1:49" x14ac:dyDescent="0.25">
      <c r="A1073">
        <v>4</v>
      </c>
      <c r="B1073" t="s">
        <v>229</v>
      </c>
      <c r="C1073" t="s">
        <v>58</v>
      </c>
      <c r="D1073">
        <v>6.883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0.38880787037037035</v>
      </c>
      <c r="N1073">
        <v>0.12387380000000001</v>
      </c>
      <c r="O1073">
        <v>6.6689999999999996</v>
      </c>
      <c r="Q1073" s="18">
        <v>0.13733796296296297</v>
      </c>
      <c r="R1073">
        <v>0.10934439999999999</v>
      </c>
      <c r="W1073" s="1" t="s">
        <v>212</v>
      </c>
      <c r="AB1073" t="s">
        <v>84</v>
      </c>
      <c r="AC1073" t="s">
        <v>759</v>
      </c>
    </row>
    <row r="1074" spans="1:49" x14ac:dyDescent="0.25">
      <c r="A1074">
        <v>5</v>
      </c>
      <c r="B1074" t="s">
        <v>229</v>
      </c>
      <c r="C1074" t="s">
        <v>58</v>
      </c>
      <c r="D1074">
        <v>8.9600000000000009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0.38966435185185189</v>
      </c>
      <c r="N1074">
        <v>0.17735790000000001</v>
      </c>
      <c r="O1074">
        <v>8.8870000000000005</v>
      </c>
      <c r="Q1074" s="18">
        <v>0.13846064814814815</v>
      </c>
      <c r="R1074">
        <v>0.1147683</v>
      </c>
      <c r="S1074" s="74">
        <v>8.8439999999999994</v>
      </c>
      <c r="U1074" s="18">
        <v>0.40651620370370373</v>
      </c>
      <c r="V1074">
        <v>0.15238170000000001</v>
      </c>
      <c r="W1074" s="1" t="s">
        <v>212</v>
      </c>
      <c r="AB1074" t="s">
        <v>85</v>
      </c>
      <c r="AC1074" t="s">
        <v>760</v>
      </c>
      <c r="AD1074" s="8">
        <v>43505</v>
      </c>
      <c r="AE1074" s="83">
        <f>AD1074-I1074</f>
        <v>154</v>
      </c>
      <c r="AF1074" t="s">
        <v>287</v>
      </c>
      <c r="AG1074" t="s">
        <v>956</v>
      </c>
      <c r="AH1074" s="8">
        <v>43505</v>
      </c>
      <c r="AI1074">
        <v>1</v>
      </c>
      <c r="AJ1074">
        <v>1</v>
      </c>
      <c r="AK1074" s="53">
        <v>0.53888888888888886</v>
      </c>
      <c r="AL1074" s="8">
        <v>43507</v>
      </c>
      <c r="AM1074" s="53">
        <v>0.59027777777777779</v>
      </c>
      <c r="AN1074" t="s">
        <v>1835</v>
      </c>
      <c r="AV1074" s="8">
        <v>43507</v>
      </c>
      <c r="AW1074">
        <v>0</v>
      </c>
    </row>
    <row r="1075" spans="1:49" x14ac:dyDescent="0.25">
      <c r="A1075">
        <v>6</v>
      </c>
      <c r="B1075" t="s">
        <v>229</v>
      </c>
      <c r="C1075" t="s">
        <v>58</v>
      </c>
      <c r="D1075">
        <v>9.8849999999999998</v>
      </c>
      <c r="G1075" s="1" t="s">
        <v>87</v>
      </c>
      <c r="H1075" s="1" t="s">
        <v>80</v>
      </c>
      <c r="I1075" s="1" t="s">
        <v>70</v>
      </c>
      <c r="J1075">
        <v>24</v>
      </c>
      <c r="K1075" t="s">
        <v>60</v>
      </c>
      <c r="L1075">
        <v>6262</v>
      </c>
      <c r="M1075" s="18">
        <v>0.39041666666666663</v>
      </c>
      <c r="N1075">
        <v>1.2198629999999999</v>
      </c>
      <c r="O1075">
        <v>9.0180000000000007</v>
      </c>
      <c r="Q1075" s="18">
        <v>0.1396412037037037</v>
      </c>
      <c r="R1075">
        <v>0.98723830000000001</v>
      </c>
      <c r="W1075" s="1" t="s">
        <v>212</v>
      </c>
      <c r="AB1075" t="s">
        <v>84</v>
      </c>
      <c r="AC1075" t="s">
        <v>761</v>
      </c>
    </row>
    <row r="1076" spans="1:49" x14ac:dyDescent="0.25">
      <c r="A1076">
        <v>7</v>
      </c>
      <c r="B1076" t="s">
        <v>229</v>
      </c>
      <c r="C1076" t="s">
        <v>58</v>
      </c>
      <c r="D1076">
        <v>8.6050000000000004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0.39143518518518516</v>
      </c>
      <c r="N1076">
        <v>0.1508727</v>
      </c>
      <c r="O1076">
        <v>8.1590000000000007</v>
      </c>
      <c r="Q1076" s="18">
        <v>0.14057870370370371</v>
      </c>
      <c r="R1076">
        <v>0.13742019999999999</v>
      </c>
      <c r="S1076" s="74">
        <v>8.0879999999999992</v>
      </c>
      <c r="U1076" s="18">
        <v>0.40761574074074075</v>
      </c>
      <c r="V1076">
        <v>0.17047129999999999</v>
      </c>
      <c r="W1076" s="1" t="s">
        <v>212</v>
      </c>
      <c r="AB1076" t="s">
        <v>85</v>
      </c>
      <c r="AC1076" t="s">
        <v>762</v>
      </c>
      <c r="AF1076" t="s">
        <v>245</v>
      </c>
    </row>
    <row r="1077" spans="1:49" x14ac:dyDescent="0.25">
      <c r="A1077">
        <v>8</v>
      </c>
      <c r="B1077" t="s">
        <v>229</v>
      </c>
      <c r="C1077" t="s">
        <v>59</v>
      </c>
      <c r="D1077">
        <v>4.5819999999999999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0.39217592592592593</v>
      </c>
      <c r="N1077" s="19">
        <v>7.9226580000000005E-2</v>
      </c>
      <c r="O1077">
        <v>4.548</v>
      </c>
      <c r="Q1077" s="18">
        <v>0.14156250000000001</v>
      </c>
      <c r="R1077" s="19">
        <v>4.9700000000000001E-2</v>
      </c>
      <c r="W1077" s="1" t="s">
        <v>212</v>
      </c>
      <c r="AB1077" t="s">
        <v>86</v>
      </c>
      <c r="AC1077" t="s">
        <v>763</v>
      </c>
      <c r="AF1077" t="s">
        <v>154</v>
      </c>
    </row>
    <row r="1078" spans="1:49" x14ac:dyDescent="0.25">
      <c r="A1078">
        <v>9</v>
      </c>
      <c r="B1078" t="s">
        <v>229</v>
      </c>
      <c r="C1078" t="s">
        <v>59</v>
      </c>
      <c r="D1078">
        <v>8.5749999999999993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0.39293981481481483</v>
      </c>
      <c r="N1078" s="19">
        <v>7.9388280000000006E-2</v>
      </c>
      <c r="O1078">
        <v>8.09</v>
      </c>
      <c r="Q1078" s="18">
        <v>0.14239583333333333</v>
      </c>
      <c r="R1078" s="19">
        <v>7.7799999999999994E-2</v>
      </c>
      <c r="S1078" s="74">
        <v>8.0429999999999993</v>
      </c>
      <c r="U1078" s="18">
        <v>0.4085300925925926</v>
      </c>
      <c r="V1078" s="19">
        <v>9.1255660000000002E-2</v>
      </c>
      <c r="W1078" s="1" t="s">
        <v>212</v>
      </c>
      <c r="AB1078" t="s">
        <v>85</v>
      </c>
      <c r="AC1078" t="s">
        <v>764</v>
      </c>
      <c r="AF1078" t="s">
        <v>304</v>
      </c>
    </row>
    <row r="1079" spans="1:49" x14ac:dyDescent="0.25">
      <c r="A1079">
        <v>10</v>
      </c>
      <c r="B1079" t="s">
        <v>229</v>
      </c>
      <c r="C1079" t="s">
        <v>58</v>
      </c>
      <c r="D1079">
        <v>6.5350000000000001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0.39376157407407408</v>
      </c>
      <c r="N1079">
        <v>0.14393410000000001</v>
      </c>
      <c r="O1079">
        <v>6.5</v>
      </c>
      <c r="Q1079" s="18">
        <v>0.14349537037037038</v>
      </c>
      <c r="R1079" s="19">
        <v>5.6000000000000001E-2</v>
      </c>
      <c r="W1079" s="1" t="s">
        <v>212</v>
      </c>
      <c r="AB1079" t="s">
        <v>84</v>
      </c>
      <c r="AC1079" t="s">
        <v>765</v>
      </c>
    </row>
    <row r="1080" spans="1:49" x14ac:dyDescent="0.25">
      <c r="A1080">
        <v>11</v>
      </c>
      <c r="B1080" t="s">
        <v>229</v>
      </c>
      <c r="C1080" t="s">
        <v>58</v>
      </c>
      <c r="D1080">
        <v>7.577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0.39461805555555557</v>
      </c>
      <c r="N1080">
        <v>0.117183</v>
      </c>
      <c r="O1080">
        <v>7.5149999999999997</v>
      </c>
      <c r="Q1080" s="18">
        <v>0.14466435185185186</v>
      </c>
      <c r="R1080" s="19">
        <v>6.9500000000000006E-2</v>
      </c>
      <c r="W1080" s="1" t="s">
        <v>212</v>
      </c>
      <c r="AB1080" t="s">
        <v>84</v>
      </c>
      <c r="AC1080" t="s">
        <v>766</v>
      </c>
    </row>
    <row r="1081" spans="1:49" x14ac:dyDescent="0.25">
      <c r="A1081">
        <v>12</v>
      </c>
      <c r="B1081" t="s">
        <v>229</v>
      </c>
      <c r="C1081" t="s">
        <v>58</v>
      </c>
      <c r="D1081">
        <v>5.9790000000000001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0.395474537037037</v>
      </c>
      <c r="N1081">
        <v>0.82421829999999996</v>
      </c>
      <c r="O1081">
        <v>5.8650000000000002</v>
      </c>
      <c r="Q1081" s="18">
        <v>0.14563657407407407</v>
      </c>
      <c r="R1081">
        <v>0.66290579999999999</v>
      </c>
      <c r="S1081" s="74">
        <v>5.7190000000000003</v>
      </c>
      <c r="U1081" s="18">
        <v>0.40932870370370367</v>
      </c>
      <c r="V1081">
        <v>1.016689</v>
      </c>
      <c r="W1081" s="1" t="s">
        <v>212</v>
      </c>
      <c r="AB1081" t="s">
        <v>85</v>
      </c>
      <c r="AC1081" t="s">
        <v>767</v>
      </c>
      <c r="AD1081" s="8">
        <v>43382</v>
      </c>
      <c r="AE1081">
        <v>31</v>
      </c>
      <c r="AF1081" t="s">
        <v>131</v>
      </c>
      <c r="AG1081" t="s">
        <v>956</v>
      </c>
      <c r="AI1081">
        <v>27</v>
      </c>
      <c r="AJ1081">
        <v>1</v>
      </c>
      <c r="AK1081" s="53">
        <v>0.63541666666666663</v>
      </c>
      <c r="AL1081" s="8">
        <v>43390</v>
      </c>
      <c r="AM1081" s="53">
        <v>0.83333333333333337</v>
      </c>
      <c r="AO1081">
        <v>7</v>
      </c>
      <c r="AP1081">
        <v>18</v>
      </c>
      <c r="AQ1081" s="8">
        <v>43390</v>
      </c>
      <c r="AR1081" s="53">
        <v>0.83333333333333337</v>
      </c>
      <c r="AS1081" s="8">
        <v>43475</v>
      </c>
      <c r="AT1081" s="53">
        <v>0.83333333333333337</v>
      </c>
      <c r="AV1081" s="8">
        <v>43475</v>
      </c>
      <c r="AW1081">
        <v>0</v>
      </c>
    </row>
    <row r="1082" spans="1:49" x14ac:dyDescent="0.25">
      <c r="A1082">
        <v>13</v>
      </c>
      <c r="B1082" t="s">
        <v>229</v>
      </c>
      <c r="C1082" t="s">
        <v>58</v>
      </c>
      <c r="D1082">
        <v>7.5549999999999997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0.39643518518518522</v>
      </c>
      <c r="N1082">
        <v>0.1126433</v>
      </c>
      <c r="O1082">
        <v>7.5060000000000002</v>
      </c>
      <c r="Q1082" s="18">
        <v>0.14648148148148146</v>
      </c>
      <c r="R1082" s="19">
        <v>5.1499999999999997E-2</v>
      </c>
      <c r="W1082" s="1" t="s">
        <v>212</v>
      </c>
      <c r="AB1082" t="s">
        <v>84</v>
      </c>
      <c r="AC1082" t="s">
        <v>768</v>
      </c>
    </row>
    <row r="1083" spans="1:49" x14ac:dyDescent="0.25">
      <c r="A1083">
        <v>14</v>
      </c>
      <c r="B1083" t="s">
        <v>229</v>
      </c>
      <c r="C1083" t="s">
        <v>58</v>
      </c>
      <c r="D1083">
        <v>3.7370000000000001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0.39717592592592593</v>
      </c>
      <c r="N1083">
        <v>0.66805639999999999</v>
      </c>
      <c r="O1083">
        <v>3.35</v>
      </c>
      <c r="Q1083" s="18">
        <v>0.14712962962962964</v>
      </c>
      <c r="R1083">
        <v>0.58029260000000005</v>
      </c>
      <c r="W1083" s="1" t="s">
        <v>212</v>
      </c>
      <c r="AB1083" t="s">
        <v>86</v>
      </c>
      <c r="AC1083" t="s">
        <v>769</v>
      </c>
      <c r="AF1083" t="s">
        <v>371</v>
      </c>
    </row>
    <row r="1084" spans="1:49" x14ac:dyDescent="0.25">
      <c r="A1084">
        <v>15</v>
      </c>
      <c r="B1084" t="s">
        <v>229</v>
      </c>
      <c r="C1084" t="s">
        <v>58</v>
      </c>
      <c r="D1084">
        <v>5.43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0.39806712962962965</v>
      </c>
      <c r="N1084" s="19">
        <v>6.4429570000000005E-2</v>
      </c>
      <c r="O1084">
        <v>5.3849999999999998</v>
      </c>
      <c r="Q1084" s="18">
        <v>0.14789351851851854</v>
      </c>
      <c r="R1084" s="19">
        <v>4.36E-2</v>
      </c>
      <c r="T1084" s="19"/>
      <c r="U1084" s="19"/>
      <c r="W1084" s="1" t="s">
        <v>212</v>
      </c>
      <c r="AB1084" t="s">
        <v>84</v>
      </c>
      <c r="AC1084" t="s">
        <v>770</v>
      </c>
    </row>
    <row r="1085" spans="1:49" x14ac:dyDescent="0.25">
      <c r="A1085">
        <v>16</v>
      </c>
      <c r="B1085" t="s">
        <v>229</v>
      </c>
      <c r="C1085" t="s">
        <v>58</v>
      </c>
      <c r="D1085">
        <v>7.8209999999999997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0.39872685185185186</v>
      </c>
      <c r="N1085">
        <v>7.8821500000000003E-2</v>
      </c>
      <c r="O1085">
        <v>7.492</v>
      </c>
      <c r="Q1085" s="18">
        <v>0.14850694444444446</v>
      </c>
      <c r="R1085" s="19">
        <v>6.0299999999999999E-2</v>
      </c>
      <c r="T1085" s="19"/>
      <c r="U1085" s="19"/>
      <c r="W1085" s="1" t="s">
        <v>212</v>
      </c>
      <c r="AB1085" t="s">
        <v>86</v>
      </c>
      <c r="AC1085" t="s">
        <v>771</v>
      </c>
      <c r="AF1085" t="s">
        <v>144</v>
      </c>
    </row>
    <row r="1086" spans="1:49" x14ac:dyDescent="0.25">
      <c r="A1086">
        <v>17</v>
      </c>
      <c r="B1086" t="s">
        <v>229</v>
      </c>
      <c r="C1086" t="s">
        <v>58</v>
      </c>
      <c r="D1086">
        <v>8.6989999999999998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0.39951388888888889</v>
      </c>
      <c r="N1086">
        <v>8.7887499999999993E-2</v>
      </c>
      <c r="O1086">
        <v>8.532</v>
      </c>
      <c r="Q1086" s="18">
        <v>0.1492361111111111</v>
      </c>
      <c r="R1086" s="19">
        <v>6.0299999999999999E-2</v>
      </c>
      <c r="T1086" s="19"/>
      <c r="U1086" s="19"/>
      <c r="W1086" s="1" t="s">
        <v>212</v>
      </c>
      <c r="AB1086" t="s">
        <v>86</v>
      </c>
      <c r="AC1086" t="s">
        <v>772</v>
      </c>
      <c r="AF1086" t="s">
        <v>152</v>
      </c>
    </row>
    <row r="1087" spans="1:49" x14ac:dyDescent="0.25">
      <c r="A1087">
        <v>18</v>
      </c>
      <c r="B1087" t="s">
        <v>229</v>
      </c>
      <c r="C1087" t="s">
        <v>58</v>
      </c>
      <c r="D1087">
        <v>4.4779999999999998</v>
      </c>
      <c r="G1087" s="1" t="s">
        <v>87</v>
      </c>
      <c r="H1087" s="1" t="s">
        <v>80</v>
      </c>
      <c r="I1087" s="1" t="s">
        <v>70</v>
      </c>
      <c r="J1087">
        <v>24</v>
      </c>
      <c r="K1087" t="s">
        <v>60</v>
      </c>
      <c r="L1087">
        <v>6262</v>
      </c>
      <c r="M1087" s="18">
        <v>0.40034722222222219</v>
      </c>
      <c r="N1087" s="19">
        <v>9.0903639999999994E-2</v>
      </c>
      <c r="O1087">
        <v>4.6520000000000001</v>
      </c>
      <c r="Q1087" s="18">
        <v>0.15042824074074074</v>
      </c>
      <c r="R1087">
        <v>4.8223700000000001E-2</v>
      </c>
      <c r="S1087" s="74">
        <v>4.6150000000000002</v>
      </c>
      <c r="U1087" s="18">
        <v>0.41033564814814816</v>
      </c>
      <c r="V1087" s="19">
        <v>7.3723109999999994E-2</v>
      </c>
      <c r="W1087" s="1" t="s">
        <v>212</v>
      </c>
      <c r="AB1087" t="s">
        <v>85</v>
      </c>
      <c r="AC1087" t="s">
        <v>773</v>
      </c>
      <c r="AD1087" s="8">
        <v>43408</v>
      </c>
      <c r="AE1087" s="83">
        <f>AD1087-I1087</f>
        <v>57</v>
      </c>
      <c r="AF1087" t="s">
        <v>161</v>
      </c>
      <c r="AG1087" t="s">
        <v>956</v>
      </c>
      <c r="AH1087" s="8">
        <v>43408</v>
      </c>
      <c r="AI1087">
        <v>8</v>
      </c>
      <c r="AJ1087">
        <v>1</v>
      </c>
      <c r="AK1087" s="53">
        <v>0.58333333333333337</v>
      </c>
      <c r="AL1087" s="8">
        <v>43417</v>
      </c>
      <c r="AM1087" s="53">
        <v>0.85416666666666663</v>
      </c>
      <c r="AO1087">
        <v>6</v>
      </c>
      <c r="AP1087">
        <v>24</v>
      </c>
      <c r="AQ1087" s="8">
        <v>43417</v>
      </c>
      <c r="AR1087" s="53">
        <v>0.85416666666666663</v>
      </c>
      <c r="AS1087" s="8">
        <v>43475</v>
      </c>
      <c r="AT1087" s="53">
        <v>0.83333333333333337</v>
      </c>
      <c r="AV1087" s="8">
        <v>43475</v>
      </c>
      <c r="AW1087">
        <v>0</v>
      </c>
    </row>
    <row r="1088" spans="1:49" x14ac:dyDescent="0.25">
      <c r="A1088">
        <v>19</v>
      </c>
      <c r="B1088" t="s">
        <v>229</v>
      </c>
      <c r="C1088" t="s">
        <v>58</v>
      </c>
      <c r="D1088">
        <v>6.359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0.40111111111111114</v>
      </c>
      <c r="N1088" s="19">
        <v>5.9986780000000003E-2</v>
      </c>
      <c r="O1088">
        <v>6.2969999999999997</v>
      </c>
      <c r="Q1088" s="18">
        <v>0.15119212962962963</v>
      </c>
      <c r="R1088" s="19">
        <v>4.6199999999999998E-2</v>
      </c>
      <c r="S1088" s="74">
        <v>6.2309999999999999</v>
      </c>
      <c r="U1088" s="18">
        <v>0.41113425925925928</v>
      </c>
      <c r="V1088">
        <v>0.1182262</v>
      </c>
      <c r="W1088" s="1" t="s">
        <v>212</v>
      </c>
      <c r="AB1088" t="s">
        <v>85</v>
      </c>
      <c r="AC1088" t="s">
        <v>774</v>
      </c>
      <c r="AF1088" t="s">
        <v>238</v>
      </c>
    </row>
    <row r="1089" spans="1:49" x14ac:dyDescent="0.25">
      <c r="A1089">
        <v>20</v>
      </c>
      <c r="B1089" t="s">
        <v>229</v>
      </c>
      <c r="C1089" t="s">
        <v>58</v>
      </c>
      <c r="D1089">
        <v>10.448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0.40180555555555553</v>
      </c>
      <c r="N1089">
        <v>0.1607354</v>
      </c>
      <c r="O1089">
        <v>10.377000000000001</v>
      </c>
      <c r="Q1089" s="18">
        <v>0.15189814814814814</v>
      </c>
      <c r="R1089">
        <v>0.153201</v>
      </c>
      <c r="T1089" s="19"/>
      <c r="U1089" s="19"/>
      <c r="W1089" s="1" t="s">
        <v>212</v>
      </c>
      <c r="AB1089" t="s">
        <v>84</v>
      </c>
      <c r="AC1089" t="s">
        <v>775</v>
      </c>
    </row>
    <row r="1090" spans="1:49" x14ac:dyDescent="0.25">
      <c r="A1090">
        <v>21</v>
      </c>
      <c r="B1090" t="s">
        <v>229</v>
      </c>
      <c r="C1090" t="s">
        <v>58</v>
      </c>
      <c r="D1090">
        <v>5.2949999999999999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0.40263888888888894</v>
      </c>
      <c r="N1090">
        <v>0.1230528</v>
      </c>
      <c r="O1090">
        <v>5.2690000000000001</v>
      </c>
      <c r="Q1090" s="18">
        <v>0.15275462962962963</v>
      </c>
      <c r="R1090">
        <v>0.1001158</v>
      </c>
      <c r="T1090" s="19"/>
      <c r="U1090" s="19"/>
      <c r="W1090" s="1" t="s">
        <v>212</v>
      </c>
      <c r="AB1090" t="s">
        <v>86</v>
      </c>
      <c r="AC1090" t="s">
        <v>776</v>
      </c>
      <c r="AF1090" t="s">
        <v>124</v>
      </c>
    </row>
    <row r="1091" spans="1:49" x14ac:dyDescent="0.25">
      <c r="A1091">
        <v>22</v>
      </c>
      <c r="B1091" t="s">
        <v>229</v>
      </c>
      <c r="C1091" t="s">
        <v>58</v>
      </c>
      <c r="D1091">
        <v>6.46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0.40342592592592591</v>
      </c>
      <c r="N1091">
        <v>0.12855800000000001</v>
      </c>
      <c r="O1091">
        <v>6.4260000000000002</v>
      </c>
      <c r="Q1091" s="18">
        <v>0.1534837962962963</v>
      </c>
      <c r="R1091" s="19">
        <v>4.65E-2</v>
      </c>
      <c r="T1091" s="19"/>
      <c r="U1091" s="19"/>
      <c r="W1091" s="1" t="s">
        <v>212</v>
      </c>
      <c r="AB1091" t="s">
        <v>86</v>
      </c>
      <c r="AC1091" t="s">
        <v>777</v>
      </c>
      <c r="AF1091" t="s">
        <v>129</v>
      </c>
    </row>
    <row r="1092" spans="1:49" x14ac:dyDescent="0.25">
      <c r="A1092">
        <v>23</v>
      </c>
      <c r="B1092" t="s">
        <v>229</v>
      </c>
      <c r="C1092" t="s">
        <v>58</v>
      </c>
      <c r="D1092">
        <v>7.2240000000000002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0.40421296296296294</v>
      </c>
      <c r="N1092" s="19">
        <v>7.2165549999999995E-2</v>
      </c>
      <c r="O1092">
        <v>7.1230000000000002</v>
      </c>
      <c r="Q1092" s="18">
        <v>0.15416666666666667</v>
      </c>
      <c r="R1092">
        <v>0.20662230000000001</v>
      </c>
      <c r="W1092" s="1" t="s">
        <v>212</v>
      </c>
      <c r="AB1092" t="s">
        <v>86</v>
      </c>
      <c r="AC1092" t="s">
        <v>778</v>
      </c>
      <c r="AF1092" t="s">
        <v>244</v>
      </c>
    </row>
    <row r="1093" spans="1:49" x14ac:dyDescent="0.25">
      <c r="A1093">
        <v>24</v>
      </c>
      <c r="B1093" t="s">
        <v>229</v>
      </c>
      <c r="C1093" t="s">
        <v>59</v>
      </c>
      <c r="D1093">
        <v>8.3000000000000007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0.40501157407407407</v>
      </c>
      <c r="N1093">
        <v>0.79508699999999999</v>
      </c>
      <c r="O1093">
        <v>7.5039999999999996</v>
      </c>
      <c r="Q1093" s="18">
        <v>0.16954861111111111</v>
      </c>
      <c r="R1093">
        <v>0.67326960000000002</v>
      </c>
      <c r="S1093" s="74">
        <v>7.266</v>
      </c>
      <c r="U1093" s="18">
        <v>0.41200231481481481</v>
      </c>
      <c r="V1093">
        <v>0.84839779999999998</v>
      </c>
      <c r="W1093" s="1" t="s">
        <v>212</v>
      </c>
      <c r="AB1093" t="s">
        <v>85</v>
      </c>
      <c r="AC1093" t="s">
        <v>779</v>
      </c>
      <c r="AD1093" s="8">
        <v>43430</v>
      </c>
      <c r="AE1093" s="83">
        <f>AD1093-I1093</f>
        <v>79</v>
      </c>
      <c r="AF1093" t="s">
        <v>239</v>
      </c>
      <c r="AG1093" t="s">
        <v>956</v>
      </c>
      <c r="AN1093" t="s">
        <v>1803</v>
      </c>
      <c r="AV1093" s="8">
        <v>43430</v>
      </c>
      <c r="AW1093">
        <v>0</v>
      </c>
    </row>
    <row r="1094" spans="1:49" x14ac:dyDescent="0.25">
      <c r="A1094">
        <v>25</v>
      </c>
      <c r="B1094" t="s">
        <v>229</v>
      </c>
      <c r="C1094" t="s">
        <v>58</v>
      </c>
      <c r="D1094">
        <v>5.1150000000000002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0.40596064814814814</v>
      </c>
      <c r="N1094">
        <v>0.1354204</v>
      </c>
      <c r="O1094">
        <v>5.0339999999999998</v>
      </c>
      <c r="Q1094" s="18">
        <v>0.17040509259259259</v>
      </c>
      <c r="R1094">
        <v>5.2211100000000003E-2</v>
      </c>
      <c r="S1094" s="74">
        <v>4.992</v>
      </c>
      <c r="U1094" s="18">
        <v>0.4131481481481481</v>
      </c>
      <c r="V1094">
        <v>0.1049495</v>
      </c>
      <c r="W1094" s="1" t="s">
        <v>212</v>
      </c>
      <c r="AB1094" t="s">
        <v>85</v>
      </c>
      <c r="AC1094" t="s">
        <v>780</v>
      </c>
      <c r="AF1094" t="s">
        <v>139</v>
      </c>
    </row>
    <row r="1095" spans="1:49" x14ac:dyDescent="0.25">
      <c r="A1095">
        <v>26</v>
      </c>
      <c r="B1095" t="s">
        <v>229</v>
      </c>
      <c r="C1095" t="s">
        <v>58</v>
      </c>
      <c r="D1095">
        <v>7.0380000000000003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0.40673611111111113</v>
      </c>
      <c r="N1095" s="19">
        <v>8.4525180000000005E-2</v>
      </c>
      <c r="O1095">
        <v>6.9630000000000001</v>
      </c>
      <c r="Q1095" s="18">
        <v>0.17108796296296294</v>
      </c>
      <c r="R1095">
        <v>0.1059191</v>
      </c>
      <c r="W1095" s="1" t="s">
        <v>212</v>
      </c>
      <c r="AB1095" t="s">
        <v>84</v>
      </c>
      <c r="AC1095" t="s">
        <v>781</v>
      </c>
    </row>
    <row r="1096" spans="1:49" x14ac:dyDescent="0.25">
      <c r="A1096">
        <v>27</v>
      </c>
      <c r="B1096" t="s">
        <v>229</v>
      </c>
      <c r="C1096" t="s">
        <v>58</v>
      </c>
      <c r="D1096">
        <v>8.1880000000000006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0.40747685185185184</v>
      </c>
      <c r="N1096">
        <v>1.0307489999999999</v>
      </c>
      <c r="O1096">
        <v>7.9630000000000001</v>
      </c>
      <c r="Q1096" s="18">
        <v>0.17182870370370371</v>
      </c>
      <c r="R1096">
        <v>0.87855970000000005</v>
      </c>
      <c r="S1096" s="74">
        <v>7.7169999999999996</v>
      </c>
      <c r="U1096" s="18">
        <v>0.42108796296296297</v>
      </c>
      <c r="V1096">
        <v>1.173006</v>
      </c>
      <c r="W1096" s="1" t="s">
        <v>212</v>
      </c>
      <c r="AB1096" t="s">
        <v>85</v>
      </c>
      <c r="AC1096" t="s">
        <v>782</v>
      </c>
      <c r="AD1096" s="8">
        <v>43382</v>
      </c>
      <c r="AE1096">
        <v>31</v>
      </c>
      <c r="AF1096" t="s">
        <v>284</v>
      </c>
      <c r="AG1096" t="s">
        <v>956</v>
      </c>
      <c r="AI1096">
        <v>29</v>
      </c>
      <c r="AJ1096">
        <v>1</v>
      </c>
      <c r="AK1096" s="53">
        <v>0.63541666666666663</v>
      </c>
      <c r="AL1096" s="8">
        <v>43392</v>
      </c>
      <c r="AM1096" s="53">
        <v>0.47222222222222227</v>
      </c>
      <c r="AV1096" s="8">
        <v>43392</v>
      </c>
      <c r="AW1096">
        <v>0</v>
      </c>
    </row>
    <row r="1097" spans="1:49" x14ac:dyDescent="0.25">
      <c r="A1097">
        <v>28</v>
      </c>
      <c r="B1097" t="s">
        <v>229</v>
      </c>
      <c r="C1097" t="s">
        <v>59</v>
      </c>
      <c r="D1097">
        <v>5.7409999999999997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0.40841435185185188</v>
      </c>
      <c r="N1097" s="19">
        <v>9.0086669999999994E-2</v>
      </c>
      <c r="O1097">
        <v>5.6749999999999998</v>
      </c>
      <c r="Q1097" s="18">
        <v>0.17271990740740739</v>
      </c>
      <c r="R1097" s="19">
        <v>7.7842049999999996E-2</v>
      </c>
      <c r="S1097" s="74">
        <v>5.6390000000000002</v>
      </c>
      <c r="T1097" s="19"/>
      <c r="U1097" s="18">
        <v>0.42224537037037035</v>
      </c>
      <c r="V1097">
        <v>0.1000075</v>
      </c>
      <c r="W1097" s="1" t="s">
        <v>212</v>
      </c>
      <c r="AB1097" t="s">
        <v>85</v>
      </c>
      <c r="AC1097" t="s">
        <v>783</v>
      </c>
      <c r="AF1097" t="s">
        <v>163</v>
      </c>
    </row>
    <row r="1098" spans="1:49" x14ac:dyDescent="0.25">
      <c r="A1098">
        <v>29</v>
      </c>
      <c r="B1098" t="s">
        <v>229</v>
      </c>
      <c r="C1098" t="s">
        <v>58</v>
      </c>
      <c r="D1098">
        <v>4.8899999999999997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0.40920138888888885</v>
      </c>
      <c r="N1098">
        <v>0.101032</v>
      </c>
      <c r="O1098">
        <v>4.5439999999999996</v>
      </c>
      <c r="Q1098" s="18">
        <v>0.17355324074074074</v>
      </c>
      <c r="R1098" s="19">
        <v>5.4163450000000002E-2</v>
      </c>
      <c r="T1098" s="19"/>
      <c r="U1098" s="19"/>
      <c r="W1098" s="1" t="s">
        <v>212</v>
      </c>
      <c r="AB1098" t="s">
        <v>84</v>
      </c>
      <c r="AC1098" t="s">
        <v>784</v>
      </c>
    </row>
    <row r="1099" spans="1:49" x14ac:dyDescent="0.25">
      <c r="A1099">
        <v>30</v>
      </c>
      <c r="B1099" t="s">
        <v>229</v>
      </c>
      <c r="C1099" t="s">
        <v>58</v>
      </c>
      <c r="D1099">
        <v>7.0209999999999999</v>
      </c>
      <c r="G1099" s="1" t="s">
        <v>87</v>
      </c>
      <c r="H1099" s="1" t="s">
        <v>80</v>
      </c>
      <c r="I1099" s="1" t="s">
        <v>70</v>
      </c>
      <c r="J1099">
        <v>24</v>
      </c>
      <c r="K1099" t="s">
        <v>60</v>
      </c>
      <c r="L1099">
        <v>6262</v>
      </c>
      <c r="M1099" s="18">
        <v>0.40993055555555552</v>
      </c>
      <c r="N1099">
        <v>1.315436</v>
      </c>
      <c r="O1099">
        <v>6.0140000000000002</v>
      </c>
      <c r="Q1099" s="18">
        <v>0.17438657407407407</v>
      </c>
      <c r="R1099">
        <v>0.85316510000000001</v>
      </c>
      <c r="W1099" s="1" t="s">
        <v>212</v>
      </c>
      <c r="AB1099" t="s">
        <v>84</v>
      </c>
      <c r="AC1099" t="s">
        <v>785</v>
      </c>
    </row>
    <row r="1100" spans="1:49" x14ac:dyDescent="0.25">
      <c r="A1100">
        <v>31</v>
      </c>
      <c r="B1100" t="s">
        <v>229</v>
      </c>
      <c r="C1100" t="s">
        <v>58</v>
      </c>
      <c r="D1100">
        <v>4.74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0.41104166666666669</v>
      </c>
      <c r="N1100" s="19">
        <v>6.2707470000000001E-2</v>
      </c>
      <c r="O1100">
        <v>4.7009999999999996</v>
      </c>
      <c r="Q1100" s="18">
        <v>0.17532407407407405</v>
      </c>
      <c r="R1100" s="19">
        <v>9.7645419999999997E-2</v>
      </c>
      <c r="S1100" s="74">
        <v>4.6589999999999998</v>
      </c>
      <c r="T1100" s="19"/>
      <c r="U1100" s="18">
        <v>0.4230902777777778</v>
      </c>
      <c r="V1100">
        <v>0.40595619999999999</v>
      </c>
      <c r="W1100" s="1" t="s">
        <v>212</v>
      </c>
      <c r="AB1100" t="s">
        <v>85</v>
      </c>
      <c r="AC1100" t="s">
        <v>786</v>
      </c>
      <c r="AF1100" t="s">
        <v>162</v>
      </c>
    </row>
    <row r="1101" spans="1:49" x14ac:dyDescent="0.25">
      <c r="A1101">
        <v>32</v>
      </c>
      <c r="B1101" t="s">
        <v>229</v>
      </c>
      <c r="C1101" t="s">
        <v>58</v>
      </c>
      <c r="D1101">
        <v>6.1539999999999999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0.41177083333333336</v>
      </c>
      <c r="N1101">
        <v>0.86417460000000001</v>
      </c>
      <c r="O1101">
        <v>5.9630000000000001</v>
      </c>
      <c r="Q1101" s="18">
        <v>0.17612268518518517</v>
      </c>
      <c r="R1101">
        <v>0.81435829999999998</v>
      </c>
      <c r="W1101" s="1" t="s">
        <v>212</v>
      </c>
      <c r="AB1101" t="s">
        <v>86</v>
      </c>
      <c r="AC1101" t="s">
        <v>787</v>
      </c>
      <c r="AF1101" t="s">
        <v>137</v>
      </c>
    </row>
    <row r="1102" spans="1:49" x14ac:dyDescent="0.25">
      <c r="A1102">
        <v>33</v>
      </c>
      <c r="B1102" t="s">
        <v>229</v>
      </c>
      <c r="C1102" t="s">
        <v>58</v>
      </c>
      <c r="D1102">
        <v>6.4470000000000001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0.41273148148148148</v>
      </c>
      <c r="N1102" s="19">
        <v>8.6048449999999999E-2</v>
      </c>
      <c r="O1102">
        <v>6.3940000000000001</v>
      </c>
      <c r="Q1102" s="18">
        <v>0.17703703703703702</v>
      </c>
      <c r="R1102" s="19">
        <v>6.9289879999999998E-2</v>
      </c>
      <c r="T1102" s="19"/>
      <c r="U1102" s="19"/>
      <c r="W1102" s="1" t="s">
        <v>212</v>
      </c>
      <c r="AB1102" t="s">
        <v>86</v>
      </c>
      <c r="AC1102" t="s">
        <v>788</v>
      </c>
      <c r="AF1102" t="s">
        <v>170</v>
      </c>
    </row>
    <row r="1103" spans="1:49" x14ac:dyDescent="0.25">
      <c r="A1103">
        <v>34</v>
      </c>
      <c r="B1103" t="s">
        <v>229</v>
      </c>
      <c r="C1103" t="s">
        <v>58</v>
      </c>
      <c r="D1103">
        <v>7.282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0.41363425925925923</v>
      </c>
      <c r="N1103">
        <v>0.1086746</v>
      </c>
      <c r="O1103">
        <v>7.2279999999999998</v>
      </c>
      <c r="Q1103" s="18">
        <v>0.17778935185185185</v>
      </c>
      <c r="R1103" s="19">
        <v>5.2364380000000002E-2</v>
      </c>
      <c r="T1103" s="19"/>
      <c r="U1103" s="19"/>
      <c r="W1103" s="1" t="s">
        <v>212</v>
      </c>
      <c r="AB1103" t="s">
        <v>84</v>
      </c>
      <c r="AC1103" t="s">
        <v>789</v>
      </c>
    </row>
    <row r="1104" spans="1:49" x14ac:dyDescent="0.25">
      <c r="A1104">
        <v>35</v>
      </c>
      <c r="B1104" t="s">
        <v>229</v>
      </c>
      <c r="C1104" t="s">
        <v>58</v>
      </c>
      <c r="D1104">
        <v>8.0280000000000005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0.41439814814814818</v>
      </c>
      <c r="N1104" s="19">
        <v>9.0717629999999994E-2</v>
      </c>
      <c r="O1104">
        <v>7.9370000000000003</v>
      </c>
      <c r="Q1104" s="18">
        <v>0.17851851851851852</v>
      </c>
      <c r="R1104" s="19">
        <v>6.4290589999999995E-2</v>
      </c>
      <c r="T1104" s="19"/>
      <c r="U1104" s="19"/>
      <c r="W1104" s="1" t="s">
        <v>212</v>
      </c>
      <c r="AB1104" t="s">
        <v>86</v>
      </c>
      <c r="AC1104" t="s">
        <v>790</v>
      </c>
      <c r="AF1104" t="s">
        <v>168</v>
      </c>
    </row>
    <row r="1105" spans="1:49" x14ac:dyDescent="0.25">
      <c r="A1105">
        <v>36</v>
      </c>
      <c r="B1105" t="s">
        <v>229</v>
      </c>
      <c r="C1105" t="s">
        <v>58</v>
      </c>
      <c r="D1105">
        <v>7.7969999999999997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0.4152777777777778</v>
      </c>
      <c r="N1105" s="19">
        <v>8.322562E-2</v>
      </c>
      <c r="O1105">
        <v>6.3869999999999996</v>
      </c>
      <c r="Q1105" s="18">
        <v>0.17930555555555558</v>
      </c>
      <c r="R1105" s="19">
        <v>9.0530920000000001E-2</v>
      </c>
      <c r="T1105" s="19"/>
      <c r="U1105" s="19"/>
      <c r="W1105" s="1" t="s">
        <v>212</v>
      </c>
      <c r="AB1105" t="s">
        <v>86</v>
      </c>
      <c r="AC1105" t="s">
        <v>791</v>
      </c>
      <c r="AF1105" t="s">
        <v>236</v>
      </c>
    </row>
    <row r="1106" spans="1:49" x14ac:dyDescent="0.25">
      <c r="A1106">
        <v>37</v>
      </c>
      <c r="B1106" t="s">
        <v>229</v>
      </c>
      <c r="C1106" t="s">
        <v>58</v>
      </c>
      <c r="D1106">
        <v>5.9619999999999997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0.41600694444444447</v>
      </c>
      <c r="N1106">
        <v>0.1316833</v>
      </c>
      <c r="O1106">
        <v>5.88</v>
      </c>
      <c r="Q1106" s="18">
        <v>0.18005787037037035</v>
      </c>
      <c r="R1106">
        <v>0.100104</v>
      </c>
      <c r="S1106" s="74">
        <v>5.8550000000000004</v>
      </c>
      <c r="U1106" s="18">
        <v>0.41396990740740741</v>
      </c>
      <c r="V1106">
        <v>0.1220908</v>
      </c>
      <c r="W1106" s="1" t="s">
        <v>212</v>
      </c>
      <c r="AB1106" t="s">
        <v>85</v>
      </c>
      <c r="AC1106" t="s">
        <v>792</v>
      </c>
      <c r="AF1106" t="s">
        <v>158</v>
      </c>
    </row>
    <row r="1107" spans="1:49" x14ac:dyDescent="0.25">
      <c r="A1107">
        <v>38</v>
      </c>
      <c r="B1107" t="s">
        <v>229</v>
      </c>
      <c r="C1107" t="s">
        <v>58</v>
      </c>
      <c r="D1107">
        <v>7.1429999999999998</v>
      </c>
      <c r="G1107" s="1" t="s">
        <v>87</v>
      </c>
      <c r="H1107" s="1" t="s">
        <v>80</v>
      </c>
      <c r="I1107" s="1" t="s">
        <v>70</v>
      </c>
      <c r="J1107">
        <v>24</v>
      </c>
      <c r="K1107" t="s">
        <v>60</v>
      </c>
      <c r="L1107">
        <v>6262</v>
      </c>
      <c r="M1107" s="18">
        <v>0.41677083333333331</v>
      </c>
      <c r="N1107">
        <v>1.022467</v>
      </c>
      <c r="O1107">
        <v>6.4349999999999996</v>
      </c>
      <c r="Q1107" s="18">
        <v>0.18079861111111109</v>
      </c>
      <c r="R1107">
        <v>0.83863100000000002</v>
      </c>
      <c r="S1107" s="74">
        <v>6.2359999999999998</v>
      </c>
      <c r="U1107" s="18">
        <v>0.4153587962962963</v>
      </c>
      <c r="V1107">
        <v>1.1370640000000001</v>
      </c>
      <c r="W1107" s="1" t="s">
        <v>212</v>
      </c>
      <c r="AB1107" t="s">
        <v>85</v>
      </c>
      <c r="AC1107" t="s">
        <v>793</v>
      </c>
      <c r="AD1107" s="8">
        <v>43382</v>
      </c>
      <c r="AE1107">
        <v>31</v>
      </c>
      <c r="AF1107" t="s">
        <v>285</v>
      </c>
      <c r="AG1107" t="s">
        <v>956</v>
      </c>
      <c r="AI1107">
        <v>20</v>
      </c>
      <c r="AJ1107">
        <v>1</v>
      </c>
      <c r="AK1107" s="53">
        <v>0.63541666666666663</v>
      </c>
      <c r="AL1107" s="8">
        <v>43390</v>
      </c>
      <c r="AM1107" s="53">
        <v>0.83333333333333337</v>
      </c>
      <c r="AO1107">
        <v>7</v>
      </c>
      <c r="AP1107">
        <v>15</v>
      </c>
      <c r="AQ1107" s="8">
        <v>43390</v>
      </c>
      <c r="AR1107" s="53">
        <v>0.83333333333333337</v>
      </c>
      <c r="AS1107" s="8">
        <v>43475</v>
      </c>
      <c r="AT1107" s="53">
        <v>0.83333333333333337</v>
      </c>
      <c r="AV1107" s="8">
        <v>43475</v>
      </c>
      <c r="AW1107">
        <v>0</v>
      </c>
    </row>
    <row r="1108" spans="1:49" x14ac:dyDescent="0.25">
      <c r="A1108">
        <v>39</v>
      </c>
      <c r="B1108" t="s">
        <v>229</v>
      </c>
      <c r="C1108" t="s">
        <v>58</v>
      </c>
      <c r="D1108">
        <v>6.2110000000000003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0.41783564814814816</v>
      </c>
      <c r="N1108">
        <v>0.10568180000000001</v>
      </c>
      <c r="O1108">
        <v>6.1459999999999999</v>
      </c>
      <c r="Q1108" s="18">
        <v>0.18214120370370371</v>
      </c>
      <c r="R1108" s="19">
        <v>8.7913069999999996E-2</v>
      </c>
      <c r="S1108" s="74">
        <v>6.1139999999999999</v>
      </c>
      <c r="T1108" s="19"/>
      <c r="U1108" s="18">
        <v>0.41642361111111109</v>
      </c>
      <c r="V1108" s="19">
        <v>9.2584319999999998E-2</v>
      </c>
      <c r="W1108" s="1" t="s">
        <v>212</v>
      </c>
      <c r="AB1108" t="s">
        <v>85</v>
      </c>
      <c r="AC1108" t="s">
        <v>794</v>
      </c>
      <c r="AF1108" t="s">
        <v>286</v>
      </c>
    </row>
    <row r="1109" spans="1:49" x14ac:dyDescent="0.25">
      <c r="A1109">
        <v>40</v>
      </c>
      <c r="B1109" t="s">
        <v>229</v>
      </c>
      <c r="C1109" t="s">
        <v>58</v>
      </c>
      <c r="D1109">
        <v>5.4619999999999997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0.41862268518518514</v>
      </c>
      <c r="N1109" s="19">
        <v>5.720592E-2</v>
      </c>
      <c r="O1109">
        <v>5.407</v>
      </c>
      <c r="Q1109" s="18">
        <v>0.18292824074074074</v>
      </c>
      <c r="R1109" s="19">
        <v>4.6324850000000001E-2</v>
      </c>
      <c r="S1109" s="74">
        <v>5.3920000000000003</v>
      </c>
      <c r="T1109" s="19"/>
      <c r="U1109" s="18">
        <v>0.41717592592592595</v>
      </c>
      <c r="V1109" s="19">
        <v>5.834027E-2</v>
      </c>
      <c r="W1109" s="1" t="s">
        <v>212</v>
      </c>
      <c r="AB1109" t="s">
        <v>85</v>
      </c>
      <c r="AC1109" t="s">
        <v>795</v>
      </c>
      <c r="AF1109" t="s">
        <v>292</v>
      </c>
    </row>
    <row r="1110" spans="1:49" x14ac:dyDescent="0.25">
      <c r="A1110">
        <v>41</v>
      </c>
      <c r="B1110" t="s">
        <v>229</v>
      </c>
      <c r="C1110" t="s">
        <v>58</v>
      </c>
      <c r="D1110">
        <v>7.1849999999999996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0.41934027777777777</v>
      </c>
      <c r="N1110">
        <v>0.80207340000000005</v>
      </c>
      <c r="O1110">
        <v>6.9779999999999998</v>
      </c>
      <c r="Q1110" s="18">
        <v>0.18378472222222222</v>
      </c>
      <c r="R1110">
        <v>0.73805109999999996</v>
      </c>
      <c r="W1110" s="1" t="s">
        <v>212</v>
      </c>
      <c r="AB1110" t="s">
        <v>86</v>
      </c>
      <c r="AC1110" t="s">
        <v>796</v>
      </c>
      <c r="AF1110" t="s">
        <v>131</v>
      </c>
    </row>
    <row r="1111" spans="1:49" x14ac:dyDescent="0.25">
      <c r="A1111">
        <v>42</v>
      </c>
      <c r="B1111" t="s">
        <v>229</v>
      </c>
      <c r="C1111" t="s">
        <v>58</v>
      </c>
      <c r="D1111">
        <v>8.4139999999999997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0.42026620370370371</v>
      </c>
      <c r="N1111">
        <v>0.17547650000000001</v>
      </c>
      <c r="O1111">
        <v>8.4009999999999998</v>
      </c>
      <c r="Q1111" s="18">
        <v>0.18471064814814817</v>
      </c>
      <c r="R1111">
        <v>0.1563756</v>
      </c>
      <c r="W1111" s="1" t="s">
        <v>212</v>
      </c>
      <c r="AB1111" t="s">
        <v>84</v>
      </c>
      <c r="AC1111" t="s">
        <v>797</v>
      </c>
    </row>
    <row r="1112" spans="1:49" x14ac:dyDescent="0.25">
      <c r="A1112">
        <v>43</v>
      </c>
      <c r="B1112" t="s">
        <v>229</v>
      </c>
      <c r="C1112" t="s">
        <v>58</v>
      </c>
      <c r="D1112">
        <v>8.2550000000000008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0.42106481481481484</v>
      </c>
      <c r="N1112">
        <v>0.17211609999999999</v>
      </c>
      <c r="O1112">
        <v>8.173</v>
      </c>
      <c r="Q1112" s="18">
        <v>0.18564814814814815</v>
      </c>
      <c r="R1112">
        <v>0.12033820000000001</v>
      </c>
      <c r="S1112" s="74">
        <v>8.1159999999999997</v>
      </c>
      <c r="U1112" s="18">
        <v>0.41790509259259262</v>
      </c>
      <c r="V1112">
        <v>0.11892030000000001</v>
      </c>
      <c r="W1112" s="1" t="s">
        <v>212</v>
      </c>
      <c r="AB1112" t="s">
        <v>85</v>
      </c>
      <c r="AC1112" t="s">
        <v>798</v>
      </c>
      <c r="AD1112" s="8">
        <v>43424</v>
      </c>
      <c r="AE1112" s="83">
        <f>AD1112-I1112</f>
        <v>73</v>
      </c>
      <c r="AF1112" t="s">
        <v>151</v>
      </c>
      <c r="AG1112" t="s">
        <v>956</v>
      </c>
      <c r="AH1112" s="8">
        <v>43424</v>
      </c>
      <c r="AI1112">
        <v>32</v>
      </c>
      <c r="AJ1112">
        <v>2</v>
      </c>
      <c r="AK1112" s="53">
        <v>0.46388888888888885</v>
      </c>
      <c r="AL1112" s="8">
        <v>43430</v>
      </c>
      <c r="AM1112" s="53">
        <v>0.63194444444444442</v>
      </c>
      <c r="AV1112" s="8">
        <v>43430</v>
      </c>
      <c r="AW1112">
        <v>0</v>
      </c>
    </row>
    <row r="1113" spans="1:49" x14ac:dyDescent="0.25">
      <c r="A1113">
        <v>44</v>
      </c>
      <c r="B1113" t="s">
        <v>229</v>
      </c>
      <c r="C1113" t="s">
        <v>58</v>
      </c>
      <c r="D1113">
        <v>9.6750000000000007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0.42192129629629632</v>
      </c>
      <c r="N1113">
        <v>0.1636775</v>
      </c>
      <c r="O1113">
        <v>9.391</v>
      </c>
      <c r="Q1113" s="18">
        <v>0.18638888888888891</v>
      </c>
      <c r="R1113">
        <v>0.1150355</v>
      </c>
      <c r="S1113" s="74">
        <v>9.3450000000000006</v>
      </c>
      <c r="U1113" s="18">
        <v>0.41870370370370374</v>
      </c>
      <c r="V1113">
        <v>0.1596909</v>
      </c>
      <c r="W1113" s="1" t="s">
        <v>212</v>
      </c>
      <c r="AB1113" t="s">
        <v>85</v>
      </c>
      <c r="AC1113" t="s">
        <v>799</v>
      </c>
      <c r="AF1113" t="s">
        <v>153</v>
      </c>
    </row>
    <row r="1114" spans="1:49" x14ac:dyDescent="0.25">
      <c r="A1114">
        <v>45</v>
      </c>
      <c r="B1114" t="s">
        <v>229</v>
      </c>
      <c r="C1114" t="s">
        <v>58</v>
      </c>
      <c r="D1114">
        <v>7.0149999999999997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0.4227083333333333</v>
      </c>
      <c r="N1114" s="19">
        <v>7.8189869999999995E-2</v>
      </c>
      <c r="O1114">
        <v>6.9619999999999997</v>
      </c>
      <c r="Q1114" s="18">
        <v>0.1872800925925926</v>
      </c>
      <c r="R1114" s="19">
        <v>8.5060430000000006E-2</v>
      </c>
      <c r="T1114" s="19"/>
      <c r="U1114" s="19"/>
      <c r="W1114" s="1" t="s">
        <v>212</v>
      </c>
      <c r="AB1114" t="s">
        <v>86</v>
      </c>
      <c r="AC1114" t="s">
        <v>800</v>
      </c>
      <c r="AF1114" t="s">
        <v>130</v>
      </c>
    </row>
    <row r="1115" spans="1:49" x14ac:dyDescent="0.25">
      <c r="A1115">
        <v>46</v>
      </c>
      <c r="C1115" t="s">
        <v>58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M1115" s="18"/>
      <c r="N1115" s="19"/>
      <c r="Q1115" s="18"/>
      <c r="R1115" s="19"/>
      <c r="T1115" s="19"/>
      <c r="U1115" s="19"/>
      <c r="W1115" s="1" t="s">
        <v>212</v>
      </c>
      <c r="AB1115" t="s">
        <v>85</v>
      </c>
      <c r="AC1115" t="s">
        <v>1782</v>
      </c>
      <c r="AD1115" s="8">
        <v>43411</v>
      </c>
      <c r="AE1115" s="83">
        <f>AD1115-I1115</f>
        <v>60</v>
      </c>
      <c r="AF1115" t="s">
        <v>156</v>
      </c>
      <c r="AG1115" t="s">
        <v>956</v>
      </c>
      <c r="AH1115" s="8">
        <v>43411</v>
      </c>
      <c r="AI1115">
        <v>27</v>
      </c>
      <c r="AJ1115">
        <v>2</v>
      </c>
      <c r="AK1115" s="53">
        <v>0.5708333333333333</v>
      </c>
      <c r="AL1115" s="8">
        <v>43421</v>
      </c>
      <c r="AM1115" s="53">
        <v>0.84722222222222221</v>
      </c>
      <c r="AO1115">
        <v>5</v>
      </c>
      <c r="AP1115">
        <v>20</v>
      </c>
      <c r="AQ1115" s="8">
        <v>43421</v>
      </c>
      <c r="AR1115" s="53">
        <v>0.84722222222222221</v>
      </c>
      <c r="AS1115" s="8">
        <v>43516</v>
      </c>
      <c r="AT1115" s="53">
        <v>0.83333333333333337</v>
      </c>
      <c r="AV1115" s="8">
        <v>43516</v>
      </c>
      <c r="AW1115">
        <v>0</v>
      </c>
    </row>
    <row r="1116" spans="1:49" x14ac:dyDescent="0.25">
      <c r="A1116">
        <v>47</v>
      </c>
      <c r="B1116" t="s">
        <v>229</v>
      </c>
      <c r="C1116" t="s">
        <v>231</v>
      </c>
      <c r="G1116" s="1" t="s">
        <v>187</v>
      </c>
      <c r="H1116" s="1" t="s">
        <v>80</v>
      </c>
      <c r="I1116" s="1" t="s">
        <v>70</v>
      </c>
      <c r="J1116">
        <v>9</v>
      </c>
      <c r="K1116" t="s">
        <v>60</v>
      </c>
      <c r="L1116">
        <v>6262</v>
      </c>
      <c r="M1116" s="18">
        <v>0.42347222222222225</v>
      </c>
      <c r="N1116" s="19">
        <v>1.467134E-2</v>
      </c>
      <c r="Q1116" s="18">
        <v>0.18810185185185188</v>
      </c>
      <c r="R1116" s="19">
        <v>1.2087290000000001E-2</v>
      </c>
      <c r="T1116" s="19"/>
      <c r="U1116" s="18">
        <v>0.41957175925925921</v>
      </c>
      <c r="V1116" s="19">
        <v>1.5942390000000001E-2</v>
      </c>
      <c r="W1116" s="1" t="s">
        <v>212</v>
      </c>
    </row>
    <row r="1117" spans="1:49" x14ac:dyDescent="0.25">
      <c r="A1117">
        <v>48</v>
      </c>
      <c r="B1117" t="s">
        <v>229</v>
      </c>
      <c r="C1117" t="s">
        <v>231</v>
      </c>
      <c r="E1117" s="1" t="s">
        <v>594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0.42451388888888886</v>
      </c>
      <c r="N1117" s="19">
        <v>1.234064E-2</v>
      </c>
      <c r="P1117" s="53">
        <v>0.5180555555555556</v>
      </c>
      <c r="Q1117" s="18">
        <v>0.18873842592592593</v>
      </c>
      <c r="R1117" s="19">
        <v>1.661118E-2</v>
      </c>
      <c r="T1117" s="53">
        <v>0.5180555555555556</v>
      </c>
      <c r="U1117" s="18">
        <v>0.42023148148148143</v>
      </c>
      <c r="V1117" s="19">
        <v>1.5067260000000001E-2</v>
      </c>
      <c r="W1117" s="1" t="s">
        <v>212</v>
      </c>
    </row>
    <row r="1118" spans="1:49" x14ac:dyDescent="0.25">
      <c r="A1118">
        <v>1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53"/>
      <c r="Q1118" s="18"/>
      <c r="R1118" s="19"/>
      <c r="T1118" s="53"/>
      <c r="U1118" s="18"/>
      <c r="V1118" s="19"/>
      <c r="W1118" s="1" t="s">
        <v>80</v>
      </c>
      <c r="AB1118" t="s">
        <v>85</v>
      </c>
      <c r="AC1118" t="s">
        <v>1158</v>
      </c>
      <c r="AD1118" s="8">
        <v>43376</v>
      </c>
      <c r="AE1118">
        <v>30</v>
      </c>
      <c r="AG1118" t="s">
        <v>956</v>
      </c>
      <c r="AI1118">
        <v>21</v>
      </c>
      <c r="AJ1118">
        <v>2</v>
      </c>
      <c r="AK1118" s="53">
        <v>0.46875</v>
      </c>
      <c r="AL1118" s="8">
        <v>43384</v>
      </c>
      <c r="AM1118" s="53">
        <v>0.875</v>
      </c>
      <c r="AO1118">
        <v>5</v>
      </c>
      <c r="AP1118">
        <v>18</v>
      </c>
      <c r="AQ1118" s="8">
        <v>43384</v>
      </c>
      <c r="AR1118" s="53">
        <v>0.875</v>
      </c>
      <c r="AS1118" s="8">
        <v>43435</v>
      </c>
      <c r="AT1118" s="53">
        <v>0.83333333333333337</v>
      </c>
      <c r="AV1118" s="8">
        <v>43435</v>
      </c>
      <c r="AW1118">
        <v>0</v>
      </c>
    </row>
    <row r="1119" spans="1:49" x14ac:dyDescent="0.25">
      <c r="A1119">
        <v>2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53"/>
      <c r="Q1119" s="18"/>
      <c r="R1119" s="19"/>
      <c r="T1119" s="53"/>
      <c r="U1119" s="18"/>
      <c r="V1119" s="19"/>
      <c r="W1119" s="1" t="s">
        <v>80</v>
      </c>
      <c r="AB1119" t="s">
        <v>85</v>
      </c>
      <c r="AC1119" t="s">
        <v>1169</v>
      </c>
      <c r="AD1119" s="8">
        <v>43377</v>
      </c>
      <c r="AE1119">
        <v>31</v>
      </c>
      <c r="AG1119" t="s">
        <v>956</v>
      </c>
      <c r="AI1119">
        <v>1</v>
      </c>
      <c r="AJ1119">
        <v>1</v>
      </c>
      <c r="AK1119" s="53">
        <v>0.59722222222222221</v>
      </c>
      <c r="AL1119" s="8">
        <v>43385</v>
      </c>
      <c r="AM1119" s="53">
        <v>0.83333333333333337</v>
      </c>
      <c r="AO1119">
        <v>5</v>
      </c>
      <c r="AP1119">
        <v>16</v>
      </c>
      <c r="AQ1119" s="8">
        <v>43385</v>
      </c>
      <c r="AR1119" s="53">
        <v>0.83333333333333337</v>
      </c>
      <c r="AS1119" s="8">
        <v>43460</v>
      </c>
      <c r="AT1119" s="53">
        <v>0.83333333333333337</v>
      </c>
      <c r="AV1119" s="8">
        <v>43460</v>
      </c>
      <c r="AW1119">
        <v>0</v>
      </c>
    </row>
    <row r="1120" spans="1:49" x14ac:dyDescent="0.25">
      <c r="A1120">
        <v>3</v>
      </c>
      <c r="C1120" t="s">
        <v>59</v>
      </c>
      <c r="G1120" s="1" t="s">
        <v>87</v>
      </c>
      <c r="I1120" s="1" t="s">
        <v>65</v>
      </c>
      <c r="J1120">
        <v>19</v>
      </c>
      <c r="K1120" t="s">
        <v>60</v>
      </c>
      <c r="M1120" s="18"/>
      <c r="N1120" s="19"/>
      <c r="P1120" s="53"/>
      <c r="Q1120" s="18"/>
      <c r="R1120" s="19"/>
      <c r="T1120" s="53"/>
      <c r="U1120" s="18"/>
      <c r="V1120" s="19"/>
      <c r="W1120" s="1" t="s">
        <v>80</v>
      </c>
      <c r="AB1120" t="s">
        <v>85</v>
      </c>
      <c r="AC1120" t="s">
        <v>1170</v>
      </c>
      <c r="AD1120" s="8">
        <v>43377</v>
      </c>
      <c r="AE1120">
        <v>31</v>
      </c>
      <c r="AG1120" t="s">
        <v>956</v>
      </c>
      <c r="AI1120">
        <v>2</v>
      </c>
      <c r="AJ1120">
        <v>1</v>
      </c>
      <c r="AK1120" s="53">
        <v>0.59722222222222221</v>
      </c>
      <c r="AL1120" s="8">
        <v>43385</v>
      </c>
      <c r="AM1120" s="53">
        <v>0.83333333333333337</v>
      </c>
      <c r="AO1120">
        <v>5</v>
      </c>
      <c r="AP1120">
        <v>7</v>
      </c>
      <c r="AQ1120" s="8">
        <v>43385</v>
      </c>
      <c r="AR1120" s="53">
        <v>0.83333333333333337</v>
      </c>
      <c r="AS1120" s="8">
        <v>43430</v>
      </c>
      <c r="AT1120" s="53">
        <v>0.86111111111111116</v>
      </c>
      <c r="AV1120" s="8">
        <v>43430</v>
      </c>
      <c r="AW1120">
        <v>0</v>
      </c>
    </row>
    <row r="1121" spans="1:49" x14ac:dyDescent="0.25">
      <c r="A1121">
        <v>4</v>
      </c>
      <c r="C1121" t="s">
        <v>59</v>
      </c>
      <c r="G1121" s="1" t="s">
        <v>87</v>
      </c>
      <c r="I1121" s="1" t="s">
        <v>65</v>
      </c>
      <c r="J1121">
        <v>19</v>
      </c>
      <c r="K1121" t="s">
        <v>60</v>
      </c>
      <c r="M1121" s="18"/>
      <c r="N1121" s="19"/>
      <c r="P1121" s="53"/>
      <c r="Q1121" s="18"/>
      <c r="R1121" s="19"/>
      <c r="T1121" s="53"/>
      <c r="U1121" s="18"/>
      <c r="V1121" s="19"/>
      <c r="W1121" s="1" t="s">
        <v>80</v>
      </c>
      <c r="AB1121" t="s">
        <v>85</v>
      </c>
      <c r="AC1121" t="s">
        <v>1201</v>
      </c>
      <c r="AD1121" s="8">
        <v>43378</v>
      </c>
      <c r="AE1121">
        <v>32</v>
      </c>
      <c r="AG1121" t="s">
        <v>956</v>
      </c>
      <c r="AI1121">
        <v>6</v>
      </c>
      <c r="AJ1121">
        <v>1</v>
      </c>
      <c r="AK1121" s="53">
        <v>0.49305555555555558</v>
      </c>
      <c r="AL1121" s="8">
        <v>43387</v>
      </c>
      <c r="AM1121" s="53">
        <v>0.83333333333333337</v>
      </c>
      <c r="AO1121">
        <v>5</v>
      </c>
      <c r="AP1121">
        <v>5</v>
      </c>
      <c r="AQ1121" s="8">
        <v>43387</v>
      </c>
      <c r="AR1121" s="53">
        <v>0.83333333333333337</v>
      </c>
      <c r="AS1121" s="8">
        <v>43460</v>
      </c>
      <c r="AT1121" s="53">
        <v>0.83333333333333337</v>
      </c>
      <c r="AV1121" s="8">
        <v>43460</v>
      </c>
      <c r="AW1121">
        <v>0</v>
      </c>
    </row>
    <row r="1122" spans="1:49" x14ac:dyDescent="0.25">
      <c r="A1122">
        <v>5</v>
      </c>
      <c r="C1122" t="s">
        <v>59</v>
      </c>
      <c r="G1122" s="1" t="s">
        <v>87</v>
      </c>
      <c r="I1122" s="1" t="s">
        <v>65</v>
      </c>
      <c r="J1122">
        <v>19</v>
      </c>
      <c r="K1122" t="s">
        <v>60</v>
      </c>
      <c r="M1122" s="18"/>
      <c r="N1122" s="19"/>
      <c r="P1122" s="53"/>
      <c r="Q1122" s="18"/>
      <c r="R1122" s="19"/>
      <c r="T1122" s="53"/>
      <c r="U1122" s="18"/>
      <c r="V1122" s="19"/>
      <c r="W1122" s="1" t="s">
        <v>80</v>
      </c>
      <c r="AB1122" t="s">
        <v>85</v>
      </c>
      <c r="AC1122" t="s">
        <v>1580</v>
      </c>
      <c r="AD1122" s="8">
        <v>43384</v>
      </c>
      <c r="AE1122">
        <v>38</v>
      </c>
      <c r="AG1122" t="s">
        <v>956</v>
      </c>
      <c r="AI1122">
        <v>7</v>
      </c>
      <c r="AJ1122">
        <v>6</v>
      </c>
      <c r="AK1122" s="53">
        <v>0.58333333333333337</v>
      </c>
      <c r="AL1122" s="8">
        <v>43391</v>
      </c>
      <c r="AM1122" s="53">
        <v>0.82638888888888884</v>
      </c>
      <c r="AO1122">
        <v>7</v>
      </c>
      <c r="AP1122">
        <v>24</v>
      </c>
      <c r="AQ1122" s="8">
        <v>43391</v>
      </c>
      <c r="AR1122" s="53">
        <v>0.82638888888888884</v>
      </c>
      <c r="AS1122" s="8">
        <v>43447</v>
      </c>
      <c r="AT1122" s="53">
        <v>0.83333333333333337</v>
      </c>
      <c r="AV1122" s="8">
        <v>43447</v>
      </c>
      <c r="AW1122">
        <v>0</v>
      </c>
    </row>
    <row r="1123" spans="1:49" x14ac:dyDescent="0.25">
      <c r="A1123">
        <v>1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598</v>
      </c>
    </row>
    <row r="1124" spans="1:49" x14ac:dyDescent="0.25">
      <c r="A1124">
        <v>2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84</v>
      </c>
      <c r="AC1124" t="s">
        <v>599</v>
      </c>
    </row>
    <row r="1125" spans="1:49" x14ac:dyDescent="0.25">
      <c r="A1125">
        <v>3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84</v>
      </c>
      <c r="AC1125" t="s">
        <v>600</v>
      </c>
    </row>
    <row r="1126" spans="1:49" x14ac:dyDescent="0.25">
      <c r="A1126">
        <v>4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84</v>
      </c>
      <c r="AC1126" t="s">
        <v>601</v>
      </c>
    </row>
    <row r="1127" spans="1:49" x14ac:dyDescent="0.25">
      <c r="A1127">
        <v>1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ref="AC1127:AC1136" si="20">"A20"&amp;AB1127&amp;"-"&amp;AF1127</f>
        <v>A20RT-A1</v>
      </c>
      <c r="AF1127" t="s">
        <v>247</v>
      </c>
    </row>
    <row r="1128" spans="1:49" x14ac:dyDescent="0.25">
      <c r="A1128">
        <v>2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85</v>
      </c>
      <c r="AC1128" t="str">
        <f t="shared" si="20"/>
        <v>A20RT-A2</v>
      </c>
      <c r="AF1128" t="s">
        <v>120</v>
      </c>
    </row>
    <row r="1129" spans="1:49" x14ac:dyDescent="0.25">
      <c r="A1129">
        <v>3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85</v>
      </c>
      <c r="AC1129" t="str">
        <f t="shared" si="20"/>
        <v>A20RT-A3</v>
      </c>
      <c r="AF1129" t="s">
        <v>245</v>
      </c>
    </row>
    <row r="1130" spans="1:49" x14ac:dyDescent="0.25">
      <c r="A1130">
        <v>4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85</v>
      </c>
      <c r="AC1130" t="str">
        <f t="shared" si="20"/>
        <v>A20RT-A4</v>
      </c>
      <c r="AF1130" t="s">
        <v>252</v>
      </c>
    </row>
    <row r="1131" spans="1:49" x14ac:dyDescent="0.25">
      <c r="A1131">
        <v>1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20"/>
        <v>A20SO-A1</v>
      </c>
      <c r="AF1131" t="s">
        <v>247</v>
      </c>
    </row>
    <row r="1132" spans="1:49" x14ac:dyDescent="0.25">
      <c r="A1132">
        <v>2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86</v>
      </c>
      <c r="AC1132" t="str">
        <f t="shared" si="20"/>
        <v>A20SO-A2</v>
      </c>
      <c r="AF1132" t="s">
        <v>120</v>
      </c>
    </row>
    <row r="1133" spans="1:49" x14ac:dyDescent="0.25">
      <c r="A1133">
        <v>3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86</v>
      </c>
      <c r="AC1133" t="str">
        <f t="shared" si="20"/>
        <v>A20SO-A3</v>
      </c>
      <c r="AF1133" t="s">
        <v>245</v>
      </c>
    </row>
    <row r="1134" spans="1:49" x14ac:dyDescent="0.25">
      <c r="A1134">
        <v>4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86</v>
      </c>
      <c r="AC1134" t="str">
        <f t="shared" si="20"/>
        <v>A20SO-A4</v>
      </c>
      <c r="AF1134" t="s">
        <v>252</v>
      </c>
    </row>
    <row r="1135" spans="1:49" x14ac:dyDescent="0.25">
      <c r="A1135">
        <v>5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202</v>
      </c>
      <c r="W1135" s="1" t="s">
        <v>81</v>
      </c>
      <c r="AB1135" t="s">
        <v>85</v>
      </c>
      <c r="AC1135" t="str">
        <f t="shared" si="20"/>
        <v>A20RT-A5</v>
      </c>
      <c r="AF1135" t="s">
        <v>246</v>
      </c>
    </row>
    <row r="1136" spans="1:49" x14ac:dyDescent="0.25">
      <c r="A1136">
        <v>5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202</v>
      </c>
      <c r="W1136" s="1" t="s">
        <v>81</v>
      </c>
      <c r="X1136" s="8">
        <v>43515</v>
      </c>
      <c r="AB1136" t="s">
        <v>86</v>
      </c>
      <c r="AC1136" t="str">
        <f t="shared" si="20"/>
        <v>A20SO-A5</v>
      </c>
      <c r="AD1136" s="8">
        <v>43563</v>
      </c>
      <c r="AE1136">
        <f>AD1136-X1136</f>
        <v>48</v>
      </c>
      <c r="AF1136" t="s">
        <v>246</v>
      </c>
      <c r="AG1136" t="s">
        <v>956</v>
      </c>
    </row>
    <row r="1137" spans="1:49" x14ac:dyDescent="0.25">
      <c r="A1137">
        <v>5</v>
      </c>
      <c r="C1137" t="s">
        <v>59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602</v>
      </c>
    </row>
    <row r="1138" spans="1:49" x14ac:dyDescent="0.25">
      <c r="A1138">
        <v>6</v>
      </c>
      <c r="C1138" t="s">
        <v>59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>"A2-5"&amp;AB1138&amp;"-"&amp;AF1138</f>
        <v>A2-5RT-A6</v>
      </c>
      <c r="AD1138" s="8">
        <v>43381</v>
      </c>
      <c r="AE1138">
        <v>34</v>
      </c>
      <c r="AF1138" t="s">
        <v>244</v>
      </c>
      <c r="AG1138" t="s">
        <v>956</v>
      </c>
      <c r="AI1138">
        <v>13</v>
      </c>
      <c r="AJ1138">
        <v>1</v>
      </c>
      <c r="AK1138" s="53">
        <v>0.5083333333333333</v>
      </c>
      <c r="AL1138" s="8">
        <v>43389</v>
      </c>
      <c r="AM1138" s="53">
        <v>0.81944444444444453</v>
      </c>
      <c r="AN1138" t="s">
        <v>1020</v>
      </c>
    </row>
    <row r="1139" spans="1:49" x14ac:dyDescent="0.25">
      <c r="A1139">
        <v>6</v>
      </c>
      <c r="C1139" t="s">
        <v>59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86</v>
      </c>
      <c r="AC1139" t="str">
        <f>"A2-5"&amp;AB1139&amp;"-"&amp;AF1139</f>
        <v>A2-5SO-A6</v>
      </c>
      <c r="AF1139" t="s">
        <v>244</v>
      </c>
    </row>
    <row r="1140" spans="1:49" x14ac:dyDescent="0.25">
      <c r="A1140">
        <v>6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603</v>
      </c>
    </row>
    <row r="1141" spans="1:49" x14ac:dyDescent="0.25">
      <c r="A1141">
        <v>7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604</v>
      </c>
    </row>
    <row r="1142" spans="1:49" x14ac:dyDescent="0.25">
      <c r="A1142">
        <v>8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84</v>
      </c>
      <c r="AC1142" t="s">
        <v>605</v>
      </c>
    </row>
    <row r="1143" spans="1:49" x14ac:dyDescent="0.25">
      <c r="A1143">
        <v>9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84</v>
      </c>
      <c r="AC1143" t="s">
        <v>606</v>
      </c>
    </row>
    <row r="1144" spans="1:49" x14ac:dyDescent="0.25">
      <c r="A1144">
        <v>7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84</v>
      </c>
      <c r="AC1144" t="s">
        <v>607</v>
      </c>
    </row>
    <row r="1145" spans="1:49" x14ac:dyDescent="0.25">
      <c r="A1145">
        <v>7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ref="AC1145:AC1157" si="21">"A2-5"&amp;AB1145&amp;"-"&amp;AF1145</f>
        <v>A2-5RT-A7</v>
      </c>
      <c r="AD1145" s="8">
        <v>43393</v>
      </c>
      <c r="AE1145">
        <v>46</v>
      </c>
      <c r="AF1145" t="s">
        <v>164</v>
      </c>
      <c r="AG1145" t="s">
        <v>956</v>
      </c>
      <c r="AN1145" t="s">
        <v>1772</v>
      </c>
      <c r="AV1145" s="8">
        <v>43405</v>
      </c>
      <c r="AW1145">
        <v>1</v>
      </c>
    </row>
    <row r="1146" spans="1:49" x14ac:dyDescent="0.25">
      <c r="A1146">
        <v>8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1"/>
        <v>A2-5RT-A8</v>
      </c>
      <c r="AD1146" s="8">
        <v>43417</v>
      </c>
      <c r="AE1146" s="83">
        <f>AD1146-I1146</f>
        <v>70</v>
      </c>
      <c r="AF1146" t="s">
        <v>166</v>
      </c>
      <c r="AG1146" t="s">
        <v>956</v>
      </c>
      <c r="AN1146" t="s">
        <v>1808</v>
      </c>
      <c r="AV1146" s="8">
        <v>43452</v>
      </c>
      <c r="AW1146">
        <v>0</v>
      </c>
    </row>
    <row r="1147" spans="1:49" x14ac:dyDescent="0.25">
      <c r="A1147">
        <v>9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1"/>
        <v>A2-5RT-A9</v>
      </c>
      <c r="AD1147" s="8">
        <v>43373</v>
      </c>
      <c r="AE1147">
        <v>26</v>
      </c>
      <c r="AF1147" t="s">
        <v>133</v>
      </c>
      <c r="AG1147" t="s">
        <v>593</v>
      </c>
      <c r="AI1147">
        <v>30</v>
      </c>
      <c r="AJ1147">
        <v>6</v>
      </c>
      <c r="AK1147" s="53">
        <v>0.52777777777777779</v>
      </c>
      <c r="AL1147" s="8">
        <v>43379</v>
      </c>
      <c r="AM1147" s="53">
        <v>0.375</v>
      </c>
      <c r="AN1147" t="s">
        <v>1159</v>
      </c>
    </row>
    <row r="1148" spans="1:49" x14ac:dyDescent="0.25">
      <c r="A1148">
        <v>10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85</v>
      </c>
      <c r="AC1148" t="str">
        <f t="shared" si="21"/>
        <v>A2-5RT-A10</v>
      </c>
      <c r="AF1148" t="s">
        <v>138</v>
      </c>
    </row>
    <row r="1149" spans="1:49" x14ac:dyDescent="0.25">
      <c r="A1149">
        <v>11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85</v>
      </c>
      <c r="AC1149" t="str">
        <f t="shared" si="21"/>
        <v>A2-5RT-A11</v>
      </c>
      <c r="AF1149" t="s">
        <v>237</v>
      </c>
    </row>
    <row r="1150" spans="1:49" x14ac:dyDescent="0.25">
      <c r="A1150">
        <v>12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85</v>
      </c>
      <c r="AC1150" t="str">
        <f t="shared" si="21"/>
        <v>A2-5RT-A12</v>
      </c>
      <c r="AF1150" t="s">
        <v>284</v>
      </c>
    </row>
    <row r="1151" spans="1:49" x14ac:dyDescent="0.25">
      <c r="A1151">
        <v>8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X1151" s="8">
        <v>43515</v>
      </c>
      <c r="AB1151" t="s">
        <v>86</v>
      </c>
      <c r="AC1151" t="str">
        <f t="shared" si="21"/>
        <v>A2-5SO-A7</v>
      </c>
      <c r="AD1151" s="8">
        <v>43558</v>
      </c>
      <c r="AE1151">
        <f>AD1151-X1151</f>
        <v>43</v>
      </c>
      <c r="AF1151" t="s">
        <v>164</v>
      </c>
      <c r="AG1151" t="s">
        <v>956</v>
      </c>
      <c r="AH1151" s="8">
        <v>43558</v>
      </c>
      <c r="AI1151">
        <v>19</v>
      </c>
      <c r="AJ1151">
        <v>1</v>
      </c>
      <c r="AK1151" s="53">
        <v>0.73263888888888884</v>
      </c>
    </row>
    <row r="1152" spans="1:49" x14ac:dyDescent="0.25">
      <c r="A1152">
        <v>9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1"/>
        <v>A2-5SO-A8</v>
      </c>
      <c r="AF1152" t="s">
        <v>166</v>
      </c>
    </row>
    <row r="1153" spans="1:32" x14ac:dyDescent="0.25">
      <c r="A1153">
        <v>10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1"/>
        <v>A2-5SO-A9</v>
      </c>
      <c r="AF1153" t="s">
        <v>133</v>
      </c>
    </row>
    <row r="1154" spans="1:32" x14ac:dyDescent="0.25">
      <c r="A1154">
        <v>11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1"/>
        <v>A2-5SO-A10</v>
      </c>
      <c r="AF1154" t="s">
        <v>138</v>
      </c>
    </row>
    <row r="1155" spans="1:32" x14ac:dyDescent="0.25">
      <c r="A1155">
        <v>12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86</v>
      </c>
      <c r="AC1155" t="str">
        <f t="shared" si="21"/>
        <v>A2-5SO-A11</v>
      </c>
      <c r="AF1155" t="s">
        <v>237</v>
      </c>
    </row>
    <row r="1156" spans="1:32" x14ac:dyDescent="0.25">
      <c r="A1156">
        <v>13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86</v>
      </c>
      <c r="AC1156" t="str">
        <f t="shared" si="21"/>
        <v>A2-5SO-A12</v>
      </c>
      <c r="AF1156" t="s">
        <v>284</v>
      </c>
    </row>
    <row r="1157" spans="1:32" x14ac:dyDescent="0.25">
      <c r="A1157">
        <v>14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86</v>
      </c>
      <c r="AC1157" t="str">
        <f t="shared" si="21"/>
        <v>A2-5SO-B1</v>
      </c>
      <c r="AF1157" t="s">
        <v>169</v>
      </c>
    </row>
    <row r="1158" spans="1:32" x14ac:dyDescent="0.25">
      <c r="A1158">
        <v>1</v>
      </c>
      <c r="B1158" t="s">
        <v>89</v>
      </c>
      <c r="C1158" t="s">
        <v>58</v>
      </c>
      <c r="D1158">
        <v>6.4470000000000001</v>
      </c>
      <c r="E1158" s="1" t="s">
        <v>610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0.4301388888888889</v>
      </c>
      <c r="N1158">
        <v>0.1301273</v>
      </c>
      <c r="O1158">
        <v>6.42</v>
      </c>
      <c r="P1158" s="53">
        <v>0.63055555555555554</v>
      </c>
      <c r="Q1158" s="18">
        <v>0.47269675925925925</v>
      </c>
      <c r="R1158">
        <v>0.1169152</v>
      </c>
      <c r="T1158" s="53"/>
      <c r="U1158" s="18">
        <v>0.28518518518518515</v>
      </c>
      <c r="V1158" s="19">
        <v>8.8259749999999998E-2</v>
      </c>
      <c r="W1158" s="1" t="s">
        <v>220</v>
      </c>
      <c r="AB1158" t="s">
        <v>85</v>
      </c>
      <c r="AC1158" t="s">
        <v>627</v>
      </c>
      <c r="AF1158" t="s">
        <v>164</v>
      </c>
    </row>
    <row r="1159" spans="1:32" x14ac:dyDescent="0.25">
      <c r="A1159">
        <v>2</v>
      </c>
      <c r="B1159" t="s">
        <v>89</v>
      </c>
      <c r="C1159" t="s">
        <v>58</v>
      </c>
      <c r="D1159">
        <v>4.375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0.43105324074074075</v>
      </c>
      <c r="N1159">
        <v>0.60055080000000005</v>
      </c>
      <c r="O1159">
        <v>4.234</v>
      </c>
      <c r="Q1159" s="18">
        <v>0.47341435185185188</v>
      </c>
      <c r="R1159">
        <v>0.6141065</v>
      </c>
      <c r="W1159" s="1" t="s">
        <v>220</v>
      </c>
      <c r="AB1159" t="s">
        <v>84</v>
      </c>
      <c r="AC1159" t="s">
        <v>628</v>
      </c>
    </row>
    <row r="1160" spans="1:32" x14ac:dyDescent="0.25">
      <c r="A1160">
        <v>3</v>
      </c>
      <c r="B1160" t="s">
        <v>89</v>
      </c>
      <c r="C1160" t="s">
        <v>58</v>
      </c>
      <c r="D1160">
        <v>6.56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0.43193287037037037</v>
      </c>
      <c r="N1160">
        <v>0.14884349999999999</v>
      </c>
      <c r="O1160">
        <v>6.5389999999999997</v>
      </c>
      <c r="Q1160" s="18">
        <v>0.4742939814814815</v>
      </c>
      <c r="R1160" s="19">
        <v>7.6561779999999996E-2</v>
      </c>
      <c r="S1160" s="74">
        <v>6.4020000000000001</v>
      </c>
      <c r="T1160" s="53">
        <v>0.52777777777777779</v>
      </c>
      <c r="U1160" s="18"/>
      <c r="V1160" s="19"/>
      <c r="W1160" s="1" t="s">
        <v>220</v>
      </c>
      <c r="AB1160" t="s">
        <v>85</v>
      </c>
      <c r="AC1160" t="s">
        <v>629</v>
      </c>
      <c r="AF1160" t="s">
        <v>235</v>
      </c>
    </row>
    <row r="1161" spans="1:32" x14ac:dyDescent="0.25">
      <c r="A1161">
        <v>4</v>
      </c>
      <c r="B1161" t="s">
        <v>89</v>
      </c>
      <c r="C1161" t="s">
        <v>58</v>
      </c>
      <c r="D1161">
        <v>3.3359999999999999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0.43263888888888885</v>
      </c>
      <c r="N1161">
        <v>0.40967320000000002</v>
      </c>
      <c r="O1161">
        <v>3.056</v>
      </c>
      <c r="Q1161" s="18">
        <v>0.4750462962962963</v>
      </c>
      <c r="R1161">
        <v>0.15123980000000001</v>
      </c>
      <c r="S1161" s="74">
        <v>2.8969999999999998</v>
      </c>
      <c r="U1161" s="18">
        <v>0.28999999999999998</v>
      </c>
      <c r="V1161" s="19">
        <v>7.064811E-2</v>
      </c>
      <c r="W1161" s="1" t="s">
        <v>220</v>
      </c>
      <c r="AB1161" t="s">
        <v>85</v>
      </c>
      <c r="AC1161" t="s">
        <v>630</v>
      </c>
      <c r="AF1161" t="s">
        <v>132</v>
      </c>
    </row>
    <row r="1162" spans="1:32" x14ac:dyDescent="0.25">
      <c r="A1162">
        <v>5</v>
      </c>
      <c r="B1162" t="s">
        <v>89</v>
      </c>
      <c r="C1162" t="s">
        <v>58</v>
      </c>
      <c r="D1162">
        <v>7.077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0.43361111111111111</v>
      </c>
      <c r="N1162">
        <v>5.0958499999999997E-2</v>
      </c>
      <c r="O1162">
        <v>7.0469999999999997</v>
      </c>
      <c r="Q1162" s="18">
        <v>0.47585648148148146</v>
      </c>
      <c r="R1162" s="19">
        <v>3.407574E-2</v>
      </c>
      <c r="T1162" s="19"/>
      <c r="W1162" s="1" t="s">
        <v>220</v>
      </c>
      <c r="AB1162" t="s">
        <v>86</v>
      </c>
      <c r="AC1162" t="s">
        <v>631</v>
      </c>
      <c r="AF1162" t="s">
        <v>123</v>
      </c>
    </row>
    <row r="1163" spans="1:32" x14ac:dyDescent="0.25">
      <c r="A1163">
        <v>6</v>
      </c>
      <c r="B1163" t="s">
        <v>89</v>
      </c>
      <c r="C1163" t="s">
        <v>58</v>
      </c>
      <c r="D1163">
        <v>4.3949999999999996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0.43446759259259254</v>
      </c>
      <c r="N1163">
        <v>0.15245049999999999</v>
      </c>
      <c r="O1163">
        <v>4.3899999999999997</v>
      </c>
      <c r="Q1163" s="18">
        <v>0.47662037037037036</v>
      </c>
      <c r="R1163">
        <v>0.1133282</v>
      </c>
      <c r="W1163" s="1" t="s">
        <v>220</v>
      </c>
      <c r="AB1163" t="s">
        <v>84</v>
      </c>
      <c r="AC1163" t="s">
        <v>632</v>
      </c>
    </row>
    <row r="1164" spans="1:32" x14ac:dyDescent="0.25">
      <c r="A1164">
        <v>7</v>
      </c>
      <c r="B1164" t="s">
        <v>89</v>
      </c>
      <c r="C1164" t="s">
        <v>58</v>
      </c>
      <c r="D1164">
        <v>4.1820000000000004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0.43534722222222227</v>
      </c>
      <c r="N1164">
        <v>0.2787984</v>
      </c>
      <c r="O1164">
        <v>3.7320000000000002</v>
      </c>
      <c r="Q1164" s="18">
        <v>0.47736111111111112</v>
      </c>
      <c r="R1164">
        <v>0.30264289999999999</v>
      </c>
      <c r="S1164" s="74">
        <v>3.1379999999999999</v>
      </c>
      <c r="U1164" s="18">
        <v>0.2908101851851852</v>
      </c>
      <c r="V1164">
        <v>0.2221012</v>
      </c>
      <c r="W1164" s="1" t="s">
        <v>220</v>
      </c>
      <c r="AB1164" t="s">
        <v>85</v>
      </c>
      <c r="AC1164" t="s">
        <v>633</v>
      </c>
      <c r="AF1164" t="s">
        <v>128</v>
      </c>
    </row>
    <row r="1165" spans="1:32" x14ac:dyDescent="0.25">
      <c r="A1165">
        <v>8</v>
      </c>
      <c r="B1165" t="s">
        <v>89</v>
      </c>
      <c r="C1165" t="s">
        <v>58</v>
      </c>
      <c r="D1165">
        <v>5.44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0.43615740740740744</v>
      </c>
      <c r="N1165" s="19">
        <v>5.437939E-2</v>
      </c>
      <c r="O1165">
        <v>5.42</v>
      </c>
      <c r="Q1165" s="18">
        <v>0.47815972222222225</v>
      </c>
      <c r="R1165" s="19">
        <v>2.5523779999999999E-2</v>
      </c>
      <c r="T1165" s="19"/>
      <c r="W1165" s="1" t="s">
        <v>220</v>
      </c>
      <c r="AB1165" t="s">
        <v>86</v>
      </c>
      <c r="AC1165" t="s">
        <v>634</v>
      </c>
      <c r="AF1165" t="s">
        <v>173</v>
      </c>
    </row>
    <row r="1166" spans="1:32" x14ac:dyDescent="0.25">
      <c r="A1166">
        <v>9</v>
      </c>
      <c r="B1166" t="s">
        <v>89</v>
      </c>
      <c r="C1166" t="s">
        <v>58</v>
      </c>
      <c r="D1166">
        <v>4.1440000000000001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0.43687499999999996</v>
      </c>
      <c r="N1166" s="19">
        <v>4.4645959999999998E-2</v>
      </c>
      <c r="O1166">
        <v>4.117</v>
      </c>
      <c r="Q1166" s="18">
        <v>0.47891203703703705</v>
      </c>
      <c r="R1166" s="19">
        <v>3.6209190000000002E-2</v>
      </c>
      <c r="T1166" s="19"/>
      <c r="W1166" s="1" t="s">
        <v>220</v>
      </c>
      <c r="AB1166" t="s">
        <v>84</v>
      </c>
      <c r="AC1166" t="s">
        <v>635</v>
      </c>
    </row>
    <row r="1167" spans="1:32" x14ac:dyDescent="0.25">
      <c r="A1167">
        <v>10</v>
      </c>
      <c r="B1167" t="s">
        <v>89</v>
      </c>
      <c r="C1167" t="s">
        <v>58</v>
      </c>
      <c r="D1167">
        <v>6.1029999999999998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0.43768518518518523</v>
      </c>
      <c r="N1167">
        <v>0.1212297</v>
      </c>
      <c r="O1167">
        <v>6.0730000000000004</v>
      </c>
      <c r="Q1167" s="18">
        <v>0.47959490740740746</v>
      </c>
      <c r="R1167" s="19">
        <v>5.371836E-2</v>
      </c>
      <c r="T1167" s="19"/>
      <c r="W1167" s="1" t="s">
        <v>220</v>
      </c>
      <c r="AB1167" t="s">
        <v>84</v>
      </c>
      <c r="AC1167" t="s">
        <v>636</v>
      </c>
    </row>
    <row r="1168" spans="1:32" x14ac:dyDescent="0.25">
      <c r="A1168">
        <v>11</v>
      </c>
      <c r="B1168" t="s">
        <v>89</v>
      </c>
      <c r="C1168" t="s">
        <v>58</v>
      </c>
      <c r="D1168">
        <v>6.8970000000000002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0.43853009259259257</v>
      </c>
      <c r="N1168">
        <v>0.66719410000000001</v>
      </c>
      <c r="O1168">
        <v>6.6859999999999999</v>
      </c>
      <c r="Q1168" s="18">
        <v>0.48031249999999998</v>
      </c>
      <c r="R1168">
        <v>0.57538290000000003</v>
      </c>
      <c r="W1168" s="1" t="s">
        <v>220</v>
      </c>
      <c r="AB1168" t="s">
        <v>86</v>
      </c>
      <c r="AC1168" t="s">
        <v>637</v>
      </c>
      <c r="AF1168" t="s">
        <v>169</v>
      </c>
    </row>
    <row r="1169" spans="1:49" x14ac:dyDescent="0.25">
      <c r="A1169">
        <v>12</v>
      </c>
      <c r="B1169" t="s">
        <v>89</v>
      </c>
      <c r="C1169" t="s">
        <v>58</v>
      </c>
      <c r="D1169">
        <v>3.6070000000000002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0.43950231481481478</v>
      </c>
      <c r="N1169">
        <v>0.24837790000000001</v>
      </c>
      <c r="O1169">
        <v>2.9689999999999999</v>
      </c>
      <c r="Q1169" s="18">
        <v>0.48118055555555556</v>
      </c>
      <c r="R1169">
        <v>0.16567019999999999</v>
      </c>
      <c r="S1169" s="74">
        <v>2.0470000000000002</v>
      </c>
      <c r="U1169" s="18">
        <v>0.29236111111111113</v>
      </c>
      <c r="V1169" s="19">
        <v>7.8658240000000004E-3</v>
      </c>
      <c r="W1169" s="1" t="s">
        <v>220</v>
      </c>
      <c r="AB1169" t="s">
        <v>85</v>
      </c>
      <c r="AC1169" t="s">
        <v>638</v>
      </c>
      <c r="AF1169" t="s">
        <v>244</v>
      </c>
    </row>
    <row r="1170" spans="1:49" x14ac:dyDescent="0.25">
      <c r="A1170">
        <v>13</v>
      </c>
      <c r="B1170" t="s">
        <v>89</v>
      </c>
      <c r="C1170" t="s">
        <v>58</v>
      </c>
      <c r="D1170">
        <v>7.3780000000000001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0.44027777777777777</v>
      </c>
      <c r="N1170">
        <v>0.1230319</v>
      </c>
      <c r="O1170">
        <v>7.367</v>
      </c>
      <c r="Q1170" s="18">
        <v>0.48194444444444445</v>
      </c>
      <c r="R1170" s="19">
        <v>9.1805330000000004E-2</v>
      </c>
      <c r="T1170" s="19"/>
      <c r="W1170" s="1" t="s">
        <v>220</v>
      </c>
      <c r="AB1170" t="s">
        <v>86</v>
      </c>
      <c r="AC1170" t="s">
        <v>639</v>
      </c>
      <c r="AF1170" t="s">
        <v>139</v>
      </c>
    </row>
    <row r="1171" spans="1:49" x14ac:dyDescent="0.25">
      <c r="A1171">
        <v>14</v>
      </c>
      <c r="B1171" t="s">
        <v>89</v>
      </c>
      <c r="C1171" t="s">
        <v>58</v>
      </c>
      <c r="D1171">
        <v>8.093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0.44107638888888889</v>
      </c>
      <c r="N1171" s="19">
        <v>6.4228830000000001E-2</v>
      </c>
      <c r="O1171">
        <v>8.0570000000000004</v>
      </c>
      <c r="Q1171" s="18">
        <v>0.48268518518518522</v>
      </c>
      <c r="R1171" s="19">
        <v>6.242495E-2</v>
      </c>
      <c r="S1171" s="74">
        <v>8</v>
      </c>
      <c r="T1171" s="19"/>
      <c r="U1171" s="18">
        <v>0.29310185185185184</v>
      </c>
      <c r="V1171">
        <v>7.5259199999999998E-2</v>
      </c>
      <c r="W1171" s="1" t="s">
        <v>220</v>
      </c>
      <c r="AB1171" t="s">
        <v>85</v>
      </c>
      <c r="AC1171" t="s">
        <v>640</v>
      </c>
      <c r="AF1171" t="s">
        <v>303</v>
      </c>
    </row>
    <row r="1172" spans="1:49" x14ac:dyDescent="0.25">
      <c r="A1172">
        <v>15</v>
      </c>
      <c r="B1172" t="s">
        <v>89</v>
      </c>
      <c r="C1172" t="s">
        <v>58</v>
      </c>
      <c r="D1172">
        <v>5.7960000000000003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0.4418171296296296</v>
      </c>
      <c r="N1172">
        <v>0.62002860000000004</v>
      </c>
      <c r="O1172">
        <v>5.681</v>
      </c>
      <c r="Q1172" s="18">
        <v>0.48342592592592593</v>
      </c>
      <c r="R1172">
        <v>0.59158250000000001</v>
      </c>
      <c r="W1172" s="1" t="s">
        <v>220</v>
      </c>
      <c r="AB1172" t="s">
        <v>84</v>
      </c>
      <c r="AC1172" t="s">
        <v>641</v>
      </c>
    </row>
    <row r="1173" spans="1:49" x14ac:dyDescent="0.25">
      <c r="A1173">
        <v>16</v>
      </c>
      <c r="B1173" t="s">
        <v>89</v>
      </c>
      <c r="C1173" t="s">
        <v>58</v>
      </c>
      <c r="D1173">
        <v>3.4780000000000002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0.44268518518518518</v>
      </c>
      <c r="N1173" s="19">
        <v>4.1810710000000001E-2</v>
      </c>
      <c r="O1173">
        <v>3.363</v>
      </c>
      <c r="Q1173" s="18">
        <v>0.48429398148148151</v>
      </c>
      <c r="R1173">
        <v>4.1408899999999998E-2</v>
      </c>
      <c r="W1173" s="1" t="s">
        <v>220</v>
      </c>
      <c r="AB1173" t="s">
        <v>86</v>
      </c>
      <c r="AC1173" t="s">
        <v>642</v>
      </c>
      <c r="AF1173" t="s">
        <v>150</v>
      </c>
    </row>
    <row r="1174" spans="1:49" x14ac:dyDescent="0.25">
      <c r="A1174">
        <v>17</v>
      </c>
      <c r="B1174" t="s">
        <v>89</v>
      </c>
      <c r="C1174" t="s">
        <v>58</v>
      </c>
      <c r="D1174">
        <v>5.1360000000000001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0.44344907407407402</v>
      </c>
      <c r="N1174">
        <v>0.17454430000000001</v>
      </c>
      <c r="Q1174" s="18">
        <v>0.48495370370370372</v>
      </c>
      <c r="R1174" s="19">
        <v>4.4876819999999998E-3</v>
      </c>
      <c r="T1174" s="19"/>
      <c r="W1174" s="1" t="s">
        <v>220</v>
      </c>
      <c r="Z1174" t="s">
        <v>1025</v>
      </c>
      <c r="AB1174" t="s">
        <v>84</v>
      </c>
      <c r="AC1174" t="s">
        <v>643</v>
      </c>
    </row>
    <row r="1175" spans="1:49" x14ac:dyDescent="0.25">
      <c r="A1175">
        <v>18</v>
      </c>
      <c r="B1175" t="s">
        <v>89</v>
      </c>
      <c r="C1175" t="s">
        <v>58</v>
      </c>
      <c r="D1175">
        <v>4.4279999999999999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0.44418981481481484</v>
      </c>
      <c r="N1175" s="19">
        <v>4.3292450000000003E-2</v>
      </c>
      <c r="O1175">
        <v>4.3920000000000003</v>
      </c>
      <c r="Q1175" s="18">
        <v>0.48557870370370365</v>
      </c>
      <c r="R1175" s="19">
        <v>3.3541950000000001E-2</v>
      </c>
      <c r="T1175" s="19"/>
      <c r="W1175" s="1" t="s">
        <v>220</v>
      </c>
      <c r="AB1175" t="s">
        <v>84</v>
      </c>
      <c r="AC1175" t="s">
        <v>644</v>
      </c>
    </row>
    <row r="1176" spans="1:49" x14ac:dyDescent="0.25">
      <c r="A1176">
        <v>19</v>
      </c>
      <c r="B1176" t="s">
        <v>89</v>
      </c>
      <c r="C1176" t="s">
        <v>58</v>
      </c>
      <c r="D1176">
        <v>4.2709999999999999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0.44491898148148151</v>
      </c>
      <c r="N1176">
        <v>0.38923530000000001</v>
      </c>
      <c r="O1176">
        <v>4.1479999999999997</v>
      </c>
      <c r="Q1176" s="18">
        <v>0.48648148148148151</v>
      </c>
      <c r="R1176">
        <v>0.1251082</v>
      </c>
      <c r="S1176" s="74">
        <v>3.88</v>
      </c>
      <c r="U1176" s="18">
        <v>0.29390046296296296</v>
      </c>
      <c r="V1176" s="19">
        <v>5.8806270000000001E-2</v>
      </c>
      <c r="W1176" s="1" t="s">
        <v>220</v>
      </c>
      <c r="AB1176" t="s">
        <v>85</v>
      </c>
      <c r="AC1176" t="s">
        <v>645</v>
      </c>
      <c r="AD1176" s="8">
        <v>43380</v>
      </c>
      <c r="AE1176">
        <v>28</v>
      </c>
      <c r="AF1176" t="s">
        <v>284</v>
      </c>
      <c r="AG1176" t="s">
        <v>593</v>
      </c>
      <c r="AI1176">
        <v>26</v>
      </c>
      <c r="AJ1176">
        <v>1</v>
      </c>
      <c r="AK1176" s="53">
        <v>0.52430555555555558</v>
      </c>
      <c r="AL1176" s="8">
        <v>43389</v>
      </c>
      <c r="AM1176" s="53">
        <v>0.53819444444444442</v>
      </c>
    </row>
    <row r="1177" spans="1:49" x14ac:dyDescent="0.25">
      <c r="A1177">
        <v>20</v>
      </c>
      <c r="B1177" t="s">
        <v>89</v>
      </c>
      <c r="C1177" t="s">
        <v>58</v>
      </c>
      <c r="D1177">
        <v>2.8250000000000002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0.44579861111111113</v>
      </c>
      <c r="N1177" s="19">
        <v>5.9499459999999997E-2</v>
      </c>
      <c r="O1177">
        <v>2.76</v>
      </c>
      <c r="Q1177" s="18">
        <v>0.48731481481481481</v>
      </c>
      <c r="R1177" s="19">
        <v>3.1575810000000003E-2</v>
      </c>
      <c r="T1177" s="19"/>
      <c r="W1177" s="1" t="s">
        <v>220</v>
      </c>
      <c r="AB1177" t="s">
        <v>86</v>
      </c>
      <c r="AC1177" t="s">
        <v>646</v>
      </c>
      <c r="AF1177" t="s">
        <v>161</v>
      </c>
    </row>
    <row r="1178" spans="1:49" x14ac:dyDescent="0.25">
      <c r="A1178">
        <v>21</v>
      </c>
      <c r="B1178" t="s">
        <v>89</v>
      </c>
      <c r="C1178" t="s">
        <v>58</v>
      </c>
      <c r="D1178">
        <v>6.3109999999999999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0.44658564814814811</v>
      </c>
      <c r="N1178" s="19">
        <v>6.9297280000000003E-2</v>
      </c>
      <c r="O1178">
        <v>6.2119999999999997</v>
      </c>
      <c r="Q1178" s="18">
        <v>0.48797453703703703</v>
      </c>
      <c r="R1178" s="19">
        <v>4.312788E-2</v>
      </c>
      <c r="S1178" s="74">
        <v>6.1630000000000003</v>
      </c>
      <c r="T1178" s="19"/>
      <c r="U1178" s="18">
        <v>0.29471064814814812</v>
      </c>
      <c r="V1178" s="19">
        <v>8.6631570000000005E-2</v>
      </c>
      <c r="W1178" s="1" t="s">
        <v>220</v>
      </c>
      <c r="AB1178" t="s">
        <v>85</v>
      </c>
      <c r="AC1178" t="s">
        <v>647</v>
      </c>
      <c r="AF1178" t="s">
        <v>157</v>
      </c>
    </row>
    <row r="1179" spans="1:49" x14ac:dyDescent="0.25">
      <c r="A1179">
        <v>22</v>
      </c>
      <c r="B1179" t="s">
        <v>89</v>
      </c>
      <c r="C1179" t="s">
        <v>58</v>
      </c>
      <c r="D1179">
        <v>4.5469999999999997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0.44747685185185188</v>
      </c>
      <c r="N1179">
        <v>0.10623829999999999</v>
      </c>
      <c r="O1179">
        <v>4.5620000000000003</v>
      </c>
      <c r="Q1179" s="18">
        <v>0.48881944444444447</v>
      </c>
      <c r="R1179" s="19">
        <v>8.6385959999999998E-2</v>
      </c>
      <c r="T1179" s="19"/>
      <c r="W1179" s="1" t="s">
        <v>220</v>
      </c>
      <c r="AB1179" t="s">
        <v>86</v>
      </c>
      <c r="AC1179" t="s">
        <v>648</v>
      </c>
      <c r="AF1179" t="s">
        <v>303</v>
      </c>
    </row>
    <row r="1180" spans="1:49" x14ac:dyDescent="0.25">
      <c r="A1180">
        <v>23</v>
      </c>
      <c r="B1180" t="s">
        <v>89</v>
      </c>
      <c r="C1180" t="s">
        <v>58</v>
      </c>
      <c r="D1180">
        <v>4.3170000000000002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0.44822916666666668</v>
      </c>
      <c r="N1180">
        <v>0.14765629999999999</v>
      </c>
      <c r="O1180">
        <v>4.2720000000000002</v>
      </c>
      <c r="Q1180" s="18">
        <v>0.50244212962962964</v>
      </c>
      <c r="R1180">
        <v>0.42317579999999999</v>
      </c>
      <c r="S1180" s="74">
        <v>4.149</v>
      </c>
      <c r="U1180" s="18">
        <v>0.29554398148148148</v>
      </c>
      <c r="V1180">
        <v>0.67529479999999997</v>
      </c>
      <c r="W1180" s="1" t="s">
        <v>220</v>
      </c>
      <c r="AB1180" t="s">
        <v>85</v>
      </c>
      <c r="AC1180" t="s">
        <v>649</v>
      </c>
      <c r="AF1180" t="s">
        <v>241</v>
      </c>
    </row>
    <row r="1181" spans="1:49" x14ac:dyDescent="0.25">
      <c r="A1181">
        <v>24</v>
      </c>
      <c r="B1181" t="s">
        <v>89</v>
      </c>
      <c r="C1181" t="s">
        <v>58</v>
      </c>
      <c r="D1181">
        <v>6.5590000000000002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0.44899305555555552</v>
      </c>
      <c r="N1181">
        <v>0.5812039</v>
      </c>
      <c r="O1181">
        <v>6.4859999999999998</v>
      </c>
      <c r="Q1181" s="18">
        <v>0.50329861111111118</v>
      </c>
      <c r="R1181">
        <v>0.56491740000000001</v>
      </c>
      <c r="S1181" s="74">
        <v>6.3120000000000003</v>
      </c>
      <c r="U1181" s="18">
        <v>0.29649305555555555</v>
      </c>
      <c r="V1181">
        <v>0.586511</v>
      </c>
      <c r="W1181" s="1" t="s">
        <v>220</v>
      </c>
      <c r="AB1181" t="s">
        <v>85</v>
      </c>
      <c r="AC1181" t="s">
        <v>650</v>
      </c>
      <c r="AD1181" s="8">
        <v>43384</v>
      </c>
      <c r="AE1181">
        <v>32</v>
      </c>
      <c r="AF1181" t="s">
        <v>150</v>
      </c>
      <c r="AG1181" t="s">
        <v>956</v>
      </c>
      <c r="AI1181">
        <v>20</v>
      </c>
      <c r="AJ1181">
        <v>2</v>
      </c>
      <c r="AK1181" s="53">
        <v>0.58333333333333337</v>
      </c>
      <c r="AL1181" s="8">
        <v>43391</v>
      </c>
      <c r="AM1181" s="53">
        <v>0.82638888888888884</v>
      </c>
      <c r="AV1181" s="8">
        <v>43391</v>
      </c>
      <c r="AW1181">
        <v>0</v>
      </c>
    </row>
    <row r="1182" spans="1:49" x14ac:dyDescent="0.25">
      <c r="A1182">
        <v>25</v>
      </c>
      <c r="B1182" t="s">
        <v>89</v>
      </c>
      <c r="C1182" t="s">
        <v>58</v>
      </c>
      <c r="D1182">
        <v>4.633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0.44988425925925929</v>
      </c>
      <c r="N1182">
        <v>0.10971740000000001</v>
      </c>
      <c r="O1182">
        <v>4.6349999999999998</v>
      </c>
      <c r="Q1182" s="18">
        <v>0.50428240740740737</v>
      </c>
      <c r="R1182" s="19">
        <v>3.0590050000000001E-2</v>
      </c>
      <c r="T1182" s="19"/>
      <c r="W1182" s="1" t="s">
        <v>220</v>
      </c>
      <c r="AB1182" t="s">
        <v>84</v>
      </c>
      <c r="AC1182" t="s">
        <v>651</v>
      </c>
    </row>
    <row r="1183" spans="1:49" x14ac:dyDescent="0.25">
      <c r="A1183">
        <v>26</v>
      </c>
      <c r="B1183" t="s">
        <v>89</v>
      </c>
      <c r="C1183" t="s">
        <v>58</v>
      </c>
      <c r="D1183">
        <v>4.915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0.45068287037037041</v>
      </c>
      <c r="N1183">
        <v>0.4975908</v>
      </c>
      <c r="O1183">
        <v>4.8609999999999998</v>
      </c>
      <c r="Q1183" s="18">
        <v>0.50496527777777778</v>
      </c>
      <c r="R1183">
        <v>0.49376389999999998</v>
      </c>
      <c r="W1183" s="1" t="s">
        <v>220</v>
      </c>
      <c r="AB1183" t="s">
        <v>84</v>
      </c>
      <c r="AC1183" t="s">
        <v>652</v>
      </c>
    </row>
    <row r="1184" spans="1:49" x14ac:dyDescent="0.25">
      <c r="A1184">
        <v>27</v>
      </c>
      <c r="B1184" t="s">
        <v>89</v>
      </c>
      <c r="C1184" t="s">
        <v>58</v>
      </c>
      <c r="D1184">
        <v>6.5410000000000004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0.45151620370370371</v>
      </c>
      <c r="N1184">
        <v>0.22076380000000001</v>
      </c>
      <c r="O1184">
        <v>6.4470000000000001</v>
      </c>
      <c r="Q1184" s="18">
        <v>0.50583333333333336</v>
      </c>
      <c r="R1184">
        <v>0.17028289999999999</v>
      </c>
      <c r="S1184" s="74">
        <v>6.3140000000000001</v>
      </c>
      <c r="U1184" s="18">
        <v>0.29738425925925926</v>
      </c>
      <c r="V1184">
        <v>0.13185720000000001</v>
      </c>
      <c r="W1184" s="1" t="s">
        <v>220</v>
      </c>
      <c r="AB1184" t="s">
        <v>85</v>
      </c>
      <c r="AC1184" t="s">
        <v>653</v>
      </c>
      <c r="AF1184" t="s">
        <v>250</v>
      </c>
    </row>
    <row r="1185" spans="1:32" x14ac:dyDescent="0.25">
      <c r="A1185">
        <v>28</v>
      </c>
      <c r="B1185" t="s">
        <v>89</v>
      </c>
      <c r="C1185" t="s">
        <v>58</v>
      </c>
      <c r="D1185">
        <v>2.3140000000000001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0.4522916666666667</v>
      </c>
      <c r="N1185" s="19">
        <v>8.8099689999999994E-2</v>
      </c>
      <c r="O1185">
        <v>2.1749999999999998</v>
      </c>
      <c r="Q1185" s="18">
        <v>0.50660879629629629</v>
      </c>
      <c r="R1185" s="19">
        <v>4.4875369999999998E-2</v>
      </c>
      <c r="T1185" s="19"/>
      <c r="W1185" s="1" t="s">
        <v>220</v>
      </c>
      <c r="AB1185" t="s">
        <v>86</v>
      </c>
      <c r="AC1185" t="s">
        <v>654</v>
      </c>
      <c r="AF1185" t="s">
        <v>147</v>
      </c>
    </row>
    <row r="1186" spans="1:32" x14ac:dyDescent="0.25">
      <c r="A1186">
        <v>29</v>
      </c>
      <c r="B1186" t="s">
        <v>89</v>
      </c>
      <c r="C1186" t="s">
        <v>58</v>
      </c>
      <c r="D1186">
        <v>3.2989999999999999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0.45307870370370368</v>
      </c>
      <c r="N1186">
        <v>0.17090340000000001</v>
      </c>
      <c r="O1186">
        <v>2.0030000000000001</v>
      </c>
      <c r="Q1186" s="18">
        <v>0.50732638888888892</v>
      </c>
      <c r="R1186" s="19">
        <v>8.5794800000000004E-3</v>
      </c>
      <c r="T1186" s="19"/>
      <c r="W1186" s="1" t="s">
        <v>220</v>
      </c>
      <c r="AB1186" t="s">
        <v>84</v>
      </c>
      <c r="AC1186" t="s">
        <v>655</v>
      </c>
    </row>
    <row r="1187" spans="1:32" x14ac:dyDescent="0.25">
      <c r="A1187">
        <v>30</v>
      </c>
      <c r="B1187" t="s">
        <v>89</v>
      </c>
      <c r="C1187" t="s">
        <v>58</v>
      </c>
      <c r="D1187">
        <v>4.5869999999999997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0.45385416666666667</v>
      </c>
      <c r="N1187" s="19">
        <v>4.8078509999999998E-2</v>
      </c>
      <c r="O1187">
        <v>4.4640000000000004</v>
      </c>
      <c r="Q1187" s="18">
        <v>0.50813657407407409</v>
      </c>
      <c r="R1187" s="19">
        <v>2.9920080000000002E-2</v>
      </c>
      <c r="T1187" s="19"/>
      <c r="W1187" s="1" t="s">
        <v>220</v>
      </c>
      <c r="AB1187" t="s">
        <v>86</v>
      </c>
      <c r="AC1187" t="s">
        <v>656</v>
      </c>
      <c r="AF1187" t="s">
        <v>238</v>
      </c>
    </row>
    <row r="1188" spans="1:32" x14ac:dyDescent="0.25">
      <c r="A1188">
        <v>31</v>
      </c>
      <c r="B1188" t="s">
        <v>89</v>
      </c>
      <c r="C1188" t="s">
        <v>58</v>
      </c>
      <c r="D1188">
        <v>3.984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0.45456018518518521</v>
      </c>
      <c r="N1188" s="19">
        <v>7.4357870000000006E-2</v>
      </c>
      <c r="O1188">
        <v>3.859</v>
      </c>
      <c r="Q1188" s="18">
        <v>0.50964120370370369</v>
      </c>
      <c r="R1188" s="19">
        <v>4.6791739999999998E-2</v>
      </c>
      <c r="T1188" s="19"/>
      <c r="W1188" s="1" t="s">
        <v>220</v>
      </c>
      <c r="AB1188" t="s">
        <v>84</v>
      </c>
      <c r="AC1188" t="s">
        <v>657</v>
      </c>
    </row>
    <row r="1189" spans="1:32" x14ac:dyDescent="0.25">
      <c r="A1189">
        <v>32</v>
      </c>
      <c r="B1189" t="s">
        <v>89</v>
      </c>
      <c r="C1189" t="s">
        <v>58</v>
      </c>
      <c r="D1189">
        <v>5.3410000000000002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0.455625</v>
      </c>
      <c r="N1189" s="19">
        <v>5.6203120000000002E-2</v>
      </c>
      <c r="O1189">
        <v>5.3280000000000003</v>
      </c>
      <c r="Q1189" s="18">
        <v>0.51052083333333331</v>
      </c>
      <c r="R1189" s="19">
        <v>5.5884540000000003E-2</v>
      </c>
      <c r="T1189" s="19"/>
      <c r="W1189" s="1" t="s">
        <v>220</v>
      </c>
      <c r="AB1189" t="s">
        <v>86</v>
      </c>
      <c r="AC1189" t="s">
        <v>658</v>
      </c>
      <c r="AF1189" t="s">
        <v>170</v>
      </c>
    </row>
    <row r="1190" spans="1:32" x14ac:dyDescent="0.25">
      <c r="A1190">
        <v>33</v>
      </c>
      <c r="B1190" t="s">
        <v>89</v>
      </c>
      <c r="C1190" t="s">
        <v>58</v>
      </c>
      <c r="D1190">
        <v>2.52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0.4563888888888889</v>
      </c>
      <c r="N1190">
        <v>0.31155909999999998</v>
      </c>
      <c r="O1190">
        <v>2.4990000000000001</v>
      </c>
      <c r="Q1190" s="18">
        <v>0.51121527777777775</v>
      </c>
      <c r="R1190">
        <v>0.34848679999999999</v>
      </c>
      <c r="S1190" s="74">
        <v>2.4129999999999998</v>
      </c>
      <c r="U1190" s="18">
        <v>0.29810185185185184</v>
      </c>
      <c r="V1190" s="19">
        <v>9.1583540000000005E-2</v>
      </c>
      <c r="W1190" s="1" t="s">
        <v>220</v>
      </c>
      <c r="AB1190" t="s">
        <v>85</v>
      </c>
      <c r="AC1190" t="s">
        <v>659</v>
      </c>
      <c r="AF1190" t="s">
        <v>242</v>
      </c>
    </row>
    <row r="1191" spans="1:32" x14ac:dyDescent="0.25">
      <c r="A1191">
        <v>34</v>
      </c>
      <c r="B1191" t="s">
        <v>89</v>
      </c>
      <c r="C1191" t="s">
        <v>58</v>
      </c>
      <c r="D1191">
        <v>5.5590000000000002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0.4571412037037037</v>
      </c>
      <c r="N1191" s="19">
        <v>4.5546650000000001E-2</v>
      </c>
      <c r="O1191">
        <v>5.4260000000000002</v>
      </c>
      <c r="Q1191" s="18">
        <v>0.51200231481481484</v>
      </c>
      <c r="R1191" s="19">
        <v>2.887698E-2</v>
      </c>
      <c r="S1191" s="74">
        <v>5.3970000000000002</v>
      </c>
      <c r="T1191" s="19"/>
      <c r="U1191" s="18">
        <v>0.29886574074074074</v>
      </c>
      <c r="V1191" s="19">
        <v>3.7529680000000003E-2</v>
      </c>
      <c r="W1191" s="1" t="s">
        <v>220</v>
      </c>
      <c r="AB1191" t="s">
        <v>85</v>
      </c>
      <c r="AC1191" t="s">
        <v>660</v>
      </c>
      <c r="AF1191" t="s">
        <v>131</v>
      </c>
    </row>
    <row r="1192" spans="1:32" x14ac:dyDescent="0.25">
      <c r="A1192">
        <v>35</v>
      </c>
      <c r="B1192" t="s">
        <v>89</v>
      </c>
      <c r="C1192" t="s">
        <v>58</v>
      </c>
      <c r="D1192">
        <v>4.34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0.45802083333333332</v>
      </c>
      <c r="N1192">
        <v>0.46958719999999998</v>
      </c>
      <c r="O1192">
        <v>4.2110000000000003</v>
      </c>
      <c r="Q1192" s="18">
        <v>0.51274305555555555</v>
      </c>
      <c r="R1192">
        <v>0.3000216</v>
      </c>
      <c r="S1192" s="74">
        <v>3.97</v>
      </c>
      <c r="U1192" s="18">
        <v>0.2996759259259259</v>
      </c>
      <c r="V1192" s="19">
        <v>3.168812E-2</v>
      </c>
      <c r="W1192" s="1" t="s">
        <v>220</v>
      </c>
      <c r="AB1192" t="s">
        <v>85</v>
      </c>
      <c r="AC1192" t="s">
        <v>661</v>
      </c>
      <c r="AF1192" t="s">
        <v>168</v>
      </c>
    </row>
    <row r="1193" spans="1:32" x14ac:dyDescent="0.25">
      <c r="A1193">
        <v>36</v>
      </c>
      <c r="B1193" t="s">
        <v>89</v>
      </c>
      <c r="C1193" t="s">
        <v>58</v>
      </c>
      <c r="D1193">
        <v>4.3680000000000003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0.45887731481481481</v>
      </c>
      <c r="N1193">
        <v>0.50150130000000004</v>
      </c>
      <c r="O1193">
        <v>4.2389999999999999</v>
      </c>
      <c r="Q1193" s="18">
        <v>0.51356481481481475</v>
      </c>
      <c r="R1193">
        <v>0.51450549999999995</v>
      </c>
      <c r="W1193" s="1" t="s">
        <v>220</v>
      </c>
      <c r="AB1193" t="s">
        <v>86</v>
      </c>
      <c r="AC1193" t="s">
        <v>662</v>
      </c>
      <c r="AF1193" t="s">
        <v>244</v>
      </c>
    </row>
    <row r="1194" spans="1:32" x14ac:dyDescent="0.25">
      <c r="A1194">
        <v>37</v>
      </c>
      <c r="B1194" t="s">
        <v>89</v>
      </c>
      <c r="C1194" t="s">
        <v>58</v>
      </c>
      <c r="D1194">
        <v>4.5209999999999999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0.4597222222222222</v>
      </c>
      <c r="N1194">
        <v>0.3936133</v>
      </c>
      <c r="O1194">
        <v>3.8039999999999998</v>
      </c>
      <c r="Q1194" s="18">
        <v>0.51438657407407407</v>
      </c>
      <c r="R1194" s="19">
        <v>7.1481139999999997E-3</v>
      </c>
      <c r="T1194" s="19"/>
      <c r="W1194" s="1" t="s">
        <v>220</v>
      </c>
      <c r="AB1194" t="s">
        <v>86</v>
      </c>
      <c r="AC1194" t="s">
        <v>663</v>
      </c>
      <c r="AF1194" t="s">
        <v>239</v>
      </c>
    </row>
    <row r="1195" spans="1:32" x14ac:dyDescent="0.25">
      <c r="A1195">
        <v>38</v>
      </c>
      <c r="B1195" t="s">
        <v>89</v>
      </c>
      <c r="C1195" t="s">
        <v>58</v>
      </c>
      <c r="D1195">
        <v>2.6160000000000001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0.46064814814814814</v>
      </c>
      <c r="N1195">
        <v>0.39171410000000001</v>
      </c>
      <c r="O1195">
        <v>2.3069999999999999</v>
      </c>
      <c r="Q1195" s="18">
        <v>0.51496527777777779</v>
      </c>
      <c r="R1195">
        <v>0.19552259999999999</v>
      </c>
      <c r="W1195" s="1" t="s">
        <v>220</v>
      </c>
      <c r="AB1195" t="s">
        <v>86</v>
      </c>
      <c r="AC1195" t="s">
        <v>664</v>
      </c>
      <c r="AF1195" t="s">
        <v>149</v>
      </c>
    </row>
    <row r="1196" spans="1:32" x14ac:dyDescent="0.25">
      <c r="A1196">
        <v>39</v>
      </c>
      <c r="B1196" t="s">
        <v>89</v>
      </c>
      <c r="C1196" t="s">
        <v>58</v>
      </c>
      <c r="D1196">
        <v>5.0830000000000002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0.46144675925925926</v>
      </c>
      <c r="N1196">
        <v>0.1244712</v>
      </c>
      <c r="O1196">
        <v>5.0039999999999996</v>
      </c>
      <c r="Q1196" s="18">
        <v>0.51576388888888891</v>
      </c>
      <c r="R1196" s="19">
        <v>8.0072249999999998E-2</v>
      </c>
      <c r="T1196" s="19"/>
      <c r="W1196" s="1" t="s">
        <v>220</v>
      </c>
      <c r="AB1196" t="s">
        <v>86</v>
      </c>
      <c r="AC1196" t="s">
        <v>665</v>
      </c>
      <c r="AF1196" t="s">
        <v>160</v>
      </c>
    </row>
    <row r="1197" spans="1:32" x14ac:dyDescent="0.25">
      <c r="A1197">
        <v>46</v>
      </c>
      <c r="B1197" t="s">
        <v>89</v>
      </c>
      <c r="C1197" t="s">
        <v>608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0.46702546296296293</v>
      </c>
      <c r="N1197" s="19">
        <v>8.5535920000000005E-3</v>
      </c>
      <c r="Q1197" s="18">
        <v>0.52126157407407414</v>
      </c>
      <c r="R1197" s="19">
        <v>4.0586750000000003E-3</v>
      </c>
      <c r="T1197" s="19"/>
      <c r="U1197" s="18">
        <v>0.30050925925925925</v>
      </c>
      <c r="V1197" s="19">
        <v>5.0249099999999996E-3</v>
      </c>
      <c r="W1197" s="1" t="s">
        <v>220</v>
      </c>
    </row>
    <row r="1198" spans="1:32" x14ac:dyDescent="0.25">
      <c r="A1198">
        <v>47</v>
      </c>
      <c r="B1198" t="s">
        <v>89</v>
      </c>
      <c r="C1198" t="s">
        <v>608</v>
      </c>
      <c r="E1198" s="1" t="s">
        <v>609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0.46770833333333334</v>
      </c>
      <c r="N1198" s="19">
        <v>7.5197620000000001E-3</v>
      </c>
      <c r="P1198" s="53">
        <v>0.63680555555555551</v>
      </c>
      <c r="Q1198" s="18">
        <v>0.52195601851851847</v>
      </c>
      <c r="R1198" s="19">
        <v>3.7804010000000001E-3</v>
      </c>
      <c r="T1198" s="53">
        <v>0.53055555555555556</v>
      </c>
      <c r="U1198" s="18">
        <v>0.30125000000000002</v>
      </c>
      <c r="V1198" s="19">
        <v>4.7582750000000002E-3</v>
      </c>
      <c r="W1198" s="1" t="s">
        <v>220</v>
      </c>
    </row>
    <row r="1199" spans="1:32" x14ac:dyDescent="0.25">
      <c r="A1199">
        <v>1</v>
      </c>
      <c r="B1199" t="s">
        <v>293</v>
      </c>
      <c r="C1199" t="s">
        <v>201</v>
      </c>
      <c r="D1199">
        <v>6.1239999999999997</v>
      </c>
      <c r="E1199" s="1" t="s">
        <v>612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0.4301388888888889</v>
      </c>
      <c r="N1199">
        <v>0.1584024</v>
      </c>
      <c r="O1199">
        <v>6.0919999999999996</v>
      </c>
      <c r="P1199" s="53">
        <v>0.63750000000000007</v>
      </c>
      <c r="Q1199" s="18">
        <v>0.47269675925925925</v>
      </c>
      <c r="R1199">
        <v>0.112193</v>
      </c>
      <c r="S1199" s="74">
        <v>6.0590000000000002</v>
      </c>
      <c r="T1199" s="53">
        <v>0.52500000000000002</v>
      </c>
      <c r="U1199" s="18">
        <v>0.28518518518518515</v>
      </c>
      <c r="V1199">
        <v>0.1637787</v>
      </c>
      <c r="W1199" s="1" t="s">
        <v>220</v>
      </c>
      <c r="AB1199" t="s">
        <v>85</v>
      </c>
      <c r="AC1199" t="s">
        <v>666</v>
      </c>
      <c r="AF1199" t="s">
        <v>177</v>
      </c>
    </row>
    <row r="1200" spans="1:32" x14ac:dyDescent="0.25">
      <c r="A1200">
        <v>2</v>
      </c>
      <c r="B1200" t="s">
        <v>293</v>
      </c>
      <c r="C1200" t="s">
        <v>201</v>
      </c>
      <c r="D1200">
        <v>8.3450000000000006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0.43105324074074075</v>
      </c>
      <c r="N1200">
        <v>0.10583289999999999</v>
      </c>
      <c r="O1200">
        <v>8.3059999999999992</v>
      </c>
      <c r="Q1200" s="18">
        <v>0.47341435185185188</v>
      </c>
      <c r="R1200" s="19">
        <v>7.2459109999999993E-2</v>
      </c>
      <c r="T1200" s="19"/>
      <c r="W1200" s="1" t="s">
        <v>220</v>
      </c>
      <c r="AB1200" t="s">
        <v>84</v>
      </c>
      <c r="AC1200" t="s">
        <v>667</v>
      </c>
    </row>
    <row r="1201" spans="1:49" x14ac:dyDescent="0.25">
      <c r="A1201">
        <v>3</v>
      </c>
      <c r="B1201" t="s">
        <v>293</v>
      </c>
      <c r="C1201" t="s">
        <v>201</v>
      </c>
      <c r="D1201">
        <v>6.5529999999999999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0.43193287037037037</v>
      </c>
      <c r="N1201" s="19">
        <v>9.1916349999999994E-2</v>
      </c>
      <c r="O1201">
        <v>6.407</v>
      </c>
      <c r="Q1201" s="18">
        <v>0.4742939814814815</v>
      </c>
      <c r="R1201" s="19">
        <v>6.7099820000000004E-2</v>
      </c>
      <c r="T1201" s="19"/>
      <c r="W1201" s="1" t="s">
        <v>220</v>
      </c>
      <c r="X1201" s="8">
        <v>43520</v>
      </c>
      <c r="AB1201" t="s">
        <v>86</v>
      </c>
      <c r="AC1201" t="s">
        <v>668</v>
      </c>
      <c r="AD1201" s="8">
        <v>43561</v>
      </c>
      <c r="AE1201">
        <f>AD1201-X1201</f>
        <v>41</v>
      </c>
      <c r="AF1201" t="s">
        <v>291</v>
      </c>
      <c r="AG1201" t="s">
        <v>956</v>
      </c>
    </row>
    <row r="1202" spans="1:49" x14ac:dyDescent="0.25">
      <c r="A1202">
        <v>4</v>
      </c>
      <c r="B1202" t="s">
        <v>293</v>
      </c>
      <c r="C1202" t="s">
        <v>58</v>
      </c>
      <c r="D1202">
        <v>3.8679999999999999</v>
      </c>
      <c r="G1202" s="1" t="s">
        <v>87</v>
      </c>
      <c r="H1202" s="1" t="s">
        <v>81</v>
      </c>
      <c r="I1202" s="1" t="s">
        <v>71</v>
      </c>
      <c r="J1202">
        <v>25</v>
      </c>
      <c r="K1202" t="s">
        <v>60</v>
      </c>
      <c r="L1202">
        <v>6262</v>
      </c>
      <c r="M1202" s="18">
        <v>0.43263888888888885</v>
      </c>
      <c r="N1202">
        <v>0.65062030000000004</v>
      </c>
      <c r="O1202">
        <v>3.2919999999999998</v>
      </c>
      <c r="Q1202" s="18">
        <v>0.4750462962962963</v>
      </c>
      <c r="R1202">
        <v>0.17846909999999999</v>
      </c>
      <c r="W1202" s="1" t="s">
        <v>220</v>
      </c>
      <c r="AB1202" t="s">
        <v>86</v>
      </c>
      <c r="AC1202" t="s">
        <v>669</v>
      </c>
      <c r="AF1202" t="s">
        <v>129</v>
      </c>
    </row>
    <row r="1203" spans="1:49" x14ac:dyDescent="0.25">
      <c r="A1203">
        <v>5</v>
      </c>
      <c r="B1203" t="s">
        <v>293</v>
      </c>
      <c r="C1203" t="s">
        <v>58</v>
      </c>
      <c r="D1203">
        <v>4.2279999999999998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0.43361111111111111</v>
      </c>
      <c r="N1203" s="19">
        <v>9.8182210000000006E-2</v>
      </c>
      <c r="O1203">
        <v>4.1429999999999998</v>
      </c>
      <c r="Q1203" s="18">
        <v>0.47585648148148146</v>
      </c>
      <c r="R1203" s="19">
        <v>8.0056939999999993E-2</v>
      </c>
      <c r="S1203" s="74">
        <v>4.12</v>
      </c>
      <c r="T1203" s="19"/>
      <c r="U1203" s="18">
        <v>0.28999999999999998</v>
      </c>
      <c r="V1203">
        <v>0.15038779999999999</v>
      </c>
      <c r="W1203" s="1" t="s">
        <v>220</v>
      </c>
      <c r="AB1203" t="s">
        <v>85</v>
      </c>
      <c r="AC1203" t="s">
        <v>670</v>
      </c>
      <c r="AD1203" s="8">
        <v>43404</v>
      </c>
      <c r="AE1203" s="83" t="s">
        <v>1769</v>
      </c>
      <c r="AF1203" t="s">
        <v>236</v>
      </c>
      <c r="AG1203" t="s">
        <v>956</v>
      </c>
      <c r="AH1203" s="8">
        <v>43404</v>
      </c>
      <c r="AI1203">
        <v>17</v>
      </c>
      <c r="AJ1203">
        <v>2</v>
      </c>
      <c r="AK1203" s="53">
        <v>0.49305555555555558</v>
      </c>
      <c r="AL1203" s="8">
        <v>43412</v>
      </c>
      <c r="AM1203" s="53">
        <v>0.84375</v>
      </c>
      <c r="AO1203">
        <v>6</v>
      </c>
      <c r="AP1203">
        <v>6</v>
      </c>
      <c r="AQ1203" s="8">
        <v>43412</v>
      </c>
      <c r="AR1203" s="53">
        <v>0.84375</v>
      </c>
      <c r="AS1203" s="8">
        <v>43475</v>
      </c>
      <c r="AT1203" s="53">
        <v>0.83333333333333337</v>
      </c>
      <c r="AV1203" s="8">
        <v>43475</v>
      </c>
      <c r="AW1203">
        <v>0</v>
      </c>
    </row>
    <row r="1204" spans="1:49" x14ac:dyDescent="0.25">
      <c r="A1204">
        <v>6</v>
      </c>
      <c r="B1204" t="s">
        <v>293</v>
      </c>
      <c r="C1204" t="s">
        <v>58</v>
      </c>
      <c r="D1204">
        <v>7.64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0.43446759259259254</v>
      </c>
      <c r="N1204" s="19">
        <v>3.9442310000000001E-2</v>
      </c>
      <c r="O1204">
        <v>7.0309999999999997</v>
      </c>
      <c r="Q1204" s="18">
        <v>0.47662037037037036</v>
      </c>
      <c r="R1204" s="19">
        <v>2.9959989999999999E-2</v>
      </c>
      <c r="T1204" s="19"/>
      <c r="W1204" s="1" t="s">
        <v>220</v>
      </c>
      <c r="AB1204" t="s">
        <v>84</v>
      </c>
      <c r="AC1204" t="s">
        <v>671</v>
      </c>
    </row>
    <row r="1205" spans="1:49" x14ac:dyDescent="0.25">
      <c r="A1205">
        <v>7</v>
      </c>
      <c r="B1205" t="s">
        <v>293</v>
      </c>
      <c r="C1205" t="s">
        <v>58</v>
      </c>
      <c r="D1205">
        <v>8.8940000000000001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0.43534722222222227</v>
      </c>
      <c r="N1205">
        <v>0.14469389999999999</v>
      </c>
      <c r="O1205">
        <v>8.7889999999999997</v>
      </c>
      <c r="Q1205" s="18">
        <v>0.47736111111111112</v>
      </c>
      <c r="R1205">
        <v>0.13520399999999999</v>
      </c>
      <c r="W1205" s="1" t="s">
        <v>220</v>
      </c>
      <c r="AB1205" t="s">
        <v>84</v>
      </c>
      <c r="AC1205" t="s">
        <v>672</v>
      </c>
    </row>
    <row r="1206" spans="1:49" x14ac:dyDescent="0.25">
      <c r="A1206">
        <v>8</v>
      </c>
      <c r="B1206" t="s">
        <v>293</v>
      </c>
      <c r="C1206" t="s">
        <v>58</v>
      </c>
      <c r="D1206">
        <v>7.1079999999999997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0.43615740740740744</v>
      </c>
      <c r="N1206">
        <v>0.1101157</v>
      </c>
      <c r="O1206">
        <v>7.0149999999999997</v>
      </c>
      <c r="Q1206" s="18">
        <v>0.47815972222222225</v>
      </c>
      <c r="R1206" s="19">
        <v>5.729223E-2</v>
      </c>
      <c r="T1206" s="19"/>
      <c r="W1206" s="1" t="s">
        <v>220</v>
      </c>
      <c r="AB1206" t="s">
        <v>84</v>
      </c>
      <c r="AC1206" t="s">
        <v>673</v>
      </c>
    </row>
    <row r="1207" spans="1:49" x14ac:dyDescent="0.25">
      <c r="A1207">
        <v>9</v>
      </c>
      <c r="B1207" t="s">
        <v>293</v>
      </c>
      <c r="C1207" t="s">
        <v>58</v>
      </c>
      <c r="D1207">
        <v>7.2130000000000001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0.43687499999999996</v>
      </c>
      <c r="N1207">
        <v>0.1828079</v>
      </c>
      <c r="O1207">
        <v>7.1580000000000004</v>
      </c>
      <c r="Q1207" s="18">
        <v>0.47891203703703705</v>
      </c>
      <c r="R1207" s="19">
        <v>6.7415920000000004E-2</v>
      </c>
      <c r="T1207" s="19"/>
      <c r="W1207" s="1" t="s">
        <v>220</v>
      </c>
      <c r="AB1207" t="s">
        <v>86</v>
      </c>
      <c r="AC1207" t="s">
        <v>674</v>
      </c>
      <c r="AF1207" t="s">
        <v>287</v>
      </c>
    </row>
    <row r="1208" spans="1:49" x14ac:dyDescent="0.25">
      <c r="A1208">
        <v>10</v>
      </c>
      <c r="B1208" t="s">
        <v>293</v>
      </c>
      <c r="C1208" t="s">
        <v>58</v>
      </c>
      <c r="D1208">
        <v>8.82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0.43768518518518523</v>
      </c>
      <c r="N1208">
        <v>0.1490496</v>
      </c>
      <c r="O1208">
        <v>8.5190000000000001</v>
      </c>
      <c r="Q1208" s="18">
        <v>0.47959490740740746</v>
      </c>
      <c r="R1208">
        <v>0.10354240000000001</v>
      </c>
      <c r="W1208" s="1" t="s">
        <v>220</v>
      </c>
      <c r="AB1208" t="s">
        <v>86</v>
      </c>
      <c r="AC1208" t="s">
        <v>675</v>
      </c>
      <c r="AF1208" t="s">
        <v>177</v>
      </c>
    </row>
    <row r="1209" spans="1:49" x14ac:dyDescent="0.25">
      <c r="A1209">
        <v>11</v>
      </c>
      <c r="B1209" t="s">
        <v>293</v>
      </c>
      <c r="C1209" t="s">
        <v>58</v>
      </c>
      <c r="D1209">
        <v>6.8890000000000002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0.43853009259259257</v>
      </c>
      <c r="N1209">
        <v>0.5322983</v>
      </c>
      <c r="O1209">
        <v>6.7619999999999996</v>
      </c>
      <c r="Q1209" s="18">
        <v>0.48031249999999998</v>
      </c>
      <c r="R1209">
        <v>0.3020603</v>
      </c>
      <c r="W1209" s="1" t="s">
        <v>220</v>
      </c>
      <c r="AB1209" t="s">
        <v>84</v>
      </c>
      <c r="AC1209" t="s">
        <v>676</v>
      </c>
    </row>
    <row r="1210" spans="1:49" x14ac:dyDescent="0.25">
      <c r="A1210">
        <v>12</v>
      </c>
      <c r="B1210" t="s">
        <v>293</v>
      </c>
      <c r="C1210" t="s">
        <v>59</v>
      </c>
      <c r="D1210">
        <v>10.754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0.43950231481481478</v>
      </c>
      <c r="N1210">
        <v>0.1216599</v>
      </c>
      <c r="O1210">
        <v>10.576000000000001</v>
      </c>
      <c r="Q1210" s="18">
        <v>0.48118055555555556</v>
      </c>
      <c r="R1210">
        <v>0.16546620000000001</v>
      </c>
      <c r="W1210" s="1" t="s">
        <v>220</v>
      </c>
      <c r="AB1210" t="s">
        <v>84</v>
      </c>
      <c r="AC1210" t="s">
        <v>677</v>
      </c>
    </row>
    <row r="1211" spans="1:49" x14ac:dyDescent="0.25">
      <c r="A1211">
        <v>13</v>
      </c>
      <c r="B1211" t="s">
        <v>293</v>
      </c>
      <c r="C1211" t="s">
        <v>201</v>
      </c>
      <c r="D1211">
        <v>9.2189999999999994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0.44027777777777777</v>
      </c>
      <c r="N1211">
        <v>0.18624540000000001</v>
      </c>
      <c r="O1211">
        <v>9.1560000000000006</v>
      </c>
      <c r="Q1211" s="18">
        <v>0.48194444444444445</v>
      </c>
      <c r="R1211">
        <v>0.1381791</v>
      </c>
      <c r="S1211" s="74">
        <v>9.0749999999999993</v>
      </c>
      <c r="U1211" s="18">
        <v>0.2908101851851852</v>
      </c>
      <c r="V1211">
        <v>0.12474150000000001</v>
      </c>
      <c r="W1211" s="1" t="s">
        <v>220</v>
      </c>
      <c r="AB1211" t="s">
        <v>85</v>
      </c>
      <c r="AC1211" t="s">
        <v>678</v>
      </c>
      <c r="AF1211" t="s">
        <v>370</v>
      </c>
    </row>
    <row r="1212" spans="1:49" x14ac:dyDescent="0.25">
      <c r="A1212">
        <v>14</v>
      </c>
      <c r="B1212" t="s">
        <v>293</v>
      </c>
      <c r="C1212" t="s">
        <v>201</v>
      </c>
      <c r="D1212">
        <v>9.3559999999999999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0.44107638888888889</v>
      </c>
      <c r="N1212">
        <v>0.19425400000000001</v>
      </c>
      <c r="O1212">
        <v>9.31</v>
      </c>
      <c r="Q1212" s="18">
        <v>0.48268518518518522</v>
      </c>
      <c r="R1212" s="19">
        <v>8.6265679999999997E-2</v>
      </c>
      <c r="T1212" s="19"/>
      <c r="W1212" s="1" t="s">
        <v>220</v>
      </c>
      <c r="AB1212" t="s">
        <v>86</v>
      </c>
      <c r="AC1212" t="s">
        <v>679</v>
      </c>
      <c r="AF1212" t="s">
        <v>236</v>
      </c>
    </row>
    <row r="1213" spans="1:49" x14ac:dyDescent="0.25">
      <c r="A1213">
        <v>15</v>
      </c>
      <c r="B1213" t="s">
        <v>293</v>
      </c>
      <c r="C1213" t="s">
        <v>201</v>
      </c>
      <c r="D1213">
        <v>6.0519999999999996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0.4418171296296296</v>
      </c>
      <c r="N1213">
        <v>0.1177052</v>
      </c>
      <c r="O1213">
        <v>6.6219999999999999</v>
      </c>
      <c r="Q1213" s="18">
        <v>0.48342592592592593</v>
      </c>
      <c r="R1213">
        <v>0.1123879</v>
      </c>
      <c r="S1213" s="74">
        <v>6.5919999999999996</v>
      </c>
      <c r="U1213" s="18">
        <v>0.29158564814814814</v>
      </c>
      <c r="V1213">
        <v>0.1101873</v>
      </c>
      <c r="W1213" s="1" t="s">
        <v>220</v>
      </c>
      <c r="AB1213" t="s">
        <v>85</v>
      </c>
      <c r="AC1213" t="s">
        <v>680</v>
      </c>
      <c r="AD1213" s="8">
        <v>43419</v>
      </c>
      <c r="AE1213" s="83">
        <f>AD1213-I1213</f>
        <v>67</v>
      </c>
      <c r="AF1213" t="s">
        <v>176</v>
      </c>
      <c r="AG1213" t="s">
        <v>956</v>
      </c>
      <c r="AH1213" s="8">
        <v>43419</v>
      </c>
      <c r="AI1213">
        <v>3</v>
      </c>
      <c r="AJ1213">
        <v>1</v>
      </c>
      <c r="AK1213" s="53">
        <v>0.55902777777777779</v>
      </c>
      <c r="AL1213" s="8">
        <v>43430</v>
      </c>
      <c r="AM1213" s="53">
        <v>0.85416666666666663</v>
      </c>
      <c r="AO1213">
        <v>7</v>
      </c>
      <c r="AP1213">
        <v>17</v>
      </c>
      <c r="AQ1213" s="8">
        <v>43430</v>
      </c>
      <c r="AR1213" s="53">
        <v>0.86111111111111116</v>
      </c>
      <c r="AS1213" s="8">
        <v>43435</v>
      </c>
      <c r="AT1213" s="53">
        <v>0.83333333333333337</v>
      </c>
      <c r="AV1213" s="8">
        <v>43435</v>
      </c>
      <c r="AW1213">
        <v>0</v>
      </c>
    </row>
    <row r="1214" spans="1:49" x14ac:dyDescent="0.25">
      <c r="A1214">
        <v>16</v>
      </c>
      <c r="B1214" t="s">
        <v>293</v>
      </c>
      <c r="C1214" t="s">
        <v>201</v>
      </c>
      <c r="D1214">
        <v>8.5690000000000008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0.44268518518518518</v>
      </c>
      <c r="N1214">
        <v>0.12382840000000001</v>
      </c>
      <c r="O1214">
        <v>8.5129999999999999</v>
      </c>
      <c r="Q1214" s="18">
        <v>0.48429398148148151</v>
      </c>
      <c r="R1214" s="19">
        <v>7.2858359999999997E-2</v>
      </c>
      <c r="T1214" s="19"/>
      <c r="W1214" s="1" t="s">
        <v>220</v>
      </c>
      <c r="AB1214" t="s">
        <v>84</v>
      </c>
      <c r="AC1214" t="s">
        <v>681</v>
      </c>
    </row>
    <row r="1215" spans="1:49" x14ac:dyDescent="0.25">
      <c r="A1215">
        <v>17</v>
      </c>
      <c r="B1215" t="s">
        <v>293</v>
      </c>
      <c r="C1215" t="s">
        <v>201</v>
      </c>
      <c r="D1215">
        <v>8.5559999999999992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0.44344907407407402</v>
      </c>
      <c r="N1215">
        <v>7.0182300000000003E-2</v>
      </c>
      <c r="O1215">
        <v>8.5150000000000006</v>
      </c>
      <c r="Q1215" s="18">
        <v>0.48495370370370372</v>
      </c>
      <c r="R1215" s="19">
        <v>5.7349049999999999E-2</v>
      </c>
      <c r="T1215" s="19"/>
      <c r="W1215" s="1" t="s">
        <v>220</v>
      </c>
      <c r="AB1215" t="s">
        <v>84</v>
      </c>
      <c r="AC1215" t="s">
        <v>682</v>
      </c>
    </row>
    <row r="1216" spans="1:49" x14ac:dyDescent="0.25">
      <c r="A1216">
        <v>18</v>
      </c>
      <c r="B1216" t="s">
        <v>293</v>
      </c>
      <c r="C1216" t="s">
        <v>58</v>
      </c>
      <c r="D1216">
        <v>5.0149999999999997</v>
      </c>
      <c r="G1216" s="1" t="s">
        <v>87</v>
      </c>
      <c r="H1216" s="1" t="s">
        <v>81</v>
      </c>
      <c r="I1216" s="1" t="s">
        <v>71</v>
      </c>
      <c r="J1216">
        <v>25</v>
      </c>
      <c r="K1216" t="s">
        <v>60</v>
      </c>
      <c r="L1216">
        <v>6262</v>
      </c>
      <c r="M1216" s="18">
        <v>0.44418981481481484</v>
      </c>
      <c r="N1216">
        <v>0.12599350000000001</v>
      </c>
      <c r="O1216">
        <v>4.6950000000000003</v>
      </c>
      <c r="Q1216" s="18">
        <v>0.48557870370370365</v>
      </c>
      <c r="R1216" s="19">
        <v>1.5913570000000001E-3</v>
      </c>
      <c r="T1216" s="19"/>
      <c r="W1216" s="1" t="s">
        <v>220</v>
      </c>
      <c r="AB1216" t="s">
        <v>84</v>
      </c>
      <c r="AC1216" t="s">
        <v>683</v>
      </c>
    </row>
    <row r="1217" spans="1:49" x14ac:dyDescent="0.25">
      <c r="A1217">
        <v>19</v>
      </c>
      <c r="B1217" t="s">
        <v>293</v>
      </c>
      <c r="C1217" t="s">
        <v>58</v>
      </c>
      <c r="D1217">
        <v>4.9059999999999997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0.44491898148148151</v>
      </c>
      <c r="N1217">
        <v>0.74829590000000001</v>
      </c>
      <c r="O1217">
        <v>4.7610000000000001</v>
      </c>
      <c r="Q1217" s="18">
        <v>0.48648148148148151</v>
      </c>
      <c r="R1217">
        <v>0.63650549999999995</v>
      </c>
      <c r="W1217" s="1" t="s">
        <v>220</v>
      </c>
      <c r="AB1217" t="s">
        <v>86</v>
      </c>
      <c r="AC1217" t="s">
        <v>684</v>
      </c>
      <c r="AF1217" t="s">
        <v>301</v>
      </c>
    </row>
    <row r="1218" spans="1:49" x14ac:dyDescent="0.25">
      <c r="A1218">
        <v>20</v>
      </c>
      <c r="B1218" t="s">
        <v>293</v>
      </c>
      <c r="C1218" t="s">
        <v>58</v>
      </c>
      <c r="D1218">
        <v>7.444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0.44579861111111113</v>
      </c>
      <c r="N1218" s="19">
        <v>9.212236E-2</v>
      </c>
      <c r="O1218">
        <v>7.3890000000000002</v>
      </c>
      <c r="Q1218" s="18">
        <v>0.48731481481481481</v>
      </c>
      <c r="R1218">
        <v>0.10410990000000001</v>
      </c>
      <c r="S1218" s="74">
        <v>7.3159999999999998</v>
      </c>
      <c r="U1218" s="18">
        <v>0.29236111111111113</v>
      </c>
      <c r="V1218" s="19">
        <v>9.6880910000000001E-2</v>
      </c>
      <c r="W1218" s="1" t="s">
        <v>220</v>
      </c>
      <c r="AB1218" t="s">
        <v>85</v>
      </c>
      <c r="AC1218" t="s">
        <v>685</v>
      </c>
      <c r="AF1218" t="s">
        <v>154</v>
      </c>
    </row>
    <row r="1219" spans="1:49" x14ac:dyDescent="0.25">
      <c r="A1219">
        <v>21</v>
      </c>
      <c r="B1219" t="s">
        <v>293</v>
      </c>
      <c r="C1219" t="s">
        <v>58</v>
      </c>
      <c r="D1219">
        <v>5.8129999999999997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0.44658564814814811</v>
      </c>
      <c r="N1219">
        <v>0.92521350000000002</v>
      </c>
      <c r="O1219">
        <v>5.734</v>
      </c>
      <c r="Q1219" s="18">
        <v>0.48797453703703703</v>
      </c>
      <c r="R1219">
        <v>0.81784769999999996</v>
      </c>
      <c r="S1219" s="74">
        <v>5.6139999999999999</v>
      </c>
      <c r="U1219" s="18">
        <v>0.29310185185185184</v>
      </c>
      <c r="V1219">
        <v>0.1355199</v>
      </c>
      <c r="W1219" s="1" t="s">
        <v>220</v>
      </c>
      <c r="AB1219" t="s">
        <v>85</v>
      </c>
      <c r="AC1219" t="s">
        <v>686</v>
      </c>
      <c r="AF1219" t="s">
        <v>151</v>
      </c>
    </row>
    <row r="1220" spans="1:49" x14ac:dyDescent="0.25">
      <c r="A1220">
        <v>22</v>
      </c>
      <c r="B1220" t="s">
        <v>293</v>
      </c>
      <c r="C1220" t="s">
        <v>58</v>
      </c>
      <c r="D1220">
        <v>2.7360000000000002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0.44747685185185188</v>
      </c>
      <c r="N1220" s="19">
        <v>2.3666880000000001E-2</v>
      </c>
      <c r="O1220">
        <v>2.38</v>
      </c>
      <c r="Q1220" s="18">
        <v>0.48881944444444447</v>
      </c>
      <c r="R1220" s="19">
        <v>1.278428E-2</v>
      </c>
      <c r="S1220" s="74">
        <v>2.3079999999999998</v>
      </c>
      <c r="T1220" s="19"/>
      <c r="U1220" s="18">
        <v>0.29390046296296296</v>
      </c>
      <c r="V1220" s="19">
        <v>1.9534429999999998E-2</v>
      </c>
      <c r="W1220" s="1" t="s">
        <v>220</v>
      </c>
      <c r="AB1220" t="s">
        <v>85</v>
      </c>
      <c r="AC1220" t="s">
        <v>687</v>
      </c>
      <c r="AF1220" t="s">
        <v>129</v>
      </c>
    </row>
    <row r="1221" spans="1:49" x14ac:dyDescent="0.25">
      <c r="A1221">
        <v>23</v>
      </c>
      <c r="B1221" t="s">
        <v>293</v>
      </c>
      <c r="C1221" t="s">
        <v>201</v>
      </c>
      <c r="D1221">
        <v>5.6470000000000002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0.44822916666666668</v>
      </c>
      <c r="N1221">
        <v>0.1208277</v>
      </c>
      <c r="O1221">
        <v>5.593</v>
      </c>
      <c r="Q1221" s="18">
        <v>0.50244212962962964</v>
      </c>
      <c r="R1221">
        <v>0.1039491</v>
      </c>
      <c r="S1221" s="74">
        <v>5.5309999999999997</v>
      </c>
      <c r="U1221" s="18">
        <v>0.29471064814814812</v>
      </c>
      <c r="V1221">
        <v>0.1271833</v>
      </c>
      <c r="W1221" s="1" t="s">
        <v>220</v>
      </c>
      <c r="AB1221" t="s">
        <v>85</v>
      </c>
      <c r="AC1221" t="s">
        <v>688</v>
      </c>
      <c r="AD1221" s="8">
        <v>43410</v>
      </c>
      <c r="AE1221">
        <v>58</v>
      </c>
      <c r="AF1221" t="s">
        <v>130</v>
      </c>
      <c r="AG1221" t="s">
        <v>956</v>
      </c>
      <c r="AH1221" s="8">
        <v>43410</v>
      </c>
      <c r="AI1221">
        <v>3</v>
      </c>
      <c r="AJ1221">
        <v>1</v>
      </c>
      <c r="AK1221" s="53">
        <v>0.45347222222222222</v>
      </c>
      <c r="AL1221" s="8">
        <v>43418</v>
      </c>
      <c r="AM1221" s="53">
        <v>0.84722222222222221</v>
      </c>
      <c r="AO1221">
        <v>3</v>
      </c>
      <c r="AP1221">
        <v>25</v>
      </c>
      <c r="AQ1221" s="8">
        <v>43418</v>
      </c>
      <c r="AR1221" s="53">
        <v>0.84722222222222221</v>
      </c>
      <c r="AS1221" s="8">
        <v>43516</v>
      </c>
      <c r="AT1221" s="53">
        <v>0.83333333333333337</v>
      </c>
      <c r="AV1221" s="8">
        <v>43516</v>
      </c>
      <c r="AW1221">
        <v>0</v>
      </c>
    </row>
    <row r="1222" spans="1:49" x14ac:dyDescent="0.25">
      <c r="A1222">
        <v>24</v>
      </c>
      <c r="B1222" t="s">
        <v>293</v>
      </c>
      <c r="C1222" t="s">
        <v>58</v>
      </c>
      <c r="D1222">
        <v>6.9020000000000001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0.44899305555555552</v>
      </c>
      <c r="N1222">
        <v>0.13241720000000001</v>
      </c>
      <c r="O1222">
        <v>6.86</v>
      </c>
      <c r="Q1222" s="18">
        <v>0.50329861111111118</v>
      </c>
      <c r="R1222">
        <v>0.1156889</v>
      </c>
      <c r="W1222" s="1" t="s">
        <v>220</v>
      </c>
      <c r="AB1222" t="s">
        <v>84</v>
      </c>
      <c r="AC1222" t="s">
        <v>689</v>
      </c>
    </row>
    <row r="1223" spans="1:49" x14ac:dyDescent="0.25">
      <c r="A1223">
        <v>25</v>
      </c>
      <c r="B1223" t="s">
        <v>293</v>
      </c>
      <c r="C1223" t="s">
        <v>58</v>
      </c>
      <c r="D1223">
        <v>4.9969999999999999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0.44988425925925929</v>
      </c>
      <c r="N1223" s="19">
        <v>8.1108730000000004E-2</v>
      </c>
      <c r="O1223">
        <v>4.9829999999999997</v>
      </c>
      <c r="Q1223" s="18">
        <v>0.50428240740740737</v>
      </c>
      <c r="R1223" s="19">
        <v>4.4572809999999997E-2</v>
      </c>
      <c r="S1223" s="74">
        <v>4.9580000000000002</v>
      </c>
      <c r="T1223" s="19"/>
      <c r="U1223" s="18">
        <v>0.29554398148148148</v>
      </c>
      <c r="V1223" s="19">
        <v>8.3964819999999996E-2</v>
      </c>
      <c r="W1223" s="1" t="s">
        <v>220</v>
      </c>
      <c r="AB1223" t="s">
        <v>85</v>
      </c>
      <c r="AC1223" t="s">
        <v>690</v>
      </c>
      <c r="AF1223" t="s">
        <v>133</v>
      </c>
    </row>
    <row r="1224" spans="1:49" x14ac:dyDescent="0.25">
      <c r="A1224">
        <v>26</v>
      </c>
      <c r="B1224" t="s">
        <v>293</v>
      </c>
      <c r="C1224" t="s">
        <v>58</v>
      </c>
      <c r="D1224">
        <v>3.8620000000000001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0.45068287037037041</v>
      </c>
      <c r="N1224">
        <v>0.15521650000000001</v>
      </c>
      <c r="O1224">
        <v>3.86</v>
      </c>
      <c r="Q1224" s="18">
        <v>0.50496527777777778</v>
      </c>
      <c r="R1224">
        <v>0.1447078</v>
      </c>
      <c r="W1224" s="1" t="s">
        <v>220</v>
      </c>
      <c r="AB1224" t="s">
        <v>86</v>
      </c>
      <c r="AC1224" t="s">
        <v>691</v>
      </c>
      <c r="AF1224" t="s">
        <v>290</v>
      </c>
    </row>
    <row r="1225" spans="1:49" x14ac:dyDescent="0.25">
      <c r="A1225">
        <v>27</v>
      </c>
      <c r="B1225" t="s">
        <v>293</v>
      </c>
      <c r="C1225" t="s">
        <v>59</v>
      </c>
      <c r="D1225">
        <v>7.4770000000000003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0.45151620370370371</v>
      </c>
      <c r="N1225">
        <v>0.1090928</v>
      </c>
      <c r="O1225">
        <v>7.343</v>
      </c>
      <c r="Q1225" s="18">
        <v>0.50583333333333336</v>
      </c>
      <c r="R1225">
        <v>8.5734000000000005E-2</v>
      </c>
      <c r="W1225" s="1" t="s">
        <v>220</v>
      </c>
      <c r="AB1225" t="s">
        <v>85</v>
      </c>
      <c r="AC1225" t="s">
        <v>692</v>
      </c>
      <c r="AD1225" s="8">
        <v>43384</v>
      </c>
      <c r="AE1225">
        <v>32</v>
      </c>
      <c r="AF1225" t="s">
        <v>134</v>
      </c>
      <c r="AG1225" t="s">
        <v>956</v>
      </c>
      <c r="AI1225">
        <v>13</v>
      </c>
      <c r="AJ1225">
        <v>2</v>
      </c>
      <c r="AK1225" s="53">
        <v>0.58333333333333337</v>
      </c>
      <c r="AL1225" s="8">
        <v>43391</v>
      </c>
      <c r="AM1225" s="53">
        <v>0.82638888888888884</v>
      </c>
      <c r="AN1225" t="s">
        <v>1642</v>
      </c>
      <c r="AV1225" s="8">
        <v>43391</v>
      </c>
      <c r="AW1225">
        <v>0</v>
      </c>
    </row>
    <row r="1226" spans="1:49" x14ac:dyDescent="0.25">
      <c r="A1226">
        <v>28</v>
      </c>
      <c r="B1226" t="s">
        <v>293</v>
      </c>
      <c r="C1226" t="s">
        <v>201</v>
      </c>
      <c r="D1226">
        <v>7.1159999999999997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0.4522916666666667</v>
      </c>
      <c r="N1226">
        <v>0.1519279</v>
      </c>
      <c r="O1226">
        <v>7.07</v>
      </c>
      <c r="Q1226" s="18">
        <v>0.50660879629629629</v>
      </c>
      <c r="R1226" s="19">
        <v>8.5699609999999996E-2</v>
      </c>
      <c r="S1226" s="74">
        <v>7.0359999999999996</v>
      </c>
      <c r="T1226" s="19"/>
      <c r="U1226" s="18">
        <v>0.29649305555555555</v>
      </c>
      <c r="V1226" s="19">
        <v>9.8087060000000004E-2</v>
      </c>
      <c r="W1226" s="1" t="s">
        <v>220</v>
      </c>
      <c r="AB1226" t="s">
        <v>85</v>
      </c>
      <c r="AC1226" t="s">
        <v>693</v>
      </c>
      <c r="AF1226" t="s">
        <v>123</v>
      </c>
    </row>
    <row r="1227" spans="1:49" x14ac:dyDescent="0.25">
      <c r="A1227">
        <v>29</v>
      </c>
      <c r="B1227" t="s">
        <v>293</v>
      </c>
      <c r="C1227" t="s">
        <v>201</v>
      </c>
      <c r="D1227">
        <v>7.492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0.45307870370370368</v>
      </c>
      <c r="N1227">
        <v>0.12259109999999999</v>
      </c>
      <c r="O1227">
        <v>7.4320000000000004</v>
      </c>
      <c r="Q1227" s="18">
        <v>0.50732638888888892</v>
      </c>
      <c r="R1227" s="19">
        <v>8.2060049999999995E-2</v>
      </c>
      <c r="T1227" s="19"/>
      <c r="W1227" s="1" t="s">
        <v>220</v>
      </c>
      <c r="AB1227" t="s">
        <v>84</v>
      </c>
      <c r="AC1227" t="s">
        <v>694</v>
      </c>
    </row>
    <row r="1228" spans="1:49" x14ac:dyDescent="0.25">
      <c r="A1228">
        <v>30</v>
      </c>
      <c r="B1228" t="s">
        <v>293</v>
      </c>
      <c r="C1228" t="s">
        <v>201</v>
      </c>
      <c r="D1228">
        <v>6.4539999999999997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0.45385416666666667</v>
      </c>
      <c r="N1228" s="19">
        <v>7.0612430000000004E-2</v>
      </c>
      <c r="O1228">
        <v>6.4189999999999996</v>
      </c>
      <c r="Q1228" s="18">
        <v>0.50813657407407409</v>
      </c>
      <c r="R1228" s="19">
        <v>5.9322079999999999E-2</v>
      </c>
      <c r="S1228" s="74">
        <v>6.3949999999999996</v>
      </c>
      <c r="T1228" s="19"/>
      <c r="U1228" s="18">
        <v>0.29738425925925926</v>
      </c>
      <c r="V1228" s="19">
        <v>5.0724940000000003E-2</v>
      </c>
      <c r="W1228" s="1" t="s">
        <v>220</v>
      </c>
      <c r="AB1228" t="s">
        <v>85</v>
      </c>
      <c r="AC1228" t="s">
        <v>695</v>
      </c>
      <c r="AD1228" s="8">
        <v>43413</v>
      </c>
      <c r="AE1228">
        <v>61</v>
      </c>
      <c r="AF1228" t="s">
        <v>145</v>
      </c>
      <c r="AG1228" t="s">
        <v>956</v>
      </c>
      <c r="AH1228" s="8">
        <v>43413</v>
      </c>
      <c r="AI1228">
        <v>29</v>
      </c>
      <c r="AJ1228">
        <v>2</v>
      </c>
      <c r="AK1228" s="53">
        <v>0.48958333333333331</v>
      </c>
      <c r="AL1228" s="8">
        <v>43421</v>
      </c>
      <c r="AM1228" s="53">
        <v>0.84722222222222221</v>
      </c>
      <c r="AO1228">
        <v>5</v>
      </c>
      <c r="AP1228">
        <v>9</v>
      </c>
      <c r="AQ1228" s="8">
        <v>43421</v>
      </c>
      <c r="AR1228" s="53">
        <v>0.84722222222222221</v>
      </c>
      <c r="AS1228" s="8">
        <v>43468</v>
      </c>
      <c r="AT1228" s="53">
        <v>0.83333333333333337</v>
      </c>
      <c r="AV1228" s="8">
        <v>43468</v>
      </c>
      <c r="AW1228">
        <v>0</v>
      </c>
    </row>
    <row r="1229" spans="1:49" x14ac:dyDescent="0.25">
      <c r="A1229">
        <v>31</v>
      </c>
      <c r="B1229" t="s">
        <v>293</v>
      </c>
      <c r="C1229" t="s">
        <v>201</v>
      </c>
      <c r="D1229">
        <v>7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0.45456018518518521</v>
      </c>
      <c r="N1229">
        <v>0.8125405</v>
      </c>
      <c r="O1229">
        <v>6.8949999999999996</v>
      </c>
      <c r="Q1229" s="18">
        <v>0.50964120370370369</v>
      </c>
      <c r="R1229">
        <v>0.8550276</v>
      </c>
      <c r="W1229" s="1" t="s">
        <v>220</v>
      </c>
      <c r="AB1229" t="s">
        <v>84</v>
      </c>
      <c r="AC1229" t="s">
        <v>696</v>
      </c>
    </row>
    <row r="1230" spans="1:49" x14ac:dyDescent="0.25">
      <c r="A1230">
        <v>32</v>
      </c>
      <c r="B1230" t="s">
        <v>293</v>
      </c>
      <c r="C1230" t="s">
        <v>201</v>
      </c>
      <c r="D1230">
        <v>6.8929999999999998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0.455625</v>
      </c>
      <c r="N1230" s="19">
        <v>9.3835879999999997E-2</v>
      </c>
      <c r="O1230">
        <v>6.8449999999999998</v>
      </c>
      <c r="Q1230" s="18">
        <v>0.51052083333333331</v>
      </c>
      <c r="R1230" s="19">
        <v>5.8869419999999999E-2</v>
      </c>
      <c r="T1230" s="19"/>
      <c r="W1230" s="1" t="s">
        <v>220</v>
      </c>
      <c r="AB1230" t="s">
        <v>84</v>
      </c>
      <c r="AC1230" t="s">
        <v>697</v>
      </c>
    </row>
    <row r="1231" spans="1:49" x14ac:dyDescent="0.25">
      <c r="A1231">
        <v>33</v>
      </c>
      <c r="B1231" t="s">
        <v>293</v>
      </c>
      <c r="C1231" t="s">
        <v>201</v>
      </c>
      <c r="D1231">
        <v>6.8259999999999996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0.4563888888888889</v>
      </c>
      <c r="N1231">
        <v>0.16304379999999999</v>
      </c>
      <c r="O1231">
        <v>6.7919999999999998</v>
      </c>
      <c r="Q1231" s="18">
        <v>0.51121527777777775</v>
      </c>
      <c r="R1231" s="19">
        <v>8.1516149999999996E-2</v>
      </c>
      <c r="T1231" s="19"/>
      <c r="W1231" s="1" t="s">
        <v>220</v>
      </c>
      <c r="AB1231" t="s">
        <v>86</v>
      </c>
      <c r="AC1231" t="s">
        <v>698</v>
      </c>
      <c r="AF1231" t="s">
        <v>179</v>
      </c>
    </row>
    <row r="1232" spans="1:49" x14ac:dyDescent="0.25">
      <c r="A1232">
        <v>34</v>
      </c>
      <c r="B1232" t="s">
        <v>293</v>
      </c>
      <c r="C1232" t="s">
        <v>59</v>
      </c>
      <c r="D1232">
        <v>4.7149999999999999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0.4571412037037037</v>
      </c>
      <c r="N1232">
        <v>0.1101207</v>
      </c>
      <c r="O1232">
        <v>4.625</v>
      </c>
      <c r="Q1232" s="18">
        <v>0.51200231481481484</v>
      </c>
      <c r="R1232">
        <v>0.108695</v>
      </c>
      <c r="S1232" s="74">
        <v>4.54</v>
      </c>
      <c r="U1232" s="18">
        <v>0.29810185185185184</v>
      </c>
      <c r="V1232">
        <v>6.1870099999999997E-2</v>
      </c>
      <c r="W1232" s="1" t="s">
        <v>220</v>
      </c>
      <c r="AB1232" t="s">
        <v>85</v>
      </c>
      <c r="AC1232" t="s">
        <v>699</v>
      </c>
      <c r="AF1232" t="s">
        <v>179</v>
      </c>
    </row>
    <row r="1233" spans="1:32" x14ac:dyDescent="0.25">
      <c r="A1233">
        <v>35</v>
      </c>
      <c r="B1233" t="s">
        <v>293</v>
      </c>
      <c r="C1233" t="s">
        <v>201</v>
      </c>
      <c r="D1233">
        <v>5.8330000000000002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0.45802083333333332</v>
      </c>
      <c r="N1233" s="19">
        <v>7.7204179999999997E-2</v>
      </c>
      <c r="O1233">
        <v>5.7240000000000002</v>
      </c>
      <c r="Q1233" s="18">
        <v>0.51274305555555555</v>
      </c>
      <c r="R1233" s="19">
        <v>6.4529660000000003E-2</v>
      </c>
      <c r="T1233" s="19"/>
      <c r="W1233" s="1" t="s">
        <v>220</v>
      </c>
      <c r="AB1233" t="s">
        <v>84</v>
      </c>
      <c r="AC1233" t="s">
        <v>700</v>
      </c>
    </row>
    <row r="1234" spans="1:32" x14ac:dyDescent="0.25">
      <c r="A1234">
        <v>36</v>
      </c>
      <c r="B1234" t="s">
        <v>293</v>
      </c>
      <c r="C1234" t="s">
        <v>201</v>
      </c>
      <c r="D1234">
        <v>6.71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0.45887731481481481</v>
      </c>
      <c r="N1234">
        <v>0.21170269999999999</v>
      </c>
      <c r="O1234">
        <v>6.2489999999999997</v>
      </c>
      <c r="Q1234" s="18">
        <v>0.51356481481481475</v>
      </c>
      <c r="R1234">
        <v>0.19164120000000001</v>
      </c>
      <c r="S1234" s="74">
        <v>5.68</v>
      </c>
      <c r="U1234" s="18">
        <v>0.29886574074074074</v>
      </c>
      <c r="V1234">
        <v>0.18514829999999999</v>
      </c>
      <c r="W1234" s="1" t="s">
        <v>220</v>
      </c>
      <c r="AB1234" t="s">
        <v>85</v>
      </c>
      <c r="AC1234" t="s">
        <v>701</v>
      </c>
      <c r="AF1234" t="s">
        <v>292</v>
      </c>
    </row>
    <row r="1235" spans="1:32" x14ac:dyDescent="0.25">
      <c r="A1235">
        <v>37</v>
      </c>
      <c r="B1235" t="s">
        <v>293</v>
      </c>
      <c r="C1235" t="s">
        <v>201</v>
      </c>
      <c r="D1235">
        <v>2.6339999999999999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0.4597222222222222</v>
      </c>
      <c r="N1235">
        <v>1.3052060000000001</v>
      </c>
      <c r="O1235">
        <v>1.3979999999999999</v>
      </c>
      <c r="Q1235" s="18">
        <v>0.51438657407407407</v>
      </c>
      <c r="R1235" s="19">
        <v>1.4658559999999999E-2</v>
      </c>
      <c r="T1235" s="19"/>
      <c r="W1235" s="1" t="s">
        <v>220</v>
      </c>
      <c r="AB1235" t="s">
        <v>84</v>
      </c>
      <c r="AC1235" t="s">
        <v>702</v>
      </c>
    </row>
    <row r="1236" spans="1:32" x14ac:dyDescent="0.25">
      <c r="A1236">
        <v>38</v>
      </c>
      <c r="B1236" t="s">
        <v>293</v>
      </c>
      <c r="C1236" t="s">
        <v>201</v>
      </c>
      <c r="D1236">
        <v>8.7520000000000007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0.46064814814814814</v>
      </c>
      <c r="N1236" s="19">
        <v>9.2051980000000005E-2</v>
      </c>
      <c r="O1236">
        <v>8.6809999999999992</v>
      </c>
      <c r="Q1236" s="18">
        <v>0.51496527777777779</v>
      </c>
      <c r="R1236" s="19">
        <v>9.5663380000000006E-2</v>
      </c>
      <c r="T1236" s="19"/>
      <c r="W1236" s="1" t="s">
        <v>220</v>
      </c>
      <c r="AB1236" t="s">
        <v>84</v>
      </c>
      <c r="AC1236" t="s">
        <v>703</v>
      </c>
    </row>
    <row r="1237" spans="1:32" x14ac:dyDescent="0.25">
      <c r="A1237">
        <v>39</v>
      </c>
      <c r="B1237" t="s">
        <v>293</v>
      </c>
      <c r="C1237" t="s">
        <v>201</v>
      </c>
      <c r="D1237">
        <v>8.0559999999999992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0.46144675925925926</v>
      </c>
      <c r="N1237">
        <v>0.13875270000000001</v>
      </c>
      <c r="O1237">
        <v>8.0120000000000005</v>
      </c>
      <c r="Q1237" s="18">
        <v>0.51576388888888891</v>
      </c>
      <c r="R1237" s="19">
        <v>6.6704650000000004E-2</v>
      </c>
      <c r="T1237" s="19"/>
      <c r="W1237" s="1" t="s">
        <v>220</v>
      </c>
      <c r="AB1237" t="s">
        <v>84</v>
      </c>
      <c r="AC1237" t="s">
        <v>704</v>
      </c>
    </row>
    <row r="1238" spans="1:32" x14ac:dyDescent="0.25">
      <c r="A1238">
        <v>40</v>
      </c>
      <c r="B1238" t="s">
        <v>293</v>
      </c>
      <c r="C1238" t="s">
        <v>201</v>
      </c>
      <c r="D1238">
        <v>6.5819999999999999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0.46222222222222226</v>
      </c>
      <c r="N1238">
        <v>0.1227541</v>
      </c>
      <c r="O1238">
        <v>6.5369999999999999</v>
      </c>
      <c r="Q1238" s="18">
        <v>0.51648148148148143</v>
      </c>
      <c r="R1238">
        <v>0.10777920000000001</v>
      </c>
      <c r="S1238" s="74">
        <v>6.5149999999999997</v>
      </c>
      <c r="U1238" s="18">
        <v>0.2996759259259259</v>
      </c>
      <c r="V1238">
        <v>5.1410600000000001E-2</v>
      </c>
      <c r="W1238" s="1" t="s">
        <v>220</v>
      </c>
      <c r="AB1238" t="s">
        <v>85</v>
      </c>
      <c r="AC1238" t="s">
        <v>705</v>
      </c>
      <c r="AF1238" t="s">
        <v>148</v>
      </c>
    </row>
    <row r="1239" spans="1:32" x14ac:dyDescent="0.25">
      <c r="A1239">
        <v>41</v>
      </c>
      <c r="B1239" t="s">
        <v>293</v>
      </c>
      <c r="C1239" t="s">
        <v>201</v>
      </c>
      <c r="D1239">
        <v>6.742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0.46307870370370369</v>
      </c>
      <c r="N1239">
        <v>0.1256034</v>
      </c>
      <c r="O1239">
        <v>6.6769999999999996</v>
      </c>
      <c r="Q1239" s="18">
        <v>0.5172106481481481</v>
      </c>
      <c r="R1239" s="19">
        <v>9.1252029999999998E-2</v>
      </c>
      <c r="T1239" s="19"/>
      <c r="W1239" s="1" t="s">
        <v>220</v>
      </c>
      <c r="AB1239" t="s">
        <v>86</v>
      </c>
      <c r="AC1239" t="s">
        <v>706</v>
      </c>
      <c r="AF1239" t="s">
        <v>167</v>
      </c>
    </row>
    <row r="1240" spans="1:32" x14ac:dyDescent="0.25">
      <c r="A1240">
        <v>42</v>
      </c>
      <c r="B1240" t="s">
        <v>293</v>
      </c>
      <c r="C1240" t="s">
        <v>201</v>
      </c>
      <c r="D1240">
        <v>4.5199999999999996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0.46387731481481481</v>
      </c>
      <c r="N1240" s="19">
        <v>9.649373E-2</v>
      </c>
      <c r="O1240">
        <v>4.2430000000000003</v>
      </c>
      <c r="Q1240" s="18">
        <v>0.51802083333333326</v>
      </c>
      <c r="R1240" s="19">
        <v>5.2513480000000001E-2</v>
      </c>
      <c r="S1240" s="74">
        <v>3.9460000000000002</v>
      </c>
      <c r="T1240" s="19"/>
      <c r="U1240" s="18">
        <v>0.30050925925925925</v>
      </c>
      <c r="V1240" s="19">
        <v>5.1963009999999997E-2</v>
      </c>
      <c r="W1240" s="1" t="s">
        <v>220</v>
      </c>
      <c r="AB1240" t="s">
        <v>85</v>
      </c>
      <c r="AC1240" t="s">
        <v>707</v>
      </c>
      <c r="AF1240" t="s">
        <v>158</v>
      </c>
    </row>
    <row r="1241" spans="1:32" x14ac:dyDescent="0.25">
      <c r="A1241">
        <v>43</v>
      </c>
      <c r="B1241" t="s">
        <v>293</v>
      </c>
      <c r="C1241" t="s">
        <v>201</v>
      </c>
      <c r="D1241">
        <v>3.6259999999999999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0.46460648148148148</v>
      </c>
      <c r="N1241">
        <v>0.57073850000000004</v>
      </c>
      <c r="O1241">
        <v>3.5390000000000001</v>
      </c>
      <c r="Q1241" s="18">
        <v>0.51872685185185186</v>
      </c>
      <c r="R1241">
        <v>0.59679780000000004</v>
      </c>
      <c r="W1241" s="1" t="s">
        <v>220</v>
      </c>
      <c r="AB1241" t="s">
        <v>84</v>
      </c>
      <c r="AC1241" t="s">
        <v>708</v>
      </c>
    </row>
    <row r="1242" spans="1:32" x14ac:dyDescent="0.25">
      <c r="A1242">
        <v>44</v>
      </c>
      <c r="B1242" t="s">
        <v>293</v>
      </c>
      <c r="C1242" t="s">
        <v>201</v>
      </c>
      <c r="D1242">
        <v>6.6740000000000004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0.46554398148148146</v>
      </c>
      <c r="N1242">
        <v>8.7844199999999997E-2</v>
      </c>
      <c r="O1242">
        <v>6.6210000000000004</v>
      </c>
      <c r="Q1242" s="18">
        <v>0.51965277777777785</v>
      </c>
      <c r="R1242" s="19">
        <v>7.8847390000000003E-2</v>
      </c>
      <c r="T1242" s="19"/>
      <c r="U1242" s="19"/>
      <c r="W1242" s="1" t="s">
        <v>220</v>
      </c>
      <c r="AB1242" t="s">
        <v>86</v>
      </c>
      <c r="AC1242" t="s">
        <v>709</v>
      </c>
      <c r="AF1242" t="s">
        <v>163</v>
      </c>
    </row>
    <row r="1243" spans="1:32" x14ac:dyDescent="0.25">
      <c r="A1243">
        <v>45</v>
      </c>
      <c r="B1243" t="s">
        <v>293</v>
      </c>
      <c r="C1243" t="s">
        <v>201</v>
      </c>
      <c r="D1243">
        <v>7.2270000000000003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0.46626157407407409</v>
      </c>
      <c r="N1243">
        <v>0.14297399999999999</v>
      </c>
      <c r="O1243">
        <v>7.12</v>
      </c>
      <c r="Q1243" s="18">
        <v>0.5204050925925926</v>
      </c>
      <c r="R1243">
        <v>9.6289200000000005E-2</v>
      </c>
      <c r="W1243" s="1" t="s">
        <v>220</v>
      </c>
      <c r="AB1243" t="s">
        <v>86</v>
      </c>
      <c r="AC1243" t="s">
        <v>710</v>
      </c>
      <c r="AF1243" t="s">
        <v>175</v>
      </c>
    </row>
    <row r="1244" spans="1:32" x14ac:dyDescent="0.25">
      <c r="A1244">
        <v>46</v>
      </c>
      <c r="B1244" t="s">
        <v>293</v>
      </c>
      <c r="C1244" t="s">
        <v>608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0.46702546296296293</v>
      </c>
      <c r="N1244" s="19">
        <v>1.3670369999999999E-2</v>
      </c>
      <c r="Q1244" s="18">
        <v>0.52126157407407414</v>
      </c>
      <c r="R1244" s="19">
        <v>1.033865E-2</v>
      </c>
      <c r="T1244" s="19"/>
      <c r="U1244" s="18">
        <v>0.30125000000000002</v>
      </c>
      <c r="V1244" s="19">
        <v>1.482967E-2</v>
      </c>
      <c r="W1244" s="1" t="s">
        <v>220</v>
      </c>
    </row>
    <row r="1245" spans="1:32" x14ac:dyDescent="0.25">
      <c r="A1245">
        <v>47</v>
      </c>
      <c r="B1245" t="s">
        <v>293</v>
      </c>
      <c r="C1245" t="s">
        <v>608</v>
      </c>
      <c r="E1245" s="1" t="s">
        <v>611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0.46770833333333334</v>
      </c>
      <c r="N1245" s="19">
        <v>1.1283079999999999E-2</v>
      </c>
      <c r="P1245" s="53">
        <v>0.64374999999999993</v>
      </c>
      <c r="Q1245" s="18">
        <v>0.52195601851851847</v>
      </c>
      <c r="R1245" s="19">
        <v>9.7152669999999997E-3</v>
      </c>
      <c r="T1245" s="53">
        <v>0.53055555555555556</v>
      </c>
      <c r="U1245" s="18">
        <v>0.30185185185185187</v>
      </c>
      <c r="V1245" s="19">
        <v>1.9692950000000001E-2</v>
      </c>
      <c r="W1245" s="1" t="s">
        <v>220</v>
      </c>
    </row>
    <row r="1246" spans="1:32" x14ac:dyDescent="0.25">
      <c r="A1246">
        <v>1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801</v>
      </c>
    </row>
    <row r="1247" spans="1:32" x14ac:dyDescent="0.25">
      <c r="A1247">
        <v>2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802</v>
      </c>
    </row>
    <row r="1248" spans="1:32" x14ac:dyDescent="0.25">
      <c r="A1248">
        <v>3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803</v>
      </c>
    </row>
    <row r="1249" spans="1:49" x14ac:dyDescent="0.25">
      <c r="A1249">
        <v>4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804</v>
      </c>
    </row>
    <row r="1250" spans="1:49" x14ac:dyDescent="0.25">
      <c r="A1250">
        <v>5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84</v>
      </c>
      <c r="AC1250" t="s">
        <v>805</v>
      </c>
    </row>
    <row r="1251" spans="1:49" x14ac:dyDescent="0.25">
      <c r="A1251">
        <v>6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84</v>
      </c>
      <c r="AC1251" t="s">
        <v>806</v>
      </c>
    </row>
    <row r="1252" spans="1:49" x14ac:dyDescent="0.25">
      <c r="A1252">
        <v>7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84</v>
      </c>
      <c r="AC1252" t="s">
        <v>807</v>
      </c>
    </row>
    <row r="1253" spans="1:49" x14ac:dyDescent="0.25">
      <c r="A1253">
        <v>1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ref="AC1253:AC1268" si="22">"A2-6"&amp;AB1253&amp;"-"&amp;AF1253</f>
        <v>A2-6RT-A1</v>
      </c>
      <c r="AD1253" s="8">
        <v>43379</v>
      </c>
      <c r="AE1253">
        <v>31</v>
      </c>
      <c r="AF1253" t="s">
        <v>247</v>
      </c>
      <c r="AG1253" t="s">
        <v>956</v>
      </c>
      <c r="AI1253">
        <v>16</v>
      </c>
      <c r="AJ1253">
        <v>2</v>
      </c>
      <c r="AK1253" s="53">
        <v>0.43055555555555558</v>
      </c>
      <c r="AL1253" s="8">
        <v>43387</v>
      </c>
      <c r="AM1253" s="53">
        <v>0.83333333333333337</v>
      </c>
      <c r="AN1253" t="s">
        <v>1020</v>
      </c>
    </row>
    <row r="1254" spans="1:49" x14ac:dyDescent="0.25">
      <c r="A1254">
        <v>2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2"/>
        <v>A2-6RT-A2</v>
      </c>
      <c r="AF1254" t="s">
        <v>120</v>
      </c>
    </row>
    <row r="1255" spans="1:49" x14ac:dyDescent="0.25">
      <c r="A1255">
        <v>3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2"/>
        <v>A2-6RT-A3</v>
      </c>
      <c r="AD1255" s="8">
        <v>43380</v>
      </c>
      <c r="AE1255">
        <v>32</v>
      </c>
      <c r="AF1255" t="s">
        <v>245</v>
      </c>
      <c r="AG1255" t="s">
        <v>956</v>
      </c>
      <c r="AI1255">
        <v>10</v>
      </c>
      <c r="AJ1255">
        <v>1</v>
      </c>
      <c r="AK1255" s="53">
        <v>0.52430555555555558</v>
      </c>
      <c r="AL1255" s="8">
        <v>43389</v>
      </c>
      <c r="AM1255" s="53">
        <v>0.81944444444444453</v>
      </c>
      <c r="AO1255">
        <v>7</v>
      </c>
      <c r="AP1255">
        <v>5</v>
      </c>
      <c r="AQ1255" s="8">
        <v>43389</v>
      </c>
      <c r="AR1255" s="53">
        <v>0.81944444444444453</v>
      </c>
      <c r="AS1255" s="8">
        <v>43402</v>
      </c>
      <c r="AT1255" s="53">
        <v>0.83333333333333337</v>
      </c>
      <c r="AV1255" s="8">
        <v>43402</v>
      </c>
      <c r="AW1255">
        <v>0</v>
      </c>
    </row>
    <row r="1256" spans="1:49" x14ac:dyDescent="0.25">
      <c r="A1256">
        <v>4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2"/>
        <v>A2-6RT-A4</v>
      </c>
      <c r="AF1256" t="s">
        <v>252</v>
      </c>
    </row>
    <row r="1257" spans="1:49" x14ac:dyDescent="0.25">
      <c r="A1257">
        <v>5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2"/>
        <v>A2-6RT-A5</v>
      </c>
      <c r="AD1257" s="8">
        <v>43380</v>
      </c>
      <c r="AE1257">
        <v>32</v>
      </c>
      <c r="AF1257" t="s">
        <v>246</v>
      </c>
      <c r="AG1257" t="s">
        <v>956</v>
      </c>
      <c r="AN1257" t="s">
        <v>1565</v>
      </c>
    </row>
    <row r="1258" spans="1:49" x14ac:dyDescent="0.25">
      <c r="A1258">
        <v>6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85</v>
      </c>
      <c r="AC1258" t="str">
        <f t="shared" si="22"/>
        <v>A2-6RT-A6</v>
      </c>
      <c r="AD1258" s="8">
        <v>43380</v>
      </c>
      <c r="AE1258">
        <v>32</v>
      </c>
      <c r="AF1258" t="s">
        <v>244</v>
      </c>
      <c r="AG1258" t="s">
        <v>956</v>
      </c>
      <c r="AI1258">
        <v>31</v>
      </c>
      <c r="AJ1258">
        <v>1</v>
      </c>
      <c r="AK1258" s="53">
        <v>0.52430555555555558</v>
      </c>
      <c r="AL1258" s="8">
        <v>43389</v>
      </c>
      <c r="AM1258" s="53">
        <v>0.81944444444444453</v>
      </c>
      <c r="AO1258">
        <v>7</v>
      </c>
      <c r="AP1258">
        <v>25</v>
      </c>
      <c r="AQ1258" s="8">
        <v>43389</v>
      </c>
      <c r="AR1258" s="53">
        <v>0.81944444444444453</v>
      </c>
      <c r="AS1258" s="8">
        <v>43447</v>
      </c>
      <c r="AT1258" s="53">
        <v>0.83333333333333337</v>
      </c>
      <c r="AV1258" s="8">
        <v>43447</v>
      </c>
      <c r="AW1258">
        <v>0</v>
      </c>
    </row>
    <row r="1259" spans="1:49" x14ac:dyDescent="0.25">
      <c r="A1259">
        <v>7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85</v>
      </c>
      <c r="AC1259" t="str">
        <f t="shared" si="22"/>
        <v>A2-6RT-A7</v>
      </c>
      <c r="AD1259" s="8">
        <v>43410</v>
      </c>
      <c r="AE1259" s="83" t="s">
        <v>1780</v>
      </c>
      <c r="AF1259" t="s">
        <v>164</v>
      </c>
      <c r="AG1259" t="s">
        <v>956</v>
      </c>
      <c r="AN1259" t="s">
        <v>1765</v>
      </c>
      <c r="AV1259" s="8">
        <v>43410</v>
      </c>
      <c r="AW1259">
        <v>1</v>
      </c>
    </row>
    <row r="1260" spans="1:49" x14ac:dyDescent="0.25">
      <c r="A1260">
        <v>8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85</v>
      </c>
      <c r="AC1260" t="str">
        <f t="shared" si="22"/>
        <v>A2-6RT-A8</v>
      </c>
      <c r="AF1260" t="s">
        <v>166</v>
      </c>
    </row>
    <row r="1261" spans="1:49" x14ac:dyDescent="0.25">
      <c r="A1261">
        <v>1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2"/>
        <v>A2-6SO-A1</v>
      </c>
      <c r="AF1261" t="s">
        <v>247</v>
      </c>
    </row>
    <row r="1262" spans="1:49" x14ac:dyDescent="0.25">
      <c r="A1262">
        <v>2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2"/>
        <v>A2-6SO-A2</v>
      </c>
      <c r="AF1262" t="s">
        <v>120</v>
      </c>
    </row>
    <row r="1263" spans="1:49" x14ac:dyDescent="0.25">
      <c r="A1263">
        <v>3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2"/>
        <v>A2-6SO-A3</v>
      </c>
      <c r="AF1263" t="s">
        <v>245</v>
      </c>
    </row>
    <row r="1264" spans="1:49" x14ac:dyDescent="0.25">
      <c r="A1264">
        <v>4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2"/>
        <v>A2-6SO-A4</v>
      </c>
      <c r="AF1264" t="s">
        <v>252</v>
      </c>
    </row>
    <row r="1265" spans="1:49" x14ac:dyDescent="0.25">
      <c r="A1265">
        <v>5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2"/>
        <v>A2-6SO-A5</v>
      </c>
      <c r="AF1265" t="s">
        <v>246</v>
      </c>
    </row>
    <row r="1266" spans="1:49" x14ac:dyDescent="0.25">
      <c r="A1266">
        <v>6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si="22"/>
        <v>A2-6SO-A6</v>
      </c>
      <c r="AF1266" t="s">
        <v>244</v>
      </c>
    </row>
    <row r="1267" spans="1:49" x14ac:dyDescent="0.25">
      <c r="A1267">
        <v>7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86</v>
      </c>
      <c r="AC1267" t="str">
        <f t="shared" si="22"/>
        <v>A2-6SO-A7</v>
      </c>
      <c r="AF1267" t="s">
        <v>164</v>
      </c>
    </row>
    <row r="1268" spans="1:49" x14ac:dyDescent="0.25">
      <c r="A1268">
        <v>8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86</v>
      </c>
      <c r="AC1268" t="str">
        <f t="shared" si="22"/>
        <v>A2-6SO-A8</v>
      </c>
      <c r="AF1268" t="s">
        <v>166</v>
      </c>
    </row>
    <row r="1269" spans="1:49" x14ac:dyDescent="0.25">
      <c r="A1269">
        <v>8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84</v>
      </c>
      <c r="AC1269" t="s">
        <v>808</v>
      </c>
    </row>
    <row r="1270" spans="1:49" x14ac:dyDescent="0.25">
      <c r="A1270">
        <v>9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ref="AC1270:AC1279" si="23">"A2-6"&amp;AB1270&amp;"-"&amp;AF1270</f>
        <v>A2-6RT-A9</v>
      </c>
      <c r="AD1270" s="8">
        <v>43373</v>
      </c>
      <c r="AE1270">
        <v>25</v>
      </c>
      <c r="AF1270" t="s">
        <v>133</v>
      </c>
      <c r="AG1270" t="s">
        <v>956</v>
      </c>
      <c r="AI1270">
        <v>14</v>
      </c>
      <c r="AJ1270">
        <v>6</v>
      </c>
      <c r="AK1270" s="53">
        <v>0.52777777777777779</v>
      </c>
      <c r="AL1270" s="8">
        <v>43381</v>
      </c>
      <c r="AM1270" s="53">
        <v>0.84375</v>
      </c>
      <c r="AO1270">
        <v>4</v>
      </c>
      <c r="AP1270">
        <v>27</v>
      </c>
      <c r="AQ1270" s="8">
        <v>43381</v>
      </c>
      <c r="AR1270" s="53">
        <v>0.84375</v>
      </c>
      <c r="AS1270" s="8">
        <v>43404</v>
      </c>
      <c r="AT1270" s="53">
        <v>0.83333333333333337</v>
      </c>
      <c r="AV1270" s="8">
        <v>43404</v>
      </c>
      <c r="AW1270">
        <v>0</v>
      </c>
    </row>
    <row r="1271" spans="1:49" x14ac:dyDescent="0.25">
      <c r="A1271">
        <v>10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85</v>
      </c>
      <c r="AC1271" t="str">
        <f t="shared" si="23"/>
        <v>A2-6RT-A10</v>
      </c>
      <c r="AD1271" s="8">
        <v>43380</v>
      </c>
      <c r="AE1271">
        <v>32</v>
      </c>
      <c r="AF1271" t="s">
        <v>138</v>
      </c>
      <c r="AG1271" t="s">
        <v>956</v>
      </c>
      <c r="AI1271">
        <v>32</v>
      </c>
      <c r="AJ1271">
        <v>1</v>
      </c>
      <c r="AK1271" s="53">
        <v>0.52430555555555558</v>
      </c>
      <c r="AL1271" s="8">
        <v>43389</v>
      </c>
      <c r="AM1271" s="53">
        <v>0.81944444444444453</v>
      </c>
      <c r="AO1271">
        <v>7</v>
      </c>
      <c r="AP1271">
        <v>8</v>
      </c>
      <c r="AQ1271" s="8">
        <v>43389</v>
      </c>
      <c r="AR1271" s="53">
        <v>0.81944444444444453</v>
      </c>
      <c r="AS1271" s="8">
        <v>43412</v>
      </c>
      <c r="AT1271" s="53">
        <v>0.84375</v>
      </c>
      <c r="AV1271" s="8">
        <v>43412</v>
      </c>
      <c r="AW1271">
        <v>0</v>
      </c>
    </row>
    <row r="1272" spans="1:49" x14ac:dyDescent="0.25">
      <c r="A1272">
        <v>11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85</v>
      </c>
      <c r="AC1272" t="str">
        <f t="shared" si="23"/>
        <v>A2-6RT-A11</v>
      </c>
      <c r="AF1272" t="s">
        <v>237</v>
      </c>
    </row>
    <row r="1273" spans="1:49" x14ac:dyDescent="0.25">
      <c r="A1273">
        <v>9</v>
      </c>
      <c r="C1273" t="s">
        <v>59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X1273" s="8">
        <v>43516</v>
      </c>
      <c r="AB1273" t="s">
        <v>86</v>
      </c>
      <c r="AC1273" t="str">
        <f t="shared" si="23"/>
        <v>A2-6SO-A9</v>
      </c>
      <c r="AD1273" s="8">
        <v>43552</v>
      </c>
      <c r="AE1273">
        <f>AD1273-X1273</f>
        <v>36</v>
      </c>
      <c r="AF1273" t="s">
        <v>133</v>
      </c>
      <c r="AG1273" t="s">
        <v>956</v>
      </c>
      <c r="AH1273" s="8">
        <v>43552</v>
      </c>
      <c r="AI1273">
        <v>13</v>
      </c>
      <c r="AJ1273">
        <v>1</v>
      </c>
      <c r="AK1273" s="53">
        <v>0.625</v>
      </c>
    </row>
    <row r="1274" spans="1:49" x14ac:dyDescent="0.25">
      <c r="A1274">
        <v>10</v>
      </c>
      <c r="C1274" t="s">
        <v>59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3"/>
        <v>A2-6SO-A10</v>
      </c>
      <c r="AF1274" t="s">
        <v>138</v>
      </c>
    </row>
    <row r="1275" spans="1:49" x14ac:dyDescent="0.25">
      <c r="A1275">
        <v>11</v>
      </c>
      <c r="C1275" t="s">
        <v>59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86</v>
      </c>
      <c r="AC1275" t="str">
        <f t="shared" si="23"/>
        <v>A2-6SO-A11</v>
      </c>
      <c r="AF1275" t="s">
        <v>237</v>
      </c>
    </row>
    <row r="1276" spans="1:49" x14ac:dyDescent="0.25">
      <c r="A1276">
        <v>12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85</v>
      </c>
      <c r="AC1276" t="str">
        <f t="shared" si="23"/>
        <v>A2-6RT-B1</v>
      </c>
      <c r="AF1276" t="s">
        <v>169</v>
      </c>
    </row>
    <row r="1277" spans="1:49" x14ac:dyDescent="0.25">
      <c r="A1277">
        <v>13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202</v>
      </c>
      <c r="W1277" s="1" t="s">
        <v>82</v>
      </c>
      <c r="AB1277" t="s">
        <v>85</v>
      </c>
      <c r="AC1277" t="str">
        <f t="shared" si="23"/>
        <v>A2-6RT-B2</v>
      </c>
      <c r="AF1277" t="s">
        <v>142</v>
      </c>
    </row>
    <row r="1278" spans="1:49" x14ac:dyDescent="0.25">
      <c r="A1278">
        <v>12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202</v>
      </c>
      <c r="W1278" s="1" t="s">
        <v>82</v>
      </c>
      <c r="X1278" s="8">
        <v>43516</v>
      </c>
      <c r="AB1278" t="s">
        <v>86</v>
      </c>
      <c r="AC1278" t="str">
        <f t="shared" si="23"/>
        <v>A2-6SO-B1</v>
      </c>
      <c r="AD1278" s="8">
        <v>43558</v>
      </c>
      <c r="AE1278">
        <f>AD1278-X1278</f>
        <v>42</v>
      </c>
      <c r="AF1278" t="s">
        <v>169</v>
      </c>
      <c r="AG1278" t="s">
        <v>956</v>
      </c>
      <c r="AH1278" s="8">
        <v>43558</v>
      </c>
      <c r="AI1278">
        <v>23</v>
      </c>
      <c r="AJ1278">
        <v>1</v>
      </c>
      <c r="AK1278" s="53">
        <v>0.73263888888888884</v>
      </c>
    </row>
    <row r="1279" spans="1:49" x14ac:dyDescent="0.25">
      <c r="A1279">
        <v>13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202</v>
      </c>
      <c r="W1279" s="1" t="s">
        <v>82</v>
      </c>
      <c r="AB1279" t="s">
        <v>86</v>
      </c>
      <c r="AC1279" t="str">
        <f t="shared" si="23"/>
        <v>A2-6SO-B2</v>
      </c>
      <c r="AF1279" t="s">
        <v>142</v>
      </c>
    </row>
    <row r="1280" spans="1:49" x14ac:dyDescent="0.25">
      <c r="A1280">
        <v>9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809</v>
      </c>
    </row>
    <row r="1281" spans="1:49" x14ac:dyDescent="0.25">
      <c r="A1281">
        <v>14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85</v>
      </c>
      <c r="AC1281" t="str">
        <f t="shared" ref="AC1281:AC1286" si="24">"A2-6"&amp;AB1281&amp;"-"&amp;AF1281</f>
        <v>A2-6RT-C1</v>
      </c>
      <c r="AD1281" s="8">
        <v>43380</v>
      </c>
      <c r="AE1281">
        <v>32</v>
      </c>
      <c r="AF1281" t="s">
        <v>146</v>
      </c>
      <c r="AG1281" t="s">
        <v>956</v>
      </c>
      <c r="AI1281">
        <v>25</v>
      </c>
      <c r="AJ1281">
        <v>1</v>
      </c>
      <c r="AK1281" s="53">
        <v>0.52430555555555558</v>
      </c>
      <c r="AL1281" s="8">
        <v>43389</v>
      </c>
      <c r="AM1281" s="53">
        <v>0.81944444444444453</v>
      </c>
      <c r="AO1281">
        <v>7</v>
      </c>
      <c r="AP1281">
        <v>9</v>
      </c>
      <c r="AQ1281" s="8">
        <v>43389</v>
      </c>
      <c r="AR1281" s="53">
        <v>0.81944444444444453</v>
      </c>
      <c r="AS1281" s="8">
        <v>43412</v>
      </c>
      <c r="AT1281" s="53">
        <v>0.84375</v>
      </c>
      <c r="AV1281" s="8">
        <v>43412</v>
      </c>
      <c r="AW1281">
        <v>0</v>
      </c>
    </row>
    <row r="1282" spans="1:49" x14ac:dyDescent="0.25">
      <c r="A1282">
        <v>15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85</v>
      </c>
      <c r="AC1282" t="str">
        <f t="shared" si="24"/>
        <v>A2-6RT-C2</v>
      </c>
      <c r="AF1282" t="s">
        <v>149</v>
      </c>
    </row>
    <row r="1283" spans="1:49" x14ac:dyDescent="0.25">
      <c r="A1283">
        <v>16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85</v>
      </c>
      <c r="AC1283" t="str">
        <f t="shared" si="24"/>
        <v>A2-6RT-C3</v>
      </c>
      <c r="AD1283" s="8">
        <v>43381</v>
      </c>
      <c r="AE1283">
        <v>33</v>
      </c>
      <c r="AF1283" t="s">
        <v>301</v>
      </c>
      <c r="AG1283" t="s">
        <v>956</v>
      </c>
      <c r="AI1283">
        <v>15</v>
      </c>
      <c r="AJ1283">
        <v>1</v>
      </c>
      <c r="AK1283" s="53">
        <v>0.54999999999999993</v>
      </c>
      <c r="AL1283" s="8">
        <v>43389</v>
      </c>
      <c r="AM1283" s="53">
        <v>0.81944444444444453</v>
      </c>
      <c r="AO1283">
        <v>3</v>
      </c>
      <c r="AP1283">
        <v>20</v>
      </c>
      <c r="AQ1283" s="8">
        <v>43389</v>
      </c>
      <c r="AR1283" s="53">
        <v>0.81944444444444453</v>
      </c>
      <c r="AS1283" s="8">
        <v>43460</v>
      </c>
      <c r="AT1283" s="53">
        <v>0.83333333333333337</v>
      </c>
      <c r="AV1283" s="8">
        <v>43460</v>
      </c>
      <c r="AW1283">
        <v>0</v>
      </c>
    </row>
    <row r="1284" spans="1:49" x14ac:dyDescent="0.25">
      <c r="A1284">
        <v>14</v>
      </c>
      <c r="C1284" t="s">
        <v>59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24"/>
        <v>A2-6SO-C1</v>
      </c>
      <c r="AF1284" t="s">
        <v>146</v>
      </c>
    </row>
    <row r="1285" spans="1:49" x14ac:dyDescent="0.25">
      <c r="A1285">
        <v>15</v>
      </c>
      <c r="C1285" t="s">
        <v>59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86</v>
      </c>
      <c r="AC1285" t="str">
        <f t="shared" si="24"/>
        <v>A2-6SO-C2</v>
      </c>
      <c r="AF1285" t="s">
        <v>149</v>
      </c>
    </row>
    <row r="1286" spans="1:49" x14ac:dyDescent="0.25">
      <c r="A1286">
        <v>16</v>
      </c>
      <c r="C1286" t="s">
        <v>59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86</v>
      </c>
      <c r="AC1286" t="str">
        <f t="shared" si="24"/>
        <v>A2-6SO-C3</v>
      </c>
      <c r="AF1286" t="s">
        <v>301</v>
      </c>
    </row>
    <row r="1287" spans="1:49" x14ac:dyDescent="0.25">
      <c r="A1287">
        <v>10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810</v>
      </c>
    </row>
    <row r="1288" spans="1:49" x14ac:dyDescent="0.25">
      <c r="A1288">
        <v>11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811</v>
      </c>
    </row>
    <row r="1289" spans="1:49" x14ac:dyDescent="0.25">
      <c r="A1289">
        <v>12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812</v>
      </c>
    </row>
    <row r="1290" spans="1:49" x14ac:dyDescent="0.25">
      <c r="A1290">
        <v>13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813</v>
      </c>
    </row>
    <row r="1291" spans="1:49" x14ac:dyDescent="0.25">
      <c r="A1291">
        <v>14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814</v>
      </c>
    </row>
    <row r="1292" spans="1:49" x14ac:dyDescent="0.25">
      <c r="A1292">
        <v>15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84</v>
      </c>
      <c r="AC1292" t="s">
        <v>815</v>
      </c>
    </row>
    <row r="1293" spans="1:49" x14ac:dyDescent="0.25">
      <c r="A1293">
        <v>16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84</v>
      </c>
      <c r="AC1293" t="s">
        <v>816</v>
      </c>
    </row>
    <row r="1294" spans="1:49" x14ac:dyDescent="0.25">
      <c r="A1294">
        <v>17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84</v>
      </c>
      <c r="AC1294" t="s">
        <v>817</v>
      </c>
    </row>
    <row r="1295" spans="1:49" x14ac:dyDescent="0.25">
      <c r="A1295">
        <v>17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ref="AC1295:AC1314" si="25">"A2-6"&amp;AB1295&amp;"-"&amp;AF1295</f>
        <v>A2-6RT-E1</v>
      </c>
      <c r="AF1295" t="s">
        <v>137</v>
      </c>
    </row>
    <row r="1296" spans="1:49" x14ac:dyDescent="0.25">
      <c r="A1296">
        <v>18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5"/>
        <v>A2-6RT-E2</v>
      </c>
      <c r="AF1296" t="s">
        <v>178</v>
      </c>
    </row>
    <row r="1297" spans="1:49" x14ac:dyDescent="0.25">
      <c r="A1297">
        <v>19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5"/>
        <v>A2-6RT-E3</v>
      </c>
      <c r="AD1297" s="8">
        <v>43380</v>
      </c>
      <c r="AE1297">
        <v>32</v>
      </c>
      <c r="AF1297" t="s">
        <v>179</v>
      </c>
      <c r="AG1297" t="s">
        <v>956</v>
      </c>
      <c r="AI1297">
        <v>24</v>
      </c>
      <c r="AJ1297">
        <v>1</v>
      </c>
      <c r="AK1297" s="53">
        <v>0.52430555555555558</v>
      </c>
      <c r="AL1297" s="8">
        <v>43468</v>
      </c>
      <c r="AM1297" s="53">
        <v>0.83333333333333337</v>
      </c>
      <c r="AR1297" s="53"/>
      <c r="AV1297" s="8">
        <v>43468</v>
      </c>
      <c r="AW1297">
        <v>0</v>
      </c>
    </row>
    <row r="1298" spans="1:49" x14ac:dyDescent="0.25">
      <c r="A1298">
        <v>20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5"/>
        <v>A2-6RT-E4</v>
      </c>
      <c r="AD1298" s="8">
        <v>43379</v>
      </c>
      <c r="AE1298">
        <v>31</v>
      </c>
      <c r="AF1298" t="s">
        <v>304</v>
      </c>
      <c r="AG1298" t="s">
        <v>956</v>
      </c>
      <c r="AI1298">
        <v>8</v>
      </c>
      <c r="AJ1298">
        <v>1</v>
      </c>
      <c r="AK1298" s="53">
        <v>0.43055555555555558</v>
      </c>
      <c r="AL1298" s="8">
        <v>43387</v>
      </c>
      <c r="AM1298" s="53">
        <v>0.83333333333333337</v>
      </c>
      <c r="AO1298">
        <v>5</v>
      </c>
      <c r="AP1298">
        <v>11</v>
      </c>
      <c r="AQ1298" s="8">
        <v>43387</v>
      </c>
      <c r="AR1298" s="53">
        <v>0.83333333333333337</v>
      </c>
      <c r="AS1298" s="8">
        <v>43475</v>
      </c>
      <c r="AT1298" s="53">
        <v>0.83333333333333337</v>
      </c>
      <c r="AV1298" s="8">
        <v>43475</v>
      </c>
      <c r="AW1298">
        <v>0</v>
      </c>
    </row>
    <row r="1299" spans="1:49" x14ac:dyDescent="0.25">
      <c r="A1299">
        <v>21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5"/>
        <v>A2-6RT-E5</v>
      </c>
      <c r="AF1299" t="s">
        <v>305</v>
      </c>
    </row>
    <row r="1300" spans="1:49" x14ac:dyDescent="0.25">
      <c r="A1300">
        <v>22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5"/>
        <v>A2-6RT-E6</v>
      </c>
      <c r="AD1300" s="8">
        <v>43512</v>
      </c>
      <c r="AE1300" s="83">
        <f>AD1300-I1300</f>
        <v>164</v>
      </c>
      <c r="AF1300" t="s">
        <v>156</v>
      </c>
      <c r="AG1300" t="s">
        <v>956</v>
      </c>
      <c r="AH1300" s="8">
        <v>43512</v>
      </c>
      <c r="AI1300">
        <v>1</v>
      </c>
      <c r="AJ1300">
        <v>1</v>
      </c>
      <c r="AK1300" s="53">
        <v>0.70486111111111116</v>
      </c>
      <c r="AL1300" s="8">
        <v>43523</v>
      </c>
      <c r="AM1300" s="53">
        <v>0.875</v>
      </c>
      <c r="AO1300">
        <v>3</v>
      </c>
      <c r="AP1300">
        <v>8</v>
      </c>
      <c r="AQ1300" s="8">
        <v>43523</v>
      </c>
      <c r="AR1300" s="53">
        <v>0.875</v>
      </c>
      <c r="AS1300" s="8">
        <v>43544</v>
      </c>
      <c r="AT1300" s="53">
        <v>0.87708333333333333</v>
      </c>
      <c r="AV1300" s="8">
        <v>43544</v>
      </c>
      <c r="AW1300">
        <v>0</v>
      </c>
    </row>
    <row r="1301" spans="1:49" x14ac:dyDescent="0.25">
      <c r="A1301">
        <v>23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5"/>
        <v>A2-6RT-E7</v>
      </c>
      <c r="AD1301" s="8">
        <v>43411</v>
      </c>
      <c r="AE1301">
        <v>63</v>
      </c>
      <c r="AF1301" t="s">
        <v>131</v>
      </c>
      <c r="AG1301" t="s">
        <v>956</v>
      </c>
      <c r="AN1301" t="s">
        <v>1765</v>
      </c>
      <c r="AV1301" s="8">
        <v>43411</v>
      </c>
      <c r="AW1301">
        <v>1</v>
      </c>
    </row>
    <row r="1302" spans="1:49" x14ac:dyDescent="0.25">
      <c r="A1302">
        <v>24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85</v>
      </c>
      <c r="AC1302" t="str">
        <f t="shared" si="25"/>
        <v>A2-6RT-E8</v>
      </c>
      <c r="AF1302" t="s">
        <v>292</v>
      </c>
    </row>
    <row r="1303" spans="1:49" x14ac:dyDescent="0.25">
      <c r="A1303">
        <v>25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85</v>
      </c>
      <c r="AC1303" t="str">
        <f t="shared" si="25"/>
        <v>A2-6RT-E9</v>
      </c>
      <c r="AD1303" s="8">
        <v>43407</v>
      </c>
      <c r="AE1303" s="83">
        <f>AD1303-I1303</f>
        <v>59</v>
      </c>
      <c r="AF1303" t="s">
        <v>167</v>
      </c>
      <c r="AG1303" t="s">
        <v>956</v>
      </c>
      <c r="AN1303" t="s">
        <v>1765</v>
      </c>
      <c r="AV1303" s="8">
        <v>43407</v>
      </c>
      <c r="AW1303">
        <v>1</v>
      </c>
    </row>
    <row r="1304" spans="1:49" x14ac:dyDescent="0.25">
      <c r="A1304">
        <v>26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85</v>
      </c>
      <c r="AC1304" t="str">
        <f t="shared" si="25"/>
        <v>A2-6RT-E10</v>
      </c>
      <c r="AF1304" t="s">
        <v>248</v>
      </c>
    </row>
    <row r="1305" spans="1:49" x14ac:dyDescent="0.25">
      <c r="A1305">
        <v>18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5"/>
        <v>A2-6SO-E1</v>
      </c>
      <c r="AF1305" t="s">
        <v>137</v>
      </c>
    </row>
    <row r="1306" spans="1:49" x14ac:dyDescent="0.25">
      <c r="A1306">
        <v>19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5"/>
        <v>A2-6SO-E2</v>
      </c>
      <c r="AF1306" t="s">
        <v>178</v>
      </c>
    </row>
    <row r="1307" spans="1:49" x14ac:dyDescent="0.25">
      <c r="A1307">
        <v>20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5"/>
        <v>A2-6SO-E3</v>
      </c>
      <c r="AF1307" t="s">
        <v>179</v>
      </c>
    </row>
    <row r="1308" spans="1:49" x14ac:dyDescent="0.25">
      <c r="A1308">
        <v>21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X1308" s="8">
        <v>43516</v>
      </c>
      <c r="AB1308" t="s">
        <v>86</v>
      </c>
      <c r="AC1308" t="str">
        <f t="shared" si="25"/>
        <v>A2-6SO-E4</v>
      </c>
      <c r="AD1308" s="8">
        <v>43550</v>
      </c>
      <c r="AE1308">
        <f>AD1308-X1308</f>
        <v>34</v>
      </c>
      <c r="AF1308" t="s">
        <v>304</v>
      </c>
      <c r="AG1308" t="s">
        <v>956</v>
      </c>
      <c r="AH1308" s="8">
        <v>43550</v>
      </c>
      <c r="AI1308">
        <v>30</v>
      </c>
      <c r="AJ1308">
        <v>1</v>
      </c>
      <c r="AK1308" s="53">
        <v>0.70486111111111116</v>
      </c>
      <c r="AL1308" s="8">
        <v>43559</v>
      </c>
      <c r="AM1308" s="53">
        <v>0.86111111111111116</v>
      </c>
      <c r="AO1308">
        <v>3</v>
      </c>
      <c r="AP1308">
        <v>6</v>
      </c>
      <c r="AQ1308" s="8">
        <v>43559</v>
      </c>
      <c r="AR1308" s="53">
        <v>0.86111111111111116</v>
      </c>
    </row>
    <row r="1309" spans="1:49" x14ac:dyDescent="0.25">
      <c r="A1309">
        <v>22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5"/>
        <v>A2-6SO-E5</v>
      </c>
      <c r="AF1309" t="s">
        <v>305</v>
      </c>
    </row>
    <row r="1310" spans="1:49" x14ac:dyDescent="0.25">
      <c r="A1310">
        <v>23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5"/>
        <v>A2-6SO-E6</v>
      </c>
      <c r="AF1310" t="s">
        <v>156</v>
      </c>
    </row>
    <row r="1311" spans="1:49" x14ac:dyDescent="0.25">
      <c r="A1311">
        <v>24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5"/>
        <v>A2-6SO-E7</v>
      </c>
      <c r="AF1311" t="s">
        <v>131</v>
      </c>
    </row>
    <row r="1312" spans="1:49" x14ac:dyDescent="0.25">
      <c r="A1312">
        <v>25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X1312" s="8">
        <v>43516</v>
      </c>
      <c r="AB1312" t="s">
        <v>86</v>
      </c>
      <c r="AC1312" t="str">
        <f t="shared" si="25"/>
        <v>A2-6SO-E8</v>
      </c>
      <c r="AD1312" s="8">
        <v>43560</v>
      </c>
      <c r="AE1312">
        <f>AD1312-X1312</f>
        <v>44</v>
      </c>
      <c r="AF1312" t="s">
        <v>292</v>
      </c>
      <c r="AG1312" t="s">
        <v>956</v>
      </c>
      <c r="AH1312" s="8">
        <v>43560</v>
      </c>
      <c r="AI1312">
        <v>32</v>
      </c>
      <c r="AJ1312">
        <v>1</v>
      </c>
      <c r="AK1312" s="53">
        <v>0.81944444444444453</v>
      </c>
      <c r="AL1312" s="8">
        <v>43563</v>
      </c>
      <c r="AM1312" s="53">
        <v>0.67361111111111116</v>
      </c>
      <c r="AV1312" s="8">
        <v>43563</v>
      </c>
      <c r="AW1312">
        <v>0</v>
      </c>
    </row>
    <row r="1313" spans="1:49" x14ac:dyDescent="0.25">
      <c r="A1313">
        <v>26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86</v>
      </c>
      <c r="AC1313" t="str">
        <f t="shared" si="25"/>
        <v>A2-6SO-E9</v>
      </c>
      <c r="AF1313" t="s">
        <v>167</v>
      </c>
    </row>
    <row r="1314" spans="1:49" x14ac:dyDescent="0.25">
      <c r="A1314">
        <v>27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86</v>
      </c>
      <c r="AC1314" t="str">
        <f t="shared" si="25"/>
        <v>A2-6SO-E10</v>
      </c>
      <c r="AF1314" t="s">
        <v>248</v>
      </c>
    </row>
    <row r="1315" spans="1:49" x14ac:dyDescent="0.25">
      <c r="A1315">
        <v>1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1021</v>
      </c>
      <c r="AD1315" s="8">
        <v>43372</v>
      </c>
      <c r="AE1315">
        <v>24</v>
      </c>
      <c r="AG1315" t="s">
        <v>593</v>
      </c>
      <c r="AI1315">
        <v>11</v>
      </c>
      <c r="AJ1315">
        <v>6</v>
      </c>
      <c r="AK1315" s="53">
        <v>0.47916666666666669</v>
      </c>
      <c r="AL1315" s="8">
        <v>43379</v>
      </c>
      <c r="AM1315" s="53">
        <v>0.375</v>
      </c>
      <c r="AV1315" s="8">
        <v>43379</v>
      </c>
      <c r="AW1315">
        <v>0</v>
      </c>
    </row>
    <row r="1316" spans="1:49" x14ac:dyDescent="0.25">
      <c r="A1316">
        <v>2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1023</v>
      </c>
      <c r="AD1316" s="8">
        <v>43373</v>
      </c>
      <c r="AE1316">
        <v>25</v>
      </c>
      <c r="AG1316" t="s">
        <v>593</v>
      </c>
      <c r="AI1316">
        <v>29</v>
      </c>
      <c r="AJ1316">
        <v>6</v>
      </c>
      <c r="AK1316" s="53">
        <v>0.52777777777777779</v>
      </c>
      <c r="AL1316" s="8">
        <v>43381</v>
      </c>
      <c r="AM1316" s="53">
        <v>0.84375</v>
      </c>
      <c r="AV1316" s="8">
        <v>43381</v>
      </c>
      <c r="AW1316">
        <v>0</v>
      </c>
    </row>
    <row r="1317" spans="1:49" x14ac:dyDescent="0.25">
      <c r="A1317">
        <v>3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1175</v>
      </c>
      <c r="AD1317" s="8">
        <v>43376</v>
      </c>
      <c r="AE1317">
        <v>28</v>
      </c>
      <c r="AG1317" t="s">
        <v>593</v>
      </c>
      <c r="AI1317">
        <v>12</v>
      </c>
      <c r="AJ1317">
        <v>2</v>
      </c>
      <c r="AK1317" s="53">
        <v>0.46875</v>
      </c>
      <c r="AL1317" s="8">
        <v>43384</v>
      </c>
      <c r="AM1317" s="53">
        <v>0.875</v>
      </c>
      <c r="AV1317" s="8">
        <v>43384</v>
      </c>
      <c r="AW1317">
        <v>0</v>
      </c>
    </row>
    <row r="1318" spans="1:49" x14ac:dyDescent="0.25">
      <c r="A1318">
        <v>4</v>
      </c>
      <c r="C1318" t="s">
        <v>58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AB1318" t="s">
        <v>85</v>
      </c>
      <c r="AC1318" t="s">
        <v>1200</v>
      </c>
      <c r="AD1318" s="8">
        <v>43378</v>
      </c>
      <c r="AE1318">
        <v>30</v>
      </c>
      <c r="AG1318" t="s">
        <v>956</v>
      </c>
      <c r="AI1318">
        <v>5</v>
      </c>
      <c r="AJ1318">
        <v>1</v>
      </c>
      <c r="AK1318" s="53">
        <v>0.49305555555555558</v>
      </c>
      <c r="AL1318" s="8">
        <v>43387</v>
      </c>
      <c r="AM1318" s="53">
        <v>0.83333333333333337</v>
      </c>
      <c r="AO1318">
        <v>5</v>
      </c>
      <c r="AP1318">
        <v>9</v>
      </c>
      <c r="AQ1318" s="8">
        <v>43387</v>
      </c>
      <c r="AR1318" s="53">
        <v>0.83333333333333337</v>
      </c>
      <c r="AS1318" s="8">
        <v>43420</v>
      </c>
      <c r="AT1318" s="53">
        <v>0.83333333333333337</v>
      </c>
      <c r="AV1318" s="8">
        <v>43420</v>
      </c>
      <c r="AW1318">
        <v>0</v>
      </c>
    </row>
    <row r="1319" spans="1:49" x14ac:dyDescent="0.25">
      <c r="A1319">
        <v>5</v>
      </c>
      <c r="C1319" t="s">
        <v>58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AB1319" t="s">
        <v>85</v>
      </c>
      <c r="AC1319" t="s">
        <v>1202</v>
      </c>
      <c r="AD1319" s="8">
        <v>43379</v>
      </c>
      <c r="AE1319">
        <v>31</v>
      </c>
      <c r="AG1319" t="s">
        <v>593</v>
      </c>
      <c r="AI1319">
        <v>6</v>
      </c>
      <c r="AJ1319">
        <v>2</v>
      </c>
      <c r="AK1319" s="53">
        <v>0.43055555555555558</v>
      </c>
      <c r="AL1319" s="8">
        <v>43379</v>
      </c>
      <c r="AM1319" s="53">
        <v>0.83333333333333337</v>
      </c>
      <c r="AV1319" s="8">
        <v>43379</v>
      </c>
      <c r="AW1319">
        <v>0</v>
      </c>
    </row>
    <row r="1320" spans="1:49" x14ac:dyDescent="0.25">
      <c r="A1320">
        <v>6</v>
      </c>
      <c r="C1320" t="s">
        <v>58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AB1320" t="s">
        <v>85</v>
      </c>
      <c r="AC1320" t="s">
        <v>1203</v>
      </c>
      <c r="AD1320" s="8">
        <v>43379</v>
      </c>
      <c r="AE1320">
        <v>31</v>
      </c>
      <c r="AG1320" t="s">
        <v>956</v>
      </c>
      <c r="AI1320">
        <v>3</v>
      </c>
      <c r="AJ1320">
        <v>2</v>
      </c>
      <c r="AK1320" s="53">
        <v>0.43055555555555558</v>
      </c>
      <c r="AL1320" s="8">
        <v>43379</v>
      </c>
      <c r="AM1320" s="53">
        <v>0.83333333333333337</v>
      </c>
      <c r="AO1320">
        <v>5</v>
      </c>
      <c r="AP1320">
        <v>27</v>
      </c>
      <c r="AQ1320" s="8">
        <v>43387</v>
      </c>
      <c r="AR1320" s="53">
        <v>0.83333333333333337</v>
      </c>
      <c r="AS1320" s="8">
        <v>43447</v>
      </c>
      <c r="AT1320" s="53">
        <v>0.83333333333333337</v>
      </c>
      <c r="AV1320" s="8">
        <v>43447</v>
      </c>
      <c r="AW1320">
        <v>0</v>
      </c>
    </row>
    <row r="1321" spans="1:49" x14ac:dyDescent="0.25">
      <c r="A1321">
        <v>7</v>
      </c>
      <c r="C1321" t="s">
        <v>58</v>
      </c>
      <c r="G1321" s="1" t="s">
        <v>187</v>
      </c>
      <c r="I1321" s="1" t="s">
        <v>67</v>
      </c>
      <c r="K1321" t="s">
        <v>60</v>
      </c>
      <c r="W1321" s="1" t="s">
        <v>82</v>
      </c>
      <c r="AB1321" t="s">
        <v>85</v>
      </c>
      <c r="AC1321" t="s">
        <v>1709</v>
      </c>
      <c r="AD1321" s="8">
        <v>43396</v>
      </c>
      <c r="AE1321">
        <v>48</v>
      </c>
      <c r="AG1321" t="s">
        <v>956</v>
      </c>
      <c r="AK1321" s="53"/>
      <c r="AM1321" s="53"/>
      <c r="AN1321" t="s">
        <v>1758</v>
      </c>
      <c r="AR1321" s="53"/>
      <c r="AV1321" s="8">
        <v>43399</v>
      </c>
      <c r="AW1321">
        <v>0</v>
      </c>
    </row>
    <row r="1322" spans="1:49" x14ac:dyDescent="0.25">
      <c r="A1322">
        <v>8</v>
      </c>
      <c r="C1322" t="s">
        <v>58</v>
      </c>
      <c r="G1322" s="1" t="s">
        <v>187</v>
      </c>
      <c r="I1322" s="1" t="s">
        <v>67</v>
      </c>
      <c r="K1322" t="s">
        <v>60</v>
      </c>
      <c r="W1322" s="1" t="s">
        <v>82</v>
      </c>
      <c r="AB1322" t="s">
        <v>85</v>
      </c>
      <c r="AC1322" t="s">
        <v>1710</v>
      </c>
      <c r="AD1322" s="8">
        <v>43396</v>
      </c>
      <c r="AE1322">
        <v>48</v>
      </c>
      <c r="AG1322" t="s">
        <v>956</v>
      </c>
      <c r="AK1322" s="53"/>
      <c r="AM1322" s="53"/>
      <c r="AN1322" t="s">
        <v>1758</v>
      </c>
      <c r="AR1322" s="53"/>
      <c r="AV1322" s="8">
        <v>43400</v>
      </c>
      <c r="AW1322">
        <v>0</v>
      </c>
    </row>
    <row r="1323" spans="1:49" x14ac:dyDescent="0.25">
      <c r="A1323">
        <v>1</v>
      </c>
      <c r="B1323" t="s">
        <v>229</v>
      </c>
      <c r="C1323" t="s">
        <v>58</v>
      </c>
      <c r="D1323">
        <v>6.7160000000000002</v>
      </c>
      <c r="E1323" s="1" t="s">
        <v>818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6.5140000000000002</v>
      </c>
      <c r="P1323" s="53">
        <v>0.58194444444444449</v>
      </c>
      <c r="Q1323" s="18">
        <v>0.30174768518518519</v>
      </c>
      <c r="R1323">
        <v>0.98815240000000004</v>
      </c>
      <c r="W1323" s="1" t="s">
        <v>448</v>
      </c>
      <c r="AB1323" t="s">
        <v>84</v>
      </c>
      <c r="AC1323" t="s">
        <v>822</v>
      </c>
    </row>
    <row r="1324" spans="1:49" x14ac:dyDescent="0.25">
      <c r="A1324">
        <v>2</v>
      </c>
      <c r="B1324" t="s">
        <v>229</v>
      </c>
      <c r="C1324" t="s">
        <v>58</v>
      </c>
      <c r="D1324">
        <v>7.7240000000000002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O1324">
        <v>7.641</v>
      </c>
      <c r="Q1324" s="18">
        <v>0.30261574074074077</v>
      </c>
      <c r="R1324" s="19">
        <v>6.4225130000000005E-2</v>
      </c>
      <c r="W1324" s="1" t="s">
        <v>448</v>
      </c>
      <c r="AB1324" t="s">
        <v>86</v>
      </c>
      <c r="AC1324" t="s">
        <v>823</v>
      </c>
      <c r="AF1324" t="s">
        <v>161</v>
      </c>
    </row>
    <row r="1325" spans="1:49" x14ac:dyDescent="0.25">
      <c r="A1325">
        <v>3</v>
      </c>
      <c r="B1325" t="s">
        <v>229</v>
      </c>
      <c r="C1325" t="s">
        <v>201</v>
      </c>
      <c r="D1325">
        <v>9.0850000000000009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O1325">
        <v>8.8330000000000002</v>
      </c>
      <c r="Q1325" s="18">
        <v>0.30336805555555557</v>
      </c>
      <c r="R1325">
        <v>9.0464000000000003E-2</v>
      </c>
      <c r="S1325" s="74">
        <v>8.7669999999999995</v>
      </c>
      <c r="T1325" s="53">
        <v>0.43472222222222223</v>
      </c>
      <c r="U1325" s="18">
        <v>0.54421296296296295</v>
      </c>
      <c r="V1325">
        <v>0.11654630000000001</v>
      </c>
      <c r="W1325" s="1" t="s">
        <v>448</v>
      </c>
      <c r="AB1325" t="s">
        <v>85</v>
      </c>
      <c r="AC1325" t="s">
        <v>824</v>
      </c>
      <c r="AD1325" s="8">
        <v>43386</v>
      </c>
      <c r="AE1325">
        <v>33</v>
      </c>
      <c r="AF1325" t="s">
        <v>288</v>
      </c>
      <c r="AG1325" t="s">
        <v>956</v>
      </c>
      <c r="AI1325">
        <v>31</v>
      </c>
      <c r="AJ1325">
        <v>6</v>
      </c>
      <c r="AK1325" s="53">
        <v>0.57638888888888895</v>
      </c>
      <c r="AL1325" s="8">
        <v>43392</v>
      </c>
      <c r="AM1325" s="53">
        <v>0.82638888888888884</v>
      </c>
      <c r="AO1325">
        <v>4</v>
      </c>
      <c r="AP1325">
        <v>14</v>
      </c>
      <c r="AQ1325" s="8">
        <v>43392</v>
      </c>
      <c r="AR1325" s="53">
        <v>0.82638888888888884</v>
      </c>
      <c r="AS1325" s="8">
        <v>43516</v>
      </c>
      <c r="AT1325" s="53">
        <v>0.83333333333333337</v>
      </c>
      <c r="AV1325" s="8">
        <v>43516</v>
      </c>
      <c r="AW1325">
        <v>0</v>
      </c>
    </row>
    <row r="1326" spans="1:49" x14ac:dyDescent="0.25">
      <c r="A1326">
        <v>4</v>
      </c>
      <c r="B1326" t="s">
        <v>229</v>
      </c>
      <c r="C1326" t="s">
        <v>58</v>
      </c>
      <c r="D1326">
        <v>4.13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O1326">
        <v>3.9569999999999999</v>
      </c>
      <c r="Q1326" s="18">
        <v>0.3042361111111111</v>
      </c>
      <c r="R1326">
        <v>0.65791719999999998</v>
      </c>
      <c r="W1326" s="1" t="s">
        <v>448</v>
      </c>
      <c r="AB1326" t="s">
        <v>86</v>
      </c>
      <c r="AC1326" t="s">
        <v>825</v>
      </c>
      <c r="AF1326" t="s">
        <v>162</v>
      </c>
    </row>
    <row r="1327" spans="1:49" x14ac:dyDescent="0.25">
      <c r="A1327">
        <v>5</v>
      </c>
      <c r="B1327" t="s">
        <v>229</v>
      </c>
      <c r="C1327" t="s">
        <v>58</v>
      </c>
      <c r="D1327">
        <v>3.9710000000000001</v>
      </c>
      <c r="G1327" s="1" t="s">
        <v>187</v>
      </c>
      <c r="H1327" s="1" t="s">
        <v>82</v>
      </c>
      <c r="I1327" s="1" t="s">
        <v>72</v>
      </c>
      <c r="J1327">
        <v>26</v>
      </c>
      <c r="K1327" t="s">
        <v>60</v>
      </c>
      <c r="L1327">
        <v>6262</v>
      </c>
      <c r="O1327">
        <v>3.8730000000000002</v>
      </c>
      <c r="Q1327" s="18">
        <v>0.30509259259259258</v>
      </c>
      <c r="R1327">
        <v>0.57847959999999998</v>
      </c>
      <c r="S1327" s="74">
        <v>3.7879999999999998</v>
      </c>
      <c r="U1327" s="18">
        <v>0.54516203703703703</v>
      </c>
      <c r="V1327">
        <v>0.83709869999999997</v>
      </c>
      <c r="W1327" s="1" t="s">
        <v>448</v>
      </c>
      <c r="AB1327" t="s">
        <v>85</v>
      </c>
      <c r="AC1327" t="s">
        <v>826</v>
      </c>
      <c r="AD1327" s="8">
        <v>43386</v>
      </c>
      <c r="AE1327">
        <v>33</v>
      </c>
      <c r="AF1327" t="s">
        <v>246</v>
      </c>
      <c r="AG1327" t="s">
        <v>956</v>
      </c>
      <c r="AI1327">
        <v>25</v>
      </c>
      <c r="AJ1327">
        <v>6</v>
      </c>
      <c r="AK1327" s="53">
        <v>0.57638888888888895</v>
      </c>
      <c r="AL1327" s="8">
        <v>43389</v>
      </c>
      <c r="AM1327" s="53">
        <v>0.53819444444444442</v>
      </c>
      <c r="AV1327" s="8">
        <v>43389</v>
      </c>
      <c r="AW1327">
        <v>0</v>
      </c>
    </row>
    <row r="1328" spans="1:49" x14ac:dyDescent="0.25">
      <c r="A1328">
        <v>6</v>
      </c>
      <c r="B1328" t="s">
        <v>229</v>
      </c>
      <c r="C1328" t="s">
        <v>58</v>
      </c>
      <c r="D1328">
        <v>5.95</v>
      </c>
      <c r="G1328" s="1" t="s">
        <v>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0.38510416666666664</v>
      </c>
      <c r="N1328">
        <v>0.1513766</v>
      </c>
      <c r="O1328">
        <v>5.4980000000000002</v>
      </c>
      <c r="Q1328" s="18">
        <v>0.3059027777777778</v>
      </c>
      <c r="R1328">
        <v>0.12603049999999999</v>
      </c>
      <c r="W1328" s="1" t="s">
        <v>448</v>
      </c>
      <c r="AB1328" t="s">
        <v>86</v>
      </c>
      <c r="AC1328" t="s">
        <v>827</v>
      </c>
      <c r="AF1328" t="s">
        <v>138</v>
      </c>
    </row>
    <row r="1329" spans="1:49" x14ac:dyDescent="0.25">
      <c r="A1329">
        <v>7</v>
      </c>
      <c r="B1329" t="s">
        <v>229</v>
      </c>
      <c r="C1329" t="s">
        <v>58</v>
      </c>
      <c r="D1329">
        <v>5.3639999999999999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0.3878240740740741</v>
      </c>
      <c r="N1329">
        <v>0.6637478</v>
      </c>
      <c r="O1329">
        <v>5.1509999999999998</v>
      </c>
      <c r="Q1329" s="18">
        <v>0.30674768518518519</v>
      </c>
      <c r="R1329">
        <v>0.66372850000000005</v>
      </c>
      <c r="W1329" s="1" t="s">
        <v>448</v>
      </c>
      <c r="AB1329" t="s">
        <v>84</v>
      </c>
      <c r="AC1329" t="s">
        <v>828</v>
      </c>
    </row>
    <row r="1330" spans="1:49" x14ac:dyDescent="0.25">
      <c r="A1330">
        <v>8</v>
      </c>
      <c r="B1330" t="s">
        <v>229</v>
      </c>
      <c r="C1330" t="s">
        <v>58</v>
      </c>
      <c r="D1330">
        <v>4.3230000000000004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0.38877314814814817</v>
      </c>
      <c r="N1330">
        <v>0.13423889999999999</v>
      </c>
      <c r="O1330">
        <v>4.1559999999999997</v>
      </c>
      <c r="Q1330" s="18">
        <v>0.30759259259259258</v>
      </c>
      <c r="R1330">
        <v>0.11628289999999999</v>
      </c>
      <c r="S1330" s="74">
        <v>4.0449999999999999</v>
      </c>
      <c r="U1330" s="18">
        <v>0.54616898148148152</v>
      </c>
      <c r="V1330">
        <v>0.19913320000000001</v>
      </c>
      <c r="W1330" s="1" t="s">
        <v>448</v>
      </c>
      <c r="AB1330" t="s">
        <v>85</v>
      </c>
      <c r="AC1330" t="s">
        <v>829</v>
      </c>
      <c r="AF1330" t="s">
        <v>291</v>
      </c>
    </row>
    <row r="1331" spans="1:49" x14ac:dyDescent="0.25">
      <c r="A1331">
        <v>9</v>
      </c>
      <c r="B1331" t="s">
        <v>229</v>
      </c>
      <c r="C1331" t="s">
        <v>201</v>
      </c>
      <c r="D1331">
        <v>9.5329999999999995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0.38967592592592593</v>
      </c>
      <c r="N1331">
        <v>0.13781360000000001</v>
      </c>
      <c r="O1331">
        <v>9.2590000000000003</v>
      </c>
      <c r="Q1331" s="18">
        <v>0.30831018518518521</v>
      </c>
      <c r="R1331" s="19">
        <v>6.1535380000000001E-2</v>
      </c>
      <c r="W1331" s="1" t="s">
        <v>448</v>
      </c>
      <c r="AB1331" t="s">
        <v>86</v>
      </c>
      <c r="AC1331" t="s">
        <v>830</v>
      </c>
      <c r="AF1331" t="s">
        <v>292</v>
      </c>
    </row>
    <row r="1332" spans="1:49" x14ac:dyDescent="0.25">
      <c r="A1332">
        <v>10</v>
      </c>
      <c r="B1332" t="s">
        <v>229</v>
      </c>
      <c r="C1332" t="s">
        <v>58</v>
      </c>
      <c r="D1332">
        <v>3.8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0.39050925925925922</v>
      </c>
      <c r="N1332">
        <v>4.7802400000000002E-2</v>
      </c>
      <c r="O1332">
        <v>3.6880000000000002</v>
      </c>
      <c r="Q1332" s="18">
        <v>0.30902777777777779</v>
      </c>
      <c r="R1332" s="19">
        <v>4.7268530000000003E-2</v>
      </c>
      <c r="W1332" s="1" t="s">
        <v>448</v>
      </c>
      <c r="AB1332" t="s">
        <v>84</v>
      </c>
      <c r="AC1332" t="s">
        <v>831</v>
      </c>
    </row>
    <row r="1333" spans="1:49" x14ac:dyDescent="0.25">
      <c r="A1333">
        <v>11</v>
      </c>
      <c r="B1333" t="s">
        <v>229</v>
      </c>
      <c r="C1333" t="s">
        <v>58</v>
      </c>
      <c r="D1333">
        <v>6.2489999999999997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0.39123842592592589</v>
      </c>
      <c r="N1333">
        <v>0.69623919999999995</v>
      </c>
      <c r="O1333">
        <v>5.8810000000000002</v>
      </c>
      <c r="Q1333" s="18">
        <v>0.30975694444444446</v>
      </c>
      <c r="R1333">
        <v>0.66155229999999998</v>
      </c>
      <c r="W1333" s="1" t="s">
        <v>448</v>
      </c>
      <c r="AB1333" t="s">
        <v>84</v>
      </c>
      <c r="AC1333" t="s">
        <v>832</v>
      </c>
    </row>
    <row r="1334" spans="1:49" x14ac:dyDescent="0.25">
      <c r="A1334">
        <v>12</v>
      </c>
      <c r="B1334" t="s">
        <v>229</v>
      </c>
      <c r="C1334" t="s">
        <v>201</v>
      </c>
      <c r="D1334">
        <v>8.4640000000000004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0.39210648148148147</v>
      </c>
      <c r="N1334" s="19">
        <v>7.2737389999999999E-2</v>
      </c>
      <c r="Q1334" s="18">
        <v>0.31064814814814817</v>
      </c>
      <c r="R1334" s="19">
        <v>6.3603369999999998E-3</v>
      </c>
      <c r="W1334" s="1" t="s">
        <v>448</v>
      </c>
      <c r="AB1334" t="s">
        <v>84</v>
      </c>
      <c r="AC1334" t="s">
        <v>833</v>
      </c>
    </row>
    <row r="1335" spans="1:49" x14ac:dyDescent="0.25">
      <c r="A1335">
        <v>13</v>
      </c>
      <c r="B1335" t="s">
        <v>229</v>
      </c>
      <c r="C1335" t="s">
        <v>58</v>
      </c>
      <c r="D1335">
        <v>6.0209999999999999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0.39297453703703705</v>
      </c>
      <c r="N1335">
        <v>0.14759140000000001</v>
      </c>
      <c r="O1335">
        <v>5.7060000000000004</v>
      </c>
      <c r="Q1335" s="18">
        <v>0.3115046296296296</v>
      </c>
      <c r="R1335">
        <v>0.46428380000000002</v>
      </c>
      <c r="S1335" s="74">
        <v>5.5720000000000001</v>
      </c>
      <c r="U1335" s="18">
        <v>0.54791666666666672</v>
      </c>
      <c r="V1335">
        <v>1.1937310000000001</v>
      </c>
      <c r="W1335" s="1" t="s">
        <v>448</v>
      </c>
      <c r="AB1335" t="s">
        <v>85</v>
      </c>
      <c r="AC1335" t="s">
        <v>834</v>
      </c>
      <c r="AD1335" s="8">
        <v>43396</v>
      </c>
      <c r="AE1335">
        <v>43</v>
      </c>
      <c r="AF1335" t="s">
        <v>123</v>
      </c>
      <c r="AG1335" t="s">
        <v>956</v>
      </c>
      <c r="AH1335" s="8">
        <v>43396</v>
      </c>
      <c r="AI1335">
        <v>6</v>
      </c>
      <c r="AJ1335">
        <v>2</v>
      </c>
      <c r="AK1335" s="53">
        <v>0.50694444444444442</v>
      </c>
      <c r="AL1335" s="8">
        <v>43404</v>
      </c>
      <c r="AM1335" s="53">
        <v>0.83333333333333337</v>
      </c>
      <c r="AN1335" t="s">
        <v>1760</v>
      </c>
      <c r="AO1335">
        <v>6</v>
      </c>
      <c r="AP1335">
        <v>5</v>
      </c>
      <c r="AQ1335" s="8">
        <v>43404</v>
      </c>
      <c r="AR1335" s="53">
        <v>0.83333333333333337</v>
      </c>
      <c r="AS1335" s="8">
        <v>43516</v>
      </c>
      <c r="AT1335" s="53">
        <v>0.83333333333333337</v>
      </c>
      <c r="AV1335" s="8">
        <v>43516</v>
      </c>
      <c r="AW1335">
        <v>0</v>
      </c>
    </row>
    <row r="1336" spans="1:49" x14ac:dyDescent="0.25">
      <c r="A1336">
        <v>14</v>
      </c>
      <c r="B1336" t="s">
        <v>229</v>
      </c>
      <c r="C1336" t="s">
        <v>58</v>
      </c>
      <c r="D1336">
        <v>3.609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0.39378472222222222</v>
      </c>
      <c r="N1336">
        <v>2.3893710000000001</v>
      </c>
      <c r="O1336">
        <v>2.282</v>
      </c>
      <c r="Q1336" s="18">
        <v>0.31255787037037036</v>
      </c>
      <c r="R1336" s="19">
        <v>2.1573169999999999E-2</v>
      </c>
      <c r="S1336" s="74">
        <v>2.2650000000000001</v>
      </c>
      <c r="U1336" s="18">
        <v>0.54994212962962963</v>
      </c>
      <c r="V1336" s="19">
        <v>4.8399999999999997E-3</v>
      </c>
      <c r="W1336" s="1" t="s">
        <v>448</v>
      </c>
      <c r="AB1336" t="s">
        <v>85</v>
      </c>
      <c r="AC1336" t="s">
        <v>835</v>
      </c>
      <c r="AD1336" s="8">
        <v>43384</v>
      </c>
      <c r="AE1336">
        <v>31</v>
      </c>
      <c r="AF1336" t="s">
        <v>147</v>
      </c>
      <c r="AG1336" t="s">
        <v>956</v>
      </c>
      <c r="AH1336" s="8">
        <v>43384</v>
      </c>
      <c r="AI1336">
        <v>4</v>
      </c>
      <c r="AJ1336">
        <v>6</v>
      </c>
      <c r="AK1336" s="53">
        <v>0.58333333333333337</v>
      </c>
      <c r="AL1336" s="8">
        <v>43391</v>
      </c>
      <c r="AM1336" s="53">
        <v>0.82638888888888884</v>
      </c>
      <c r="AO1336">
        <v>7</v>
      </c>
      <c r="AP1336">
        <v>17</v>
      </c>
      <c r="AQ1336" s="8">
        <v>43391</v>
      </c>
      <c r="AR1336" s="53">
        <v>0.82638888888888884</v>
      </c>
      <c r="AS1336" s="8">
        <v>43410</v>
      </c>
      <c r="AT1336" s="53">
        <v>0.84722222222222221</v>
      </c>
      <c r="AV1336" s="8">
        <v>43410</v>
      </c>
      <c r="AW1336">
        <v>0</v>
      </c>
    </row>
    <row r="1337" spans="1:49" x14ac:dyDescent="0.25">
      <c r="A1337">
        <v>15</v>
      </c>
      <c r="B1337" t="s">
        <v>229</v>
      </c>
      <c r="C1337" t="s">
        <v>58</v>
      </c>
      <c r="D1337">
        <v>6.1059999999999999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0.39480324074074075</v>
      </c>
      <c r="N1337" s="19">
        <v>9.1899110000000006E-2</v>
      </c>
      <c r="O1337">
        <v>6.0490000000000004</v>
      </c>
      <c r="Q1337" s="18">
        <v>0.31335648148148149</v>
      </c>
      <c r="R1337" s="19">
        <v>9.0979580000000004E-2</v>
      </c>
      <c r="S1337" s="74">
        <v>5.9870000000000001</v>
      </c>
      <c r="U1337" s="18">
        <v>0.54898148148148151</v>
      </c>
      <c r="V1337" s="19">
        <v>8.9599999999999999E-2</v>
      </c>
      <c r="W1337" s="1" t="s">
        <v>448</v>
      </c>
      <c r="AB1337" t="s">
        <v>85</v>
      </c>
      <c r="AC1337" t="s">
        <v>836</v>
      </c>
      <c r="AF1337" t="s">
        <v>170</v>
      </c>
    </row>
    <row r="1338" spans="1:49" x14ac:dyDescent="0.25">
      <c r="A1338">
        <v>16</v>
      </c>
      <c r="B1338" t="s">
        <v>229</v>
      </c>
      <c r="C1338" t="s">
        <v>201</v>
      </c>
      <c r="D1338">
        <v>4.4729999999999999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0.39553240740740742</v>
      </c>
      <c r="N1338" s="19">
        <v>8.4348380000000001E-2</v>
      </c>
      <c r="O1338">
        <v>4.3769999999999998</v>
      </c>
      <c r="Q1338" s="18">
        <v>0.31421296296296297</v>
      </c>
      <c r="R1338" s="19">
        <v>4.1845609999999998E-2</v>
      </c>
      <c r="W1338" s="1" t="s">
        <v>448</v>
      </c>
      <c r="AB1338" t="s">
        <v>86</v>
      </c>
      <c r="AC1338" t="s">
        <v>837</v>
      </c>
      <c r="AF1338" t="s">
        <v>155</v>
      </c>
    </row>
    <row r="1339" spans="1:49" x14ac:dyDescent="0.25">
      <c r="A1339">
        <v>17</v>
      </c>
      <c r="B1339" t="s">
        <v>229</v>
      </c>
      <c r="C1339" t="s">
        <v>58</v>
      </c>
      <c r="D1339">
        <v>4.4550000000000001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0.39627314814814812</v>
      </c>
      <c r="N1339">
        <v>0.65428649999999999</v>
      </c>
      <c r="O1339">
        <v>4.2939999999999996</v>
      </c>
      <c r="Q1339" s="18">
        <v>0.31491898148148151</v>
      </c>
      <c r="R1339">
        <v>0.62746579999999996</v>
      </c>
      <c r="S1339" s="74">
        <v>4.1609999999999996</v>
      </c>
      <c r="U1339" s="18">
        <v>0.55076388888888894</v>
      </c>
      <c r="V1339">
        <v>0.90916810000000003</v>
      </c>
      <c r="W1339" s="1" t="s">
        <v>448</v>
      </c>
      <c r="AB1339" t="s">
        <v>85</v>
      </c>
      <c r="AC1339" t="s">
        <v>838</v>
      </c>
      <c r="AD1339" s="8">
        <v>43385</v>
      </c>
      <c r="AE1339">
        <v>32</v>
      </c>
      <c r="AF1339" t="s">
        <v>162</v>
      </c>
      <c r="AG1339" t="s">
        <v>956</v>
      </c>
      <c r="AI1339">
        <v>27</v>
      </c>
      <c r="AJ1339">
        <v>2</v>
      </c>
      <c r="AK1339" s="53">
        <v>0.49305555555555558</v>
      </c>
      <c r="AL1339" s="8">
        <v>43391</v>
      </c>
      <c r="AM1339" s="53">
        <v>0.82638888888888884</v>
      </c>
      <c r="AN1339" t="s">
        <v>1020</v>
      </c>
      <c r="AV1339" s="8">
        <v>43391</v>
      </c>
      <c r="AW1339">
        <v>1</v>
      </c>
    </row>
    <row r="1340" spans="1:49" x14ac:dyDescent="0.25">
      <c r="A1340">
        <v>18</v>
      </c>
      <c r="B1340" t="s">
        <v>229</v>
      </c>
      <c r="C1340" t="s">
        <v>59</v>
      </c>
      <c r="D1340">
        <v>8.3889999999999993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0.39711805555555557</v>
      </c>
      <c r="N1340">
        <v>1.365961</v>
      </c>
      <c r="O1340">
        <v>7.9930000000000003</v>
      </c>
      <c r="Q1340" s="18">
        <v>0.31585648148148149</v>
      </c>
      <c r="R1340">
        <v>1.559315</v>
      </c>
      <c r="W1340" s="1" t="s">
        <v>448</v>
      </c>
      <c r="AB1340" t="s">
        <v>86</v>
      </c>
      <c r="AC1340" t="s">
        <v>839</v>
      </c>
      <c r="AF1340" t="s">
        <v>134</v>
      </c>
    </row>
    <row r="1341" spans="1:49" x14ac:dyDescent="0.25">
      <c r="A1341">
        <v>19</v>
      </c>
      <c r="B1341" t="s">
        <v>229</v>
      </c>
      <c r="C1341" t="s">
        <v>58</v>
      </c>
      <c r="D1341">
        <v>5.899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0.39797453703703706</v>
      </c>
      <c r="N1341">
        <v>0.89061979999999996</v>
      </c>
      <c r="O1341">
        <v>5.625</v>
      </c>
      <c r="Q1341" s="18">
        <v>0.31684027777777779</v>
      </c>
      <c r="R1341">
        <v>0.95538400000000001</v>
      </c>
      <c r="W1341" s="1" t="s">
        <v>448</v>
      </c>
      <c r="AB1341" t="s">
        <v>84</v>
      </c>
      <c r="AC1341" t="s">
        <v>840</v>
      </c>
    </row>
    <row r="1342" spans="1:49" x14ac:dyDescent="0.25">
      <c r="A1342">
        <v>20</v>
      </c>
      <c r="B1342" t="s">
        <v>229</v>
      </c>
      <c r="C1342" t="s">
        <v>58</v>
      </c>
      <c r="D1342">
        <v>6.7270000000000003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0.39879629629629632</v>
      </c>
      <c r="N1342">
        <v>0.93505079999999996</v>
      </c>
      <c r="O1342">
        <v>6.4820000000000002</v>
      </c>
      <c r="Q1342" s="18">
        <v>0.31776620370370373</v>
      </c>
      <c r="R1342">
        <v>0.91834090000000002</v>
      </c>
      <c r="W1342" s="1" t="s">
        <v>448</v>
      </c>
      <c r="AB1342" t="s">
        <v>84</v>
      </c>
      <c r="AC1342" t="s">
        <v>841</v>
      </c>
    </row>
    <row r="1343" spans="1:49" x14ac:dyDescent="0.25">
      <c r="A1343">
        <v>21</v>
      </c>
      <c r="B1343" t="s">
        <v>229</v>
      </c>
      <c r="C1343" t="s">
        <v>201</v>
      </c>
      <c r="D1343">
        <v>6.3490000000000002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0.39961805555555557</v>
      </c>
      <c r="N1343">
        <v>0.16410520000000001</v>
      </c>
      <c r="O1343">
        <v>6.2590000000000003</v>
      </c>
      <c r="Q1343" s="18">
        <v>0.31865740740740739</v>
      </c>
      <c r="R1343">
        <v>0.1574567</v>
      </c>
      <c r="S1343" s="74">
        <v>6.1449999999999996</v>
      </c>
      <c r="U1343" s="18">
        <v>0.55172453703703705</v>
      </c>
      <c r="V1343">
        <v>0.21306369999999999</v>
      </c>
      <c r="W1343" s="1" t="s">
        <v>448</v>
      </c>
      <c r="AB1343" t="s">
        <v>85</v>
      </c>
      <c r="AC1343" t="s">
        <v>842</v>
      </c>
      <c r="AF1343" t="s">
        <v>152</v>
      </c>
    </row>
    <row r="1344" spans="1:49" x14ac:dyDescent="0.25">
      <c r="A1344">
        <v>22</v>
      </c>
      <c r="B1344" t="s">
        <v>229</v>
      </c>
      <c r="C1344" t="s">
        <v>58</v>
      </c>
      <c r="D1344">
        <v>7.4909999999999997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0.40035879629629628</v>
      </c>
      <c r="N1344">
        <v>0.13587630000000001</v>
      </c>
      <c r="O1344">
        <v>7.3819999999999997</v>
      </c>
      <c r="Q1344" s="18">
        <v>0.31944444444444448</v>
      </c>
      <c r="R1344">
        <v>0.1013773</v>
      </c>
      <c r="W1344" s="1" t="s">
        <v>448</v>
      </c>
      <c r="AB1344" t="s">
        <v>86</v>
      </c>
      <c r="AC1344" t="s">
        <v>843</v>
      </c>
      <c r="AF1344" t="s">
        <v>149</v>
      </c>
    </row>
    <row r="1345" spans="1:49" x14ac:dyDescent="0.25">
      <c r="A1345">
        <v>23</v>
      </c>
      <c r="B1345" t="s">
        <v>229</v>
      </c>
      <c r="C1345" t="s">
        <v>58</v>
      </c>
      <c r="D1345">
        <v>6.1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0.40107638888888886</v>
      </c>
      <c r="N1345">
        <v>0.15647630000000001</v>
      </c>
      <c r="O1345">
        <v>6.0010000000000003</v>
      </c>
      <c r="Q1345" s="18">
        <v>0.32019675925925922</v>
      </c>
      <c r="R1345">
        <v>0.113535</v>
      </c>
      <c r="S1345" s="74">
        <v>5.9610000000000003</v>
      </c>
      <c r="U1345" s="18">
        <v>0.55261574074074071</v>
      </c>
      <c r="V1345">
        <v>0.1072201</v>
      </c>
      <c r="W1345" s="1" t="s">
        <v>448</v>
      </c>
      <c r="AB1345" t="s">
        <v>85</v>
      </c>
      <c r="AC1345" t="s">
        <v>844</v>
      </c>
      <c r="AD1345" s="8">
        <v>43411</v>
      </c>
      <c r="AE1345" s="83">
        <f>AD1345-I1345</f>
        <v>58</v>
      </c>
      <c r="AF1345" t="s">
        <v>171</v>
      </c>
      <c r="AG1345" t="s">
        <v>956</v>
      </c>
      <c r="AH1345" s="8">
        <v>43411</v>
      </c>
      <c r="AI1345">
        <v>26</v>
      </c>
      <c r="AJ1345">
        <v>2</v>
      </c>
      <c r="AK1345" s="53">
        <v>0.54791666666666672</v>
      </c>
      <c r="AL1345" s="8">
        <v>43421</v>
      </c>
      <c r="AM1345" s="53">
        <v>0.84722222222222221</v>
      </c>
      <c r="AO1345">
        <v>5</v>
      </c>
      <c r="AP1345">
        <v>29</v>
      </c>
      <c r="AQ1345" s="8">
        <v>43421</v>
      </c>
      <c r="AR1345" s="53">
        <v>0.84722222222222221</v>
      </c>
      <c r="AS1345" s="8">
        <v>43430</v>
      </c>
      <c r="AT1345" s="53">
        <v>0.86111111111111116</v>
      </c>
      <c r="AV1345" s="8">
        <v>43430</v>
      </c>
      <c r="AW1345">
        <v>0</v>
      </c>
    </row>
    <row r="1346" spans="1:49" x14ac:dyDescent="0.25">
      <c r="A1346">
        <v>24</v>
      </c>
      <c r="B1346" t="s">
        <v>229</v>
      </c>
      <c r="C1346" t="s">
        <v>58</v>
      </c>
      <c r="D1346">
        <v>5.4550000000000001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0.40184027777777781</v>
      </c>
      <c r="N1346">
        <v>0.31635619999999998</v>
      </c>
      <c r="O1346">
        <v>4.9530000000000003</v>
      </c>
      <c r="Q1346" s="18">
        <v>0.32091435185185185</v>
      </c>
      <c r="R1346">
        <v>0.18737480000000001</v>
      </c>
      <c r="W1346" s="1" t="s">
        <v>448</v>
      </c>
      <c r="AB1346" t="s">
        <v>84</v>
      </c>
      <c r="AC1346" t="s">
        <v>845</v>
      </c>
    </row>
    <row r="1347" spans="1:49" x14ac:dyDescent="0.25">
      <c r="A1347">
        <v>25</v>
      </c>
      <c r="B1347" t="s">
        <v>229</v>
      </c>
      <c r="C1347" t="s">
        <v>201</v>
      </c>
      <c r="D1347">
        <v>4.0990000000000002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0.4027662037037037</v>
      </c>
      <c r="N1347">
        <v>0.28954259999999998</v>
      </c>
      <c r="O1347">
        <v>3.758</v>
      </c>
      <c r="Q1347" s="18">
        <v>0.32159722222222226</v>
      </c>
      <c r="R1347">
        <v>0.11849369999999999</v>
      </c>
      <c r="W1347" s="1" t="s">
        <v>448</v>
      </c>
      <c r="AB1347" t="s">
        <v>84</v>
      </c>
      <c r="AC1347" t="s">
        <v>846</v>
      </c>
    </row>
    <row r="1348" spans="1:49" x14ac:dyDescent="0.25">
      <c r="A1348">
        <v>26</v>
      </c>
      <c r="B1348" t="s">
        <v>229</v>
      </c>
      <c r="C1348" t="s">
        <v>58</v>
      </c>
      <c r="D1348">
        <v>7.1120000000000001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0.40368055555555554</v>
      </c>
      <c r="N1348">
        <v>1.675678</v>
      </c>
      <c r="O1348">
        <v>3.2679999999999998</v>
      </c>
      <c r="Q1348" s="18">
        <v>0.33569444444444446</v>
      </c>
      <c r="R1348" s="19">
        <v>1.865087E-2</v>
      </c>
      <c r="W1348" s="1" t="s">
        <v>448</v>
      </c>
      <c r="AB1348" t="s">
        <v>86</v>
      </c>
      <c r="AC1348" t="s">
        <v>847</v>
      </c>
      <c r="AF1348" t="s">
        <v>338</v>
      </c>
    </row>
    <row r="1349" spans="1:49" x14ac:dyDescent="0.25">
      <c r="A1349">
        <v>27</v>
      </c>
      <c r="B1349" t="s">
        <v>229</v>
      </c>
      <c r="C1349" t="s">
        <v>58</v>
      </c>
      <c r="D1349">
        <v>6.2190000000000003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0.40467592592592588</v>
      </c>
      <c r="N1349">
        <v>0.85996980000000001</v>
      </c>
      <c r="O1349">
        <v>6.0609999999999999</v>
      </c>
      <c r="Q1349" s="18">
        <v>0.33640046296296294</v>
      </c>
      <c r="R1349">
        <v>0.84583529999999996</v>
      </c>
      <c r="W1349" s="1" t="s">
        <v>448</v>
      </c>
      <c r="AB1349" t="s">
        <v>86</v>
      </c>
      <c r="AC1349" t="s">
        <v>848</v>
      </c>
      <c r="AF1349" t="s">
        <v>303</v>
      </c>
    </row>
    <row r="1350" spans="1:49" x14ac:dyDescent="0.25">
      <c r="A1350">
        <v>28</v>
      </c>
      <c r="B1350" t="s">
        <v>229</v>
      </c>
      <c r="C1350" t="s">
        <v>201</v>
      </c>
      <c r="D1350">
        <v>6.2009999999999996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0.40554398148148146</v>
      </c>
      <c r="N1350">
        <v>0.12391580000000001</v>
      </c>
      <c r="O1350">
        <v>6.1230000000000002</v>
      </c>
      <c r="Q1350" s="18">
        <v>0.33731481481481485</v>
      </c>
      <c r="R1350" s="19">
        <v>8.0150509999999994E-2</v>
      </c>
      <c r="W1350" s="1" t="s">
        <v>448</v>
      </c>
      <c r="AB1350" t="s">
        <v>84</v>
      </c>
      <c r="AC1350" t="s">
        <v>849</v>
      </c>
    </row>
    <row r="1351" spans="1:49" x14ac:dyDescent="0.25">
      <c r="A1351">
        <v>29</v>
      </c>
      <c r="B1351" t="s">
        <v>229</v>
      </c>
      <c r="C1351" t="s">
        <v>58</v>
      </c>
      <c r="D1351">
        <v>3.5619999999999998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0.40633101851851849</v>
      </c>
      <c r="N1351">
        <v>0.54812159999999999</v>
      </c>
      <c r="O1351">
        <v>3.3410000000000002</v>
      </c>
      <c r="Q1351" s="18">
        <v>0.33805555555555555</v>
      </c>
      <c r="R1351">
        <v>0.58795739999999996</v>
      </c>
      <c r="W1351" s="1" t="s">
        <v>448</v>
      </c>
      <c r="AB1351" t="s">
        <v>86</v>
      </c>
      <c r="AC1351" t="s">
        <v>850</v>
      </c>
      <c r="AF1351" t="s">
        <v>127</v>
      </c>
    </row>
    <row r="1352" spans="1:49" x14ac:dyDescent="0.25">
      <c r="A1352">
        <v>30</v>
      </c>
      <c r="B1352" t="s">
        <v>229</v>
      </c>
      <c r="C1352" t="s">
        <v>58</v>
      </c>
      <c r="D1352">
        <v>8.8930000000000007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0.42140046296296302</v>
      </c>
      <c r="N1352" s="19">
        <v>8.5335510000000003E-2</v>
      </c>
      <c r="O1352">
        <v>8.7170000000000005</v>
      </c>
      <c r="Q1352" s="18">
        <v>0.33901620370370367</v>
      </c>
      <c r="R1352" s="19">
        <v>6.9106710000000002E-2</v>
      </c>
      <c r="S1352" s="74">
        <v>8.6579999999999995</v>
      </c>
      <c r="U1352" s="18">
        <v>0.55350694444444448</v>
      </c>
      <c r="V1352" s="19">
        <v>7.0800000000000002E-2</v>
      </c>
      <c r="W1352" s="1" t="s">
        <v>448</v>
      </c>
      <c r="AB1352" t="s">
        <v>85</v>
      </c>
      <c r="AC1352" t="s">
        <v>851</v>
      </c>
      <c r="AF1352" t="s">
        <v>243</v>
      </c>
    </row>
    <row r="1353" spans="1:49" x14ac:dyDescent="0.25">
      <c r="A1353">
        <v>31</v>
      </c>
      <c r="B1353" t="s">
        <v>229</v>
      </c>
      <c r="C1353" t="s">
        <v>59</v>
      </c>
      <c r="D1353">
        <v>5.5910000000000002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0.42226851851851849</v>
      </c>
      <c r="N1353">
        <v>0.22976469999999999</v>
      </c>
      <c r="O1353">
        <v>5.476</v>
      </c>
      <c r="Q1353" s="18">
        <v>0.33987268518518521</v>
      </c>
      <c r="R1353">
        <v>0.2077051</v>
      </c>
      <c r="S1353" s="74">
        <v>5.4189999999999996</v>
      </c>
      <c r="U1353" s="18">
        <v>0.55423611111111104</v>
      </c>
      <c r="V1353">
        <v>0.29385359999999999</v>
      </c>
      <c r="W1353" s="1" t="s">
        <v>448</v>
      </c>
      <c r="AB1353" t="s">
        <v>85</v>
      </c>
      <c r="AC1353" t="s">
        <v>852</v>
      </c>
      <c r="AF1353" t="s">
        <v>125</v>
      </c>
    </row>
    <row r="1354" spans="1:49" x14ac:dyDescent="0.25">
      <c r="A1354">
        <v>32</v>
      </c>
      <c r="B1354" t="s">
        <v>229</v>
      </c>
      <c r="C1354" t="s">
        <v>58</v>
      </c>
      <c r="D1354">
        <v>6.0220000000000002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0.42311342592592593</v>
      </c>
      <c r="N1354">
        <v>1.1777820000000001</v>
      </c>
      <c r="O1354">
        <v>3.1179999999999999</v>
      </c>
      <c r="Q1354" s="18">
        <v>0.34074074074074073</v>
      </c>
      <c r="R1354" s="19">
        <v>1.472506E-2</v>
      </c>
      <c r="S1354" s="74">
        <v>3.0859999999999999</v>
      </c>
      <c r="U1354" s="18">
        <v>0.55517361111111108</v>
      </c>
      <c r="V1354" s="19">
        <v>5.11E-3</v>
      </c>
      <c r="W1354" s="1" t="s">
        <v>448</v>
      </c>
      <c r="AB1354" t="s">
        <v>85</v>
      </c>
      <c r="AC1354" t="s">
        <v>853</v>
      </c>
      <c r="AF1354" t="s">
        <v>143</v>
      </c>
    </row>
    <row r="1355" spans="1:49" x14ac:dyDescent="0.25">
      <c r="A1355">
        <v>33</v>
      </c>
      <c r="B1355" t="s">
        <v>229</v>
      </c>
      <c r="C1355" t="s">
        <v>58</v>
      </c>
      <c r="D1355">
        <v>7.673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0.42403935185185188</v>
      </c>
      <c r="N1355" s="19">
        <v>7.8681360000000006E-2</v>
      </c>
      <c r="O1355">
        <v>7.391</v>
      </c>
      <c r="Q1355" s="18">
        <v>0.34144675925925921</v>
      </c>
      <c r="R1355" s="19">
        <v>6.4036159999999995E-2</v>
      </c>
      <c r="W1355" s="1" t="s">
        <v>448</v>
      </c>
      <c r="AB1355" t="s">
        <v>86</v>
      </c>
      <c r="AC1355" t="s">
        <v>854</v>
      </c>
      <c r="AF1355" t="s">
        <v>154</v>
      </c>
    </row>
    <row r="1356" spans="1:49" x14ac:dyDescent="0.25">
      <c r="A1356">
        <v>34</v>
      </c>
      <c r="B1356" t="s">
        <v>229</v>
      </c>
      <c r="C1356" t="s">
        <v>201</v>
      </c>
      <c r="D1356">
        <v>5.13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0.42482638888888885</v>
      </c>
      <c r="N1356">
        <v>0.14861240000000001</v>
      </c>
      <c r="O1356">
        <v>5.0259999999999998</v>
      </c>
      <c r="Q1356" s="18">
        <v>0.34219907407407407</v>
      </c>
      <c r="R1356">
        <v>0.27076159999999999</v>
      </c>
      <c r="W1356" s="1" t="s">
        <v>448</v>
      </c>
      <c r="AB1356" t="s">
        <v>86</v>
      </c>
      <c r="AC1356" t="s">
        <v>855</v>
      </c>
      <c r="AF1356" t="s">
        <v>136</v>
      </c>
    </row>
    <row r="1357" spans="1:49" x14ac:dyDescent="0.25">
      <c r="A1357">
        <v>35</v>
      </c>
      <c r="B1357" t="s">
        <v>229</v>
      </c>
      <c r="C1357" t="s">
        <v>58</v>
      </c>
      <c r="D1357">
        <v>4.7370000000000001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0.42570601851851847</v>
      </c>
      <c r="N1357">
        <v>0.68904500000000002</v>
      </c>
      <c r="O1357">
        <v>4.4729999999999999</v>
      </c>
      <c r="Q1357" s="18">
        <v>0.3430555555555555</v>
      </c>
      <c r="R1357">
        <v>0.65600539999999996</v>
      </c>
      <c r="S1357" s="74">
        <v>4.218</v>
      </c>
      <c r="U1357" s="18">
        <v>0.55593749999999997</v>
      </c>
      <c r="V1357">
        <v>0.85764059999999998</v>
      </c>
      <c r="W1357" s="1" t="s">
        <v>448</v>
      </c>
      <c r="AB1357" t="s">
        <v>85</v>
      </c>
      <c r="AC1357" t="s">
        <v>856</v>
      </c>
      <c r="AD1357" s="8">
        <v>43385</v>
      </c>
      <c r="AE1357">
        <v>32</v>
      </c>
      <c r="AF1357" t="s">
        <v>163</v>
      </c>
      <c r="AG1357" t="s">
        <v>956</v>
      </c>
      <c r="AI1357">
        <v>21</v>
      </c>
      <c r="AJ1357">
        <v>1</v>
      </c>
      <c r="AK1357" s="53">
        <v>0.49305555555555558</v>
      </c>
      <c r="AL1357" s="8">
        <v>43391</v>
      </c>
      <c r="AM1357" s="53">
        <v>0.82638888888888884</v>
      </c>
      <c r="AO1357">
        <v>7</v>
      </c>
      <c r="AP1357">
        <v>28</v>
      </c>
      <c r="AQ1357" s="8">
        <v>43391</v>
      </c>
      <c r="AR1357" s="53">
        <v>0.82638888888888884</v>
      </c>
      <c r="AS1357" s="8">
        <v>43483</v>
      </c>
      <c r="AT1357" s="53">
        <v>0.85416666666666663</v>
      </c>
      <c r="AV1357" s="8">
        <v>43483</v>
      </c>
      <c r="AW1357">
        <v>0</v>
      </c>
    </row>
    <row r="1358" spans="1:49" x14ac:dyDescent="0.25">
      <c r="A1358">
        <v>36</v>
      </c>
      <c r="B1358" t="s">
        <v>229</v>
      </c>
      <c r="C1358" t="s">
        <v>58</v>
      </c>
      <c r="D1358">
        <v>4.4433999999999996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0.42670138888888887</v>
      </c>
      <c r="N1358">
        <v>8.6326E-2</v>
      </c>
      <c r="O1358">
        <v>4.3369999999999997</v>
      </c>
      <c r="Q1358" s="18">
        <v>0.34406249999999999</v>
      </c>
      <c r="R1358">
        <v>7.3161799999999999E-2</v>
      </c>
      <c r="S1358" s="74">
        <v>4.2889999999999997</v>
      </c>
      <c r="U1358" s="18">
        <v>0.55693287037037031</v>
      </c>
      <c r="V1358" s="19">
        <v>7.8700000000000006E-2</v>
      </c>
      <c r="W1358" s="1" t="s">
        <v>448</v>
      </c>
      <c r="AB1358" t="s">
        <v>85</v>
      </c>
      <c r="AC1358" t="s">
        <v>857</v>
      </c>
      <c r="AF1358" t="s">
        <v>301</v>
      </c>
    </row>
    <row r="1359" spans="1:49" x14ac:dyDescent="0.25">
      <c r="A1359">
        <v>37</v>
      </c>
      <c r="B1359" t="s">
        <v>229</v>
      </c>
      <c r="C1359" t="s">
        <v>58</v>
      </c>
      <c r="D1359">
        <v>5.7119999999999997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0.42751157407407409</v>
      </c>
      <c r="N1359">
        <v>0.6607594</v>
      </c>
      <c r="O1359">
        <v>5.6</v>
      </c>
      <c r="Q1359" s="18">
        <v>0.34491898148148148</v>
      </c>
      <c r="R1359">
        <v>0.6587324</v>
      </c>
      <c r="W1359" s="1" t="s">
        <v>448</v>
      </c>
      <c r="AB1359" t="s">
        <v>86</v>
      </c>
      <c r="AC1359" t="s">
        <v>858</v>
      </c>
      <c r="AF1359" t="s">
        <v>121</v>
      </c>
    </row>
    <row r="1360" spans="1:49" x14ac:dyDescent="0.25">
      <c r="A1360">
        <v>38</v>
      </c>
      <c r="B1360" t="s">
        <v>229</v>
      </c>
      <c r="C1360" t="s">
        <v>201</v>
      </c>
      <c r="D1360">
        <v>6.2939999999999996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0.4284722222222222</v>
      </c>
      <c r="N1360">
        <v>0.10782559999999999</v>
      </c>
      <c r="O1360">
        <v>6.2</v>
      </c>
      <c r="Q1360" s="18">
        <v>0.34590277777777773</v>
      </c>
      <c r="R1360">
        <v>7.4035699999999996E-2</v>
      </c>
      <c r="W1360" s="1" t="s">
        <v>448</v>
      </c>
      <c r="AB1360" t="s">
        <v>86</v>
      </c>
      <c r="AC1360" t="s">
        <v>859</v>
      </c>
      <c r="AF1360" t="s">
        <v>239</v>
      </c>
    </row>
    <row r="1361" spans="1:49" x14ac:dyDescent="0.25">
      <c r="A1361">
        <v>39</v>
      </c>
      <c r="B1361" t="s">
        <v>229</v>
      </c>
      <c r="C1361" t="s">
        <v>58</v>
      </c>
      <c r="D1361">
        <v>4.8949999999999996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0.42921296296296302</v>
      </c>
      <c r="N1361">
        <v>0.62826079999999995</v>
      </c>
      <c r="O1361">
        <v>4.7080000000000002</v>
      </c>
      <c r="Q1361" s="18">
        <v>0.34660879629629626</v>
      </c>
      <c r="R1361">
        <v>0.64645070000000004</v>
      </c>
      <c r="W1361" s="1" t="s">
        <v>448</v>
      </c>
      <c r="AB1361" t="s">
        <v>86</v>
      </c>
      <c r="AC1361" t="s">
        <v>860</v>
      </c>
      <c r="AF1361" t="s">
        <v>163</v>
      </c>
    </row>
    <row r="1362" spans="1:49" x14ac:dyDescent="0.25">
      <c r="A1362">
        <v>40</v>
      </c>
      <c r="B1362" t="s">
        <v>229</v>
      </c>
      <c r="C1362" t="s">
        <v>58</v>
      </c>
      <c r="D1362">
        <v>7.6040000000000001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0.43001157407407403</v>
      </c>
      <c r="N1362">
        <v>0.17862449999999999</v>
      </c>
      <c r="O1362">
        <v>7.5049999999999999</v>
      </c>
      <c r="Q1362" s="18">
        <v>0.34770833333333334</v>
      </c>
      <c r="R1362">
        <v>0.15078040000000001</v>
      </c>
      <c r="S1362" s="74">
        <v>7.4160000000000004</v>
      </c>
      <c r="U1362" s="18">
        <v>0.55776620370370367</v>
      </c>
      <c r="V1362">
        <v>0.1736036</v>
      </c>
      <c r="W1362" s="1" t="s">
        <v>448</v>
      </c>
      <c r="AB1362" t="s">
        <v>85</v>
      </c>
      <c r="AC1362" t="s">
        <v>861</v>
      </c>
      <c r="AF1362" t="s">
        <v>137</v>
      </c>
    </row>
    <row r="1363" spans="1:49" x14ac:dyDescent="0.25">
      <c r="A1363">
        <v>41</v>
      </c>
      <c r="B1363" t="s">
        <v>229</v>
      </c>
      <c r="C1363" t="s">
        <v>58</v>
      </c>
      <c r="D1363">
        <v>2.5790000000000002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0.43077546296296299</v>
      </c>
      <c r="N1363">
        <v>1.210699</v>
      </c>
      <c r="O1363">
        <v>1.6890000000000001</v>
      </c>
      <c r="Q1363" s="18">
        <v>0.34865740740740742</v>
      </c>
      <c r="R1363" s="19">
        <v>1.5896150000000001E-2</v>
      </c>
      <c r="W1363" s="1" t="s">
        <v>448</v>
      </c>
      <c r="AB1363" t="s">
        <v>84</v>
      </c>
      <c r="AC1363" t="s">
        <v>862</v>
      </c>
    </row>
    <row r="1364" spans="1:49" x14ac:dyDescent="0.25">
      <c r="A1364">
        <v>42</v>
      </c>
      <c r="B1364" t="s">
        <v>229</v>
      </c>
      <c r="C1364" t="s">
        <v>201</v>
      </c>
      <c r="D1364">
        <v>6.4279999999999999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0.43174768518518519</v>
      </c>
      <c r="N1364" s="19">
        <v>6.3969129999999999E-2</v>
      </c>
      <c r="O1364">
        <v>6.2770000000000001</v>
      </c>
      <c r="Q1364" s="18">
        <v>0.34936342592592595</v>
      </c>
      <c r="R1364" s="19">
        <v>7.6388890000000001E-2</v>
      </c>
      <c r="W1364" s="1" t="s">
        <v>448</v>
      </c>
      <c r="AB1364" t="s">
        <v>84</v>
      </c>
      <c r="AC1364" t="s">
        <v>863</v>
      </c>
    </row>
    <row r="1365" spans="1:49" x14ac:dyDescent="0.25">
      <c r="A1365">
        <v>43</v>
      </c>
      <c r="B1365" t="s">
        <v>229</v>
      </c>
      <c r="C1365" t="s">
        <v>58</v>
      </c>
      <c r="D1365">
        <v>6.4720000000000004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0.43245370370370373</v>
      </c>
      <c r="N1365">
        <v>0.1343345</v>
      </c>
      <c r="O1365">
        <v>6.1980000000000004</v>
      </c>
      <c r="Q1365" s="18">
        <v>0.35009259259259262</v>
      </c>
      <c r="R1365" s="19">
        <v>7.3853630000000003E-2</v>
      </c>
      <c r="S1365" s="74">
        <v>6.1120000000000001</v>
      </c>
      <c r="U1365" s="18">
        <v>0.55859953703703702</v>
      </c>
      <c r="V1365" s="19">
        <v>9.7100000000000006E-2</v>
      </c>
      <c r="W1365" s="1" t="s">
        <v>448</v>
      </c>
      <c r="AB1365" t="s">
        <v>85</v>
      </c>
      <c r="AC1365" t="s">
        <v>864</v>
      </c>
    </row>
    <row r="1366" spans="1:49" x14ac:dyDescent="0.25">
      <c r="A1366">
        <v>44</v>
      </c>
      <c r="B1366" t="s">
        <v>229</v>
      </c>
      <c r="C1366" t="s">
        <v>58</v>
      </c>
      <c r="D1366">
        <v>2.9670000000000001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0.43322916666666672</v>
      </c>
      <c r="N1366">
        <v>0.81203380000000003</v>
      </c>
      <c r="O1366">
        <v>2.6920000000000002</v>
      </c>
      <c r="Q1366" s="18">
        <v>0.35091435185185182</v>
      </c>
      <c r="R1366">
        <v>0.6932545</v>
      </c>
      <c r="S1366" s="74">
        <v>2.4649999999999999</v>
      </c>
      <c r="U1366" s="18">
        <v>0.55947916666666664</v>
      </c>
      <c r="V1366">
        <v>1.263204</v>
      </c>
      <c r="W1366" s="1" t="s">
        <v>448</v>
      </c>
      <c r="AB1366" t="s">
        <v>85</v>
      </c>
      <c r="AC1366" t="s">
        <v>865</v>
      </c>
      <c r="AF1366" t="s">
        <v>241</v>
      </c>
    </row>
    <row r="1367" spans="1:49" x14ac:dyDescent="0.25">
      <c r="A1367">
        <v>45</v>
      </c>
      <c r="B1367" t="s">
        <v>229</v>
      </c>
      <c r="C1367" t="s">
        <v>58</v>
      </c>
      <c r="D1367">
        <v>4.9820000000000002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0.43412037037037038</v>
      </c>
      <c r="N1367">
        <v>0.23955860000000001</v>
      </c>
      <c r="O1367">
        <v>4.7480000000000002</v>
      </c>
      <c r="Q1367" s="18">
        <v>0.35181712962962958</v>
      </c>
      <c r="R1367" s="19">
        <v>9.2569750000000006E-2</v>
      </c>
      <c r="W1367" s="1" t="s">
        <v>448</v>
      </c>
      <c r="AB1367" t="s">
        <v>84</v>
      </c>
      <c r="AC1367" t="s">
        <v>866</v>
      </c>
    </row>
    <row r="1368" spans="1:49" x14ac:dyDescent="0.25">
      <c r="A1368">
        <v>46</v>
      </c>
      <c r="B1368" t="s">
        <v>229</v>
      </c>
      <c r="C1368" t="s">
        <v>608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0.43494212962962964</v>
      </c>
      <c r="N1368" s="19">
        <v>1.137646E-2</v>
      </c>
      <c r="Q1368" s="18">
        <v>0.35274305555555552</v>
      </c>
      <c r="R1368">
        <v>1.12941E-2</v>
      </c>
      <c r="U1368" s="18">
        <v>0.56049768518518517</v>
      </c>
      <c r="V1368" s="19">
        <v>3.64E-3</v>
      </c>
      <c r="W1368" s="1" t="s">
        <v>448</v>
      </c>
    </row>
    <row r="1369" spans="1:49" x14ac:dyDescent="0.25">
      <c r="A1369">
        <v>47</v>
      </c>
      <c r="B1369" t="s">
        <v>229</v>
      </c>
      <c r="C1369" t="s">
        <v>608</v>
      </c>
      <c r="E1369" s="1" t="s">
        <v>819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0.43593750000000003</v>
      </c>
      <c r="N1369" s="19">
        <v>1.3188139999999999E-2</v>
      </c>
      <c r="P1369" s="53">
        <v>0.58888888888888891</v>
      </c>
      <c r="Q1369" s="18">
        <v>0.35337962962962965</v>
      </c>
      <c r="R1369" s="19">
        <v>1.420098E-2</v>
      </c>
      <c r="T1369" s="53">
        <v>0.4375</v>
      </c>
      <c r="U1369" s="18">
        <v>0.56119212962962961</v>
      </c>
      <c r="V1369" s="19">
        <v>4.7299999999999998E-3</v>
      </c>
      <c r="W1369" s="1" t="s">
        <v>448</v>
      </c>
    </row>
    <row r="1370" spans="1:49" x14ac:dyDescent="0.25">
      <c r="A1370">
        <v>1</v>
      </c>
      <c r="B1370" t="s">
        <v>230</v>
      </c>
      <c r="C1370" t="s">
        <v>58</v>
      </c>
      <c r="D1370">
        <v>6.867</v>
      </c>
      <c r="E1370" s="1" t="s">
        <v>820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0.38112268518518522</v>
      </c>
      <c r="N1370" s="19">
        <v>6.0061990000000003E-2</v>
      </c>
      <c r="O1370">
        <v>6.5330000000000004</v>
      </c>
      <c r="P1370" s="53">
        <v>0.58958333333333335</v>
      </c>
      <c r="Q1370" s="18">
        <v>0.30174768518518519</v>
      </c>
      <c r="R1370" s="19">
        <v>3.0678489999999999E-2</v>
      </c>
      <c r="W1370" s="1" t="s">
        <v>448</v>
      </c>
      <c r="AB1370" t="s">
        <v>86</v>
      </c>
      <c r="AC1370" t="s">
        <v>867</v>
      </c>
      <c r="AF1370" t="s">
        <v>236</v>
      </c>
    </row>
    <row r="1371" spans="1:49" x14ac:dyDescent="0.25">
      <c r="A1371">
        <v>2</v>
      </c>
      <c r="B1371" t="s">
        <v>230</v>
      </c>
      <c r="C1371" t="s">
        <v>58</v>
      </c>
      <c r="D1371">
        <v>7.298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0.38209490740740742</v>
      </c>
      <c r="N1371">
        <v>0.16440450000000001</v>
      </c>
      <c r="O1371">
        <v>6.3170000000000002</v>
      </c>
      <c r="Q1371" s="18">
        <v>0.30261574074074077</v>
      </c>
      <c r="R1371">
        <v>0.1538959</v>
      </c>
      <c r="S1371" s="74">
        <v>5.3719999999999999</v>
      </c>
      <c r="T1371" s="53">
        <v>0.4375</v>
      </c>
      <c r="U1371" s="18">
        <v>0.54421296296296295</v>
      </c>
      <c r="V1371">
        <v>0.2512701</v>
      </c>
      <c r="W1371" s="1" t="s">
        <v>448</v>
      </c>
      <c r="AB1371" t="s">
        <v>85</v>
      </c>
      <c r="AC1371" t="s">
        <v>868</v>
      </c>
      <c r="AF1371" t="s">
        <v>370</v>
      </c>
    </row>
    <row r="1372" spans="1:49" x14ac:dyDescent="0.25">
      <c r="A1372">
        <v>3</v>
      </c>
      <c r="B1372" t="s">
        <v>230</v>
      </c>
      <c r="C1372" t="s">
        <v>201</v>
      </c>
      <c r="D1372">
        <v>9.9649999999999999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0.38283564814814813</v>
      </c>
      <c r="N1372" s="19">
        <v>7.9442830000000006E-2</v>
      </c>
      <c r="O1372">
        <v>9.6859999999999999</v>
      </c>
      <c r="Q1372" s="18">
        <v>0.30336805555555557</v>
      </c>
      <c r="R1372" s="19">
        <v>7.3365169999999993E-2</v>
      </c>
      <c r="W1372" s="1" t="s">
        <v>448</v>
      </c>
      <c r="AB1372" t="s">
        <v>84</v>
      </c>
      <c r="AC1372" t="s">
        <v>869</v>
      </c>
    </row>
    <row r="1373" spans="1:49" x14ac:dyDescent="0.25">
      <c r="A1373">
        <v>4</v>
      </c>
      <c r="B1373" t="s">
        <v>230</v>
      </c>
      <c r="C1373" t="s">
        <v>58</v>
      </c>
      <c r="D1373">
        <v>6.6909999999999998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0.38357638888888884</v>
      </c>
      <c r="N1373" s="19">
        <v>6.5663959999999993E-2</v>
      </c>
      <c r="O1373">
        <v>6.57</v>
      </c>
      <c r="Q1373" s="18">
        <v>0.3042361111111111</v>
      </c>
      <c r="R1373" s="19">
        <v>4.4196069999999997E-2</v>
      </c>
      <c r="W1373" s="1" t="s">
        <v>448</v>
      </c>
      <c r="AB1373" t="s">
        <v>84</v>
      </c>
      <c r="AC1373" t="s">
        <v>870</v>
      </c>
    </row>
    <row r="1374" spans="1:49" x14ac:dyDescent="0.25">
      <c r="A1374">
        <v>5</v>
      </c>
      <c r="B1374" t="s">
        <v>230</v>
      </c>
      <c r="C1374" t="s">
        <v>58</v>
      </c>
      <c r="D1374">
        <v>8.3559999999999999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0.38510416666666664</v>
      </c>
      <c r="N1374">
        <v>0.77503659999999996</v>
      </c>
      <c r="O1374">
        <v>7.726</v>
      </c>
      <c r="Q1374" s="18">
        <v>0.30509259259259258</v>
      </c>
      <c r="R1374">
        <v>0.66525190000000001</v>
      </c>
      <c r="S1374" s="74">
        <v>7.4640000000000004</v>
      </c>
      <c r="U1374" s="18">
        <v>0.54516203703703703</v>
      </c>
      <c r="V1374">
        <v>0.97411669999999995</v>
      </c>
      <c r="W1374" s="1" t="s">
        <v>448</v>
      </c>
      <c r="AB1374" t="s">
        <v>85</v>
      </c>
      <c r="AC1374" t="s">
        <v>871</v>
      </c>
      <c r="AD1374" s="8">
        <v>43385</v>
      </c>
      <c r="AE1374">
        <v>32</v>
      </c>
      <c r="AF1374" t="s">
        <v>161</v>
      </c>
      <c r="AG1374" t="s">
        <v>956</v>
      </c>
      <c r="AI1374">
        <v>22</v>
      </c>
      <c r="AJ1374">
        <v>2</v>
      </c>
      <c r="AK1374" s="53">
        <v>0.49305555555555558</v>
      </c>
      <c r="AL1374" s="8">
        <v>43391</v>
      </c>
      <c r="AM1374" s="53">
        <v>0.82638888888888884</v>
      </c>
      <c r="AO1374">
        <v>7</v>
      </c>
      <c r="AP1374">
        <v>4</v>
      </c>
      <c r="AQ1374" s="8">
        <v>43391</v>
      </c>
      <c r="AR1374" s="53">
        <v>0.82638888888888884</v>
      </c>
      <c r="AS1374" s="8">
        <v>43468</v>
      </c>
      <c r="AT1374" s="53">
        <v>0.83333333333333337</v>
      </c>
      <c r="AV1374" s="8">
        <v>43468</v>
      </c>
      <c r="AW1374">
        <v>0</v>
      </c>
    </row>
    <row r="1375" spans="1:49" x14ac:dyDescent="0.25">
      <c r="A1375">
        <v>6</v>
      </c>
      <c r="B1375" t="s">
        <v>230</v>
      </c>
      <c r="C1375" t="s">
        <v>59</v>
      </c>
      <c r="D1375">
        <v>8.0210000000000008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0.3878240740740741</v>
      </c>
      <c r="N1375">
        <v>0.6321502</v>
      </c>
      <c r="O1375">
        <v>7.7409999999999997</v>
      </c>
      <c r="Q1375" s="18">
        <v>0.3059027777777778</v>
      </c>
      <c r="R1375">
        <v>0.57475940000000003</v>
      </c>
      <c r="W1375" s="1" t="s">
        <v>448</v>
      </c>
      <c r="AB1375" t="s">
        <v>84</v>
      </c>
      <c r="AC1375" t="s">
        <v>872</v>
      </c>
    </row>
    <row r="1376" spans="1:49" x14ac:dyDescent="0.25">
      <c r="A1376">
        <v>7</v>
      </c>
      <c r="B1376" t="s">
        <v>230</v>
      </c>
      <c r="C1376" t="s">
        <v>58</v>
      </c>
      <c r="D1376">
        <v>6.681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0.38877314814814817</v>
      </c>
      <c r="N1376">
        <v>0.1117406</v>
      </c>
      <c r="O1376">
        <v>6.6130000000000004</v>
      </c>
      <c r="Q1376" s="18">
        <v>0.30674768518518519</v>
      </c>
      <c r="R1376" s="19">
        <v>8.5103559999999995E-2</v>
      </c>
      <c r="S1376" s="74">
        <v>6.5579999999999998</v>
      </c>
      <c r="U1376" s="18">
        <v>0.54616898148148152</v>
      </c>
      <c r="V1376" s="19">
        <v>9.7500000000000003E-2</v>
      </c>
      <c r="W1376" s="1" t="s">
        <v>448</v>
      </c>
      <c r="AB1376" t="s">
        <v>85</v>
      </c>
      <c r="AC1376" t="s">
        <v>873</v>
      </c>
      <c r="AD1376" s="8">
        <v>43427</v>
      </c>
      <c r="AE1376" s="83">
        <f>AD1376-I1376</f>
        <v>74</v>
      </c>
      <c r="AF1376" t="s">
        <v>131</v>
      </c>
      <c r="AG1376" t="s">
        <v>956</v>
      </c>
      <c r="AN1376" t="s">
        <v>1796</v>
      </c>
      <c r="AV1376" s="8">
        <v>43427</v>
      </c>
      <c r="AW1376">
        <v>1</v>
      </c>
    </row>
    <row r="1377" spans="1:49" x14ac:dyDescent="0.25">
      <c r="A1377">
        <v>8</v>
      </c>
      <c r="B1377" t="s">
        <v>230</v>
      </c>
      <c r="C1377" t="s">
        <v>201</v>
      </c>
      <c r="D1377">
        <v>9.5020000000000007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0.38967592592592593</v>
      </c>
      <c r="N1377">
        <v>0.13073019999999999</v>
      </c>
      <c r="O1377">
        <v>9.1189999999999998</v>
      </c>
      <c r="Q1377" s="18">
        <v>0.30759259259259258</v>
      </c>
      <c r="R1377" s="19">
        <v>5.8181539999999997E-2</v>
      </c>
      <c r="W1377" s="1" t="s">
        <v>448</v>
      </c>
      <c r="AB1377" t="s">
        <v>86</v>
      </c>
      <c r="AC1377" t="s">
        <v>874</v>
      </c>
      <c r="AF1377" t="s">
        <v>173</v>
      </c>
    </row>
    <row r="1378" spans="1:49" x14ac:dyDescent="0.25">
      <c r="A1378">
        <v>9</v>
      </c>
      <c r="B1378" t="s">
        <v>230</v>
      </c>
      <c r="C1378" t="s">
        <v>58</v>
      </c>
      <c r="D1378">
        <v>6.3630000000000004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0.39050925925925922</v>
      </c>
      <c r="N1378" s="19">
        <v>7.7089119999999997E-2</v>
      </c>
      <c r="O1378">
        <v>6.2110000000000003</v>
      </c>
      <c r="Q1378" s="18">
        <v>0.30831018518518521</v>
      </c>
      <c r="R1378">
        <v>6.5171800000000002E-2</v>
      </c>
      <c r="W1378" s="1" t="s">
        <v>448</v>
      </c>
      <c r="AB1378" t="s">
        <v>86</v>
      </c>
      <c r="AC1378" t="s">
        <v>875</v>
      </c>
      <c r="AF1378" t="s">
        <v>151</v>
      </c>
    </row>
    <row r="1379" spans="1:49" x14ac:dyDescent="0.25">
      <c r="A1379">
        <v>10</v>
      </c>
      <c r="B1379" t="s">
        <v>230</v>
      </c>
      <c r="C1379" t="s">
        <v>201</v>
      </c>
      <c r="D1379">
        <v>8.8040000000000003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0.39123842592592589</v>
      </c>
      <c r="N1379" s="19">
        <v>9.9280510000000002E-2</v>
      </c>
      <c r="O1379">
        <v>8.7129999999999992</v>
      </c>
      <c r="Q1379" s="18">
        <v>0.30902777777777779</v>
      </c>
      <c r="R1379" s="19">
        <v>6.4807939999999994E-2</v>
      </c>
      <c r="W1379" s="1" t="s">
        <v>448</v>
      </c>
      <c r="AB1379" t="s">
        <v>84</v>
      </c>
      <c r="AC1379" t="s">
        <v>876</v>
      </c>
    </row>
    <row r="1380" spans="1:49" x14ac:dyDescent="0.25">
      <c r="A1380">
        <v>11</v>
      </c>
      <c r="B1380" t="s">
        <v>230</v>
      </c>
      <c r="C1380" t="s">
        <v>58</v>
      </c>
      <c r="D1380">
        <v>5.5339999999999998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0.39210648148148147</v>
      </c>
      <c r="N1380">
        <v>0.43116490000000002</v>
      </c>
      <c r="O1380">
        <v>5.2270000000000003</v>
      </c>
      <c r="Q1380" s="18">
        <v>0.30975694444444446</v>
      </c>
      <c r="R1380">
        <v>0.42180109999999998</v>
      </c>
      <c r="W1380" s="1" t="s">
        <v>448</v>
      </c>
      <c r="AB1380" t="s">
        <v>84</v>
      </c>
      <c r="AC1380" t="s">
        <v>877</v>
      </c>
    </row>
    <row r="1381" spans="1:49" x14ac:dyDescent="0.25">
      <c r="A1381">
        <v>12</v>
      </c>
      <c r="B1381" t="s">
        <v>230</v>
      </c>
      <c r="C1381" t="s">
        <v>201</v>
      </c>
      <c r="D1381">
        <v>7.6710000000000003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0.39297453703703705</v>
      </c>
      <c r="N1381" s="19">
        <v>9.4359490000000004E-2</v>
      </c>
      <c r="O1381">
        <v>7.2839999999999998</v>
      </c>
      <c r="Q1381" s="18">
        <v>0.31064814814814817</v>
      </c>
      <c r="R1381" s="19">
        <v>3.4785709999999997E-2</v>
      </c>
      <c r="W1381" s="1" t="s">
        <v>448</v>
      </c>
      <c r="AB1381" t="s">
        <v>84</v>
      </c>
      <c r="AC1381" t="s">
        <v>878</v>
      </c>
    </row>
    <row r="1382" spans="1:49" x14ac:dyDescent="0.25">
      <c r="A1382">
        <v>13</v>
      </c>
      <c r="B1382" t="s">
        <v>230</v>
      </c>
      <c r="C1382" t="s">
        <v>58</v>
      </c>
      <c r="D1382">
        <v>7.39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0.39378472222222222</v>
      </c>
      <c r="N1382">
        <v>0.15186659999999999</v>
      </c>
      <c r="O1382">
        <v>6.4210000000000003</v>
      </c>
      <c r="Q1382" s="18">
        <v>0.3115046296296296</v>
      </c>
      <c r="R1382">
        <v>0.1394492</v>
      </c>
      <c r="W1382" s="1" t="s">
        <v>448</v>
      </c>
      <c r="AB1382" t="s">
        <v>84</v>
      </c>
      <c r="AC1382" t="s">
        <v>879</v>
      </c>
    </row>
    <row r="1383" spans="1:49" x14ac:dyDescent="0.25">
      <c r="A1383">
        <v>14</v>
      </c>
      <c r="B1383" t="s">
        <v>230</v>
      </c>
      <c r="C1383" t="s">
        <v>58</v>
      </c>
      <c r="D1383">
        <v>5.1260000000000003</v>
      </c>
      <c r="G1383" s="1" t="s">
        <v>87</v>
      </c>
      <c r="H1383" s="1" t="s">
        <v>82</v>
      </c>
      <c r="I1383" s="1" t="s">
        <v>72</v>
      </c>
      <c r="J1383">
        <v>26</v>
      </c>
      <c r="K1383" t="s">
        <v>60</v>
      </c>
      <c r="L1383">
        <v>7000</v>
      </c>
      <c r="M1383" s="18">
        <v>0.39480324074074075</v>
      </c>
      <c r="N1383" s="19">
        <v>8.0378350000000001E-2</v>
      </c>
      <c r="O1383">
        <v>5.0599999999999996</v>
      </c>
      <c r="Q1383" s="18">
        <v>0.31255787037037036</v>
      </c>
      <c r="R1383" s="19">
        <v>6.4847039999999995E-2</v>
      </c>
      <c r="W1383" s="1" t="s">
        <v>448</v>
      </c>
      <c r="AB1383" t="s">
        <v>84</v>
      </c>
      <c r="AC1383" t="s">
        <v>880</v>
      </c>
    </row>
    <row r="1384" spans="1:49" x14ac:dyDescent="0.25">
      <c r="A1384">
        <v>15</v>
      </c>
      <c r="B1384" t="s">
        <v>230</v>
      </c>
      <c r="C1384" t="s">
        <v>58</v>
      </c>
      <c r="D1384">
        <v>6.9589999999999996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0.39553240740740742</v>
      </c>
      <c r="N1384">
        <v>0.1215324</v>
      </c>
      <c r="O1384">
        <v>6.8490000000000002</v>
      </c>
      <c r="Q1384" s="18">
        <v>0.31335648148148149</v>
      </c>
      <c r="R1384" s="19">
        <v>7.1219669999999999E-2</v>
      </c>
      <c r="S1384" s="74">
        <v>6.7910000000000004</v>
      </c>
      <c r="U1384" s="18">
        <v>0.54706018518518518</v>
      </c>
      <c r="V1384">
        <v>0.1030684</v>
      </c>
      <c r="W1384" s="1" t="s">
        <v>448</v>
      </c>
      <c r="AB1384" t="s">
        <v>85</v>
      </c>
      <c r="AC1384" t="s">
        <v>881</v>
      </c>
      <c r="AD1384" s="8">
        <v>43424</v>
      </c>
      <c r="AE1384" s="83">
        <f>AD1384-I1384</f>
        <v>71</v>
      </c>
      <c r="AF1384" t="s">
        <v>146</v>
      </c>
      <c r="AG1384" t="s">
        <v>956</v>
      </c>
      <c r="AH1384" s="8">
        <v>43424</v>
      </c>
      <c r="AI1384">
        <v>25</v>
      </c>
      <c r="AJ1384">
        <v>2</v>
      </c>
      <c r="AK1384" s="53">
        <v>0.46388888888888885</v>
      </c>
      <c r="AL1384" s="8">
        <v>43435</v>
      </c>
      <c r="AM1384" s="53">
        <v>0.83333333333333337</v>
      </c>
      <c r="AO1384">
        <v>3</v>
      </c>
      <c r="AP1384">
        <v>26</v>
      </c>
      <c r="AQ1384" s="8">
        <v>43435</v>
      </c>
      <c r="AR1384" s="53">
        <v>0.83333333333333337</v>
      </c>
      <c r="AS1384" s="8">
        <v>43530</v>
      </c>
      <c r="AT1384" s="53">
        <v>0.83333333333333337</v>
      </c>
      <c r="AV1384" s="8">
        <v>43530</v>
      </c>
      <c r="AW1384">
        <v>0</v>
      </c>
    </row>
    <row r="1385" spans="1:49" x14ac:dyDescent="0.25">
      <c r="A1385">
        <v>16</v>
      </c>
      <c r="B1385" t="s">
        <v>230</v>
      </c>
      <c r="C1385" t="s">
        <v>58</v>
      </c>
      <c r="D1385">
        <v>8.7680000000000007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0.39627314814814812</v>
      </c>
      <c r="N1385" s="19">
        <v>5.3567190000000001E-2</v>
      </c>
      <c r="O1385">
        <v>8.6859999999999999</v>
      </c>
      <c r="Q1385" s="18">
        <v>0.31421296296296297</v>
      </c>
      <c r="R1385" s="19">
        <v>3.4923990000000002E-2</v>
      </c>
      <c r="W1385" s="1" t="s">
        <v>448</v>
      </c>
      <c r="AB1385" t="s">
        <v>86</v>
      </c>
      <c r="AC1385" t="s">
        <v>882</v>
      </c>
      <c r="AF1385" t="s">
        <v>288</v>
      </c>
    </row>
    <row r="1386" spans="1:49" x14ac:dyDescent="0.25">
      <c r="A1386">
        <v>17</v>
      </c>
      <c r="B1386" t="s">
        <v>230</v>
      </c>
      <c r="C1386" t="s">
        <v>201</v>
      </c>
      <c r="D1386">
        <v>10.502000000000001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0.39711805555555557</v>
      </c>
      <c r="N1386">
        <v>0.13470560000000001</v>
      </c>
      <c r="O1386">
        <v>9.9109999999999996</v>
      </c>
      <c r="Q1386" s="18">
        <v>0.31491898148148151</v>
      </c>
      <c r="R1386" s="19">
        <v>3.7541150000000002E-2</v>
      </c>
      <c r="W1386" s="1" t="s">
        <v>448</v>
      </c>
      <c r="AB1386" t="s">
        <v>86</v>
      </c>
      <c r="AC1386" t="s">
        <v>883</v>
      </c>
      <c r="AF1386" t="s">
        <v>147</v>
      </c>
    </row>
    <row r="1387" spans="1:49" x14ac:dyDescent="0.25">
      <c r="A1387">
        <v>18</v>
      </c>
      <c r="B1387" t="s">
        <v>230</v>
      </c>
      <c r="C1387" t="s">
        <v>58</v>
      </c>
      <c r="D1387">
        <v>9.0399999999999991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0.39797453703703706</v>
      </c>
      <c r="N1387" s="19">
        <v>8.0857310000000002E-2</v>
      </c>
      <c r="O1387">
        <v>8.9429999999999996</v>
      </c>
      <c r="Q1387" s="18">
        <v>0.31585648148148149</v>
      </c>
      <c r="R1387" s="19">
        <v>9.8380659999999995E-2</v>
      </c>
      <c r="W1387" s="1" t="s">
        <v>448</v>
      </c>
      <c r="AB1387" t="s">
        <v>86</v>
      </c>
      <c r="AC1387" t="s">
        <v>884</v>
      </c>
      <c r="AF1387" t="s">
        <v>159</v>
      </c>
    </row>
    <row r="1388" spans="1:49" x14ac:dyDescent="0.25">
      <c r="A1388">
        <v>19</v>
      </c>
      <c r="B1388" t="s">
        <v>230</v>
      </c>
      <c r="C1388" t="s">
        <v>58</v>
      </c>
      <c r="D1388">
        <v>6.0670000000000002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0.39879629629629632</v>
      </c>
      <c r="N1388" s="19">
        <v>6.9378090000000003E-2</v>
      </c>
      <c r="O1388">
        <v>5.9859999999999998</v>
      </c>
      <c r="Q1388" s="18">
        <v>0.31684027777777779</v>
      </c>
      <c r="R1388" s="19">
        <v>3.3720519999999997E-2</v>
      </c>
      <c r="W1388" s="1" t="s">
        <v>448</v>
      </c>
      <c r="AB1388" t="s">
        <v>86</v>
      </c>
      <c r="AC1388" t="s">
        <v>885</v>
      </c>
      <c r="AF1388" t="s">
        <v>158</v>
      </c>
    </row>
    <row r="1389" spans="1:49" x14ac:dyDescent="0.25">
      <c r="A1389">
        <v>20</v>
      </c>
      <c r="B1389" t="s">
        <v>230</v>
      </c>
      <c r="C1389" t="s">
        <v>201</v>
      </c>
      <c r="D1389">
        <v>9.3469999999999995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0.39961805555555557</v>
      </c>
      <c r="N1389">
        <v>0.11829050000000001</v>
      </c>
      <c r="O1389">
        <v>8.8789999999999996</v>
      </c>
      <c r="Q1389" s="18">
        <v>0.31776620370370373</v>
      </c>
      <c r="R1389" s="19">
        <v>6.3748490000000005E-2</v>
      </c>
      <c r="W1389" s="1" t="s">
        <v>448</v>
      </c>
      <c r="AB1389" t="s">
        <v>86</v>
      </c>
      <c r="AC1389" t="s">
        <v>886</v>
      </c>
      <c r="AF1389" t="s">
        <v>245</v>
      </c>
    </row>
    <row r="1390" spans="1:49" x14ac:dyDescent="0.25">
      <c r="A1390">
        <v>21</v>
      </c>
      <c r="B1390" t="s">
        <v>230</v>
      </c>
      <c r="C1390" t="s">
        <v>58</v>
      </c>
      <c r="D1390">
        <v>4.3140000000000001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0.40035879629629628</v>
      </c>
      <c r="N1390" s="19">
        <v>5.0350260000000001E-2</v>
      </c>
      <c r="O1390">
        <v>4.2409999999999997</v>
      </c>
      <c r="Q1390" s="18">
        <v>0.31865740740740739</v>
      </c>
      <c r="R1390" s="19">
        <v>2.606462E-2</v>
      </c>
      <c r="W1390" s="1" t="s">
        <v>448</v>
      </c>
      <c r="AB1390" t="s">
        <v>84</v>
      </c>
      <c r="AC1390" t="s">
        <v>887</v>
      </c>
    </row>
    <row r="1391" spans="1:49" x14ac:dyDescent="0.25">
      <c r="A1391">
        <v>22</v>
      </c>
      <c r="B1391" t="s">
        <v>230</v>
      </c>
      <c r="C1391" t="s">
        <v>58</v>
      </c>
      <c r="D1391">
        <v>4.093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0.40107638888888886</v>
      </c>
      <c r="N1391" s="19">
        <v>6.3123349999999995E-2</v>
      </c>
      <c r="O1391">
        <v>4.01</v>
      </c>
      <c r="Q1391" s="18">
        <v>0.31944444444444448</v>
      </c>
      <c r="R1391" s="19">
        <v>3.203346E-2</v>
      </c>
      <c r="W1391" s="1" t="s">
        <v>448</v>
      </c>
      <c r="AB1391" t="s">
        <v>86</v>
      </c>
      <c r="AC1391" t="s">
        <v>888</v>
      </c>
      <c r="AF1391" t="s">
        <v>140</v>
      </c>
    </row>
    <row r="1392" spans="1:49" x14ac:dyDescent="0.25">
      <c r="A1392">
        <v>23</v>
      </c>
      <c r="B1392" t="s">
        <v>230</v>
      </c>
      <c r="C1392" t="s">
        <v>58</v>
      </c>
      <c r="D1392">
        <v>6.7720000000000002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0.40184027777777781</v>
      </c>
      <c r="N1392" s="19">
        <v>7.1535360000000006E-2</v>
      </c>
      <c r="O1392">
        <v>6.4219999999999997</v>
      </c>
      <c r="Q1392" s="18">
        <v>0.32019675925925922</v>
      </c>
      <c r="R1392" s="19">
        <v>7.2068149999999997E-2</v>
      </c>
      <c r="S1392" s="74">
        <v>6.3739999999999997</v>
      </c>
      <c r="U1392" s="18">
        <v>0.54791666666666672</v>
      </c>
      <c r="V1392">
        <v>0.20165820000000001</v>
      </c>
      <c r="W1392" s="1" t="s">
        <v>448</v>
      </c>
      <c r="AB1392" t="s">
        <v>85</v>
      </c>
      <c r="AC1392" t="s">
        <v>889</v>
      </c>
      <c r="AD1392" s="8">
        <v>43403</v>
      </c>
      <c r="AE1392" s="83">
        <f>AD1392-I1392</f>
        <v>50</v>
      </c>
      <c r="AF1392" t="s">
        <v>150</v>
      </c>
      <c r="AG1392" t="s">
        <v>956</v>
      </c>
      <c r="AH1392" s="8">
        <v>43403</v>
      </c>
      <c r="AI1392">
        <v>8</v>
      </c>
      <c r="AJ1392">
        <v>2</v>
      </c>
      <c r="AK1392" s="53">
        <v>0.55555555555555558</v>
      </c>
      <c r="AL1392" s="8">
        <v>43412</v>
      </c>
      <c r="AM1392" s="53">
        <v>0.84375</v>
      </c>
      <c r="AO1392">
        <v>5</v>
      </c>
      <c r="AP1392">
        <v>15</v>
      </c>
      <c r="AQ1392" s="8">
        <v>43412</v>
      </c>
      <c r="AR1392" s="53">
        <v>0.84375</v>
      </c>
      <c r="AS1392" s="8">
        <v>43475</v>
      </c>
      <c r="AT1392" s="53">
        <v>0.83333333333333337</v>
      </c>
      <c r="AV1392" s="8">
        <v>43475</v>
      </c>
      <c r="AW1392">
        <v>0</v>
      </c>
    </row>
    <row r="1393" spans="1:49" x14ac:dyDescent="0.25">
      <c r="A1393">
        <v>24</v>
      </c>
      <c r="B1393" t="s">
        <v>230</v>
      </c>
      <c r="C1393" t="s">
        <v>58</v>
      </c>
      <c r="D1393">
        <v>4.3959999999999999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0.4027662037037037</v>
      </c>
      <c r="N1393" s="19">
        <v>9.1048749999999998E-2</v>
      </c>
      <c r="O1393">
        <v>4.3159999999999998</v>
      </c>
      <c r="Q1393" s="18">
        <v>0.32091435185185185</v>
      </c>
      <c r="R1393" s="19">
        <v>2.7312010000000001E-2</v>
      </c>
      <c r="W1393" s="1" t="s">
        <v>448</v>
      </c>
      <c r="AB1393" t="s">
        <v>86</v>
      </c>
      <c r="AC1393" t="s">
        <v>890</v>
      </c>
      <c r="AF1393" t="s">
        <v>168</v>
      </c>
    </row>
    <row r="1394" spans="1:49" x14ac:dyDescent="0.25">
      <c r="A1394">
        <v>25</v>
      </c>
      <c r="B1394" t="s">
        <v>230</v>
      </c>
      <c r="C1394" t="s">
        <v>201</v>
      </c>
      <c r="D1394">
        <v>6.891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0.40368055555555554</v>
      </c>
      <c r="N1394" s="19">
        <v>8.4361649999999996E-2</v>
      </c>
      <c r="O1394">
        <v>6.665</v>
      </c>
      <c r="Q1394" s="18">
        <v>0.32159722222222226</v>
      </c>
      <c r="R1394" s="19">
        <v>6.559487E-2</v>
      </c>
      <c r="S1394" s="74">
        <v>6.585</v>
      </c>
      <c r="U1394" s="18">
        <v>0.54898148148148151</v>
      </c>
      <c r="V1394" s="19">
        <v>8.3500000000000005E-2</v>
      </c>
      <c r="W1394" s="1" t="s">
        <v>448</v>
      </c>
      <c r="AB1394" t="s">
        <v>85</v>
      </c>
      <c r="AC1394" t="s">
        <v>891</v>
      </c>
      <c r="AF1394" t="s">
        <v>175</v>
      </c>
    </row>
    <row r="1395" spans="1:49" x14ac:dyDescent="0.25">
      <c r="A1395">
        <v>26</v>
      </c>
      <c r="B1395" t="s">
        <v>230</v>
      </c>
      <c r="C1395" t="s">
        <v>58</v>
      </c>
      <c r="D1395">
        <v>4.5590000000000002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0.40467592592592588</v>
      </c>
      <c r="N1395">
        <v>0.1716134</v>
      </c>
      <c r="O1395">
        <v>4.3929999999999998</v>
      </c>
      <c r="Q1395" s="18">
        <v>0.33569444444444446</v>
      </c>
      <c r="R1395">
        <v>3.5681299999999999E-2</v>
      </c>
      <c r="S1395" s="74">
        <v>4.3339999999999996</v>
      </c>
      <c r="U1395" s="18">
        <v>0.54994212962962963</v>
      </c>
      <c r="V1395">
        <v>0.17214180000000001</v>
      </c>
      <c r="W1395" s="1" t="s">
        <v>448</v>
      </c>
      <c r="AB1395" t="s">
        <v>85</v>
      </c>
      <c r="AC1395" t="s">
        <v>892</v>
      </c>
      <c r="AD1395" s="8">
        <v>43405</v>
      </c>
      <c r="AE1395">
        <v>52</v>
      </c>
      <c r="AF1395" t="s">
        <v>239</v>
      </c>
      <c r="AG1395" t="s">
        <v>956</v>
      </c>
      <c r="AH1395" s="8">
        <v>43405</v>
      </c>
      <c r="AI1395">
        <v>18</v>
      </c>
      <c r="AJ1395">
        <v>2</v>
      </c>
      <c r="AK1395" s="53">
        <v>0.65972222222222221</v>
      </c>
      <c r="AL1395" s="8">
        <v>43414</v>
      </c>
      <c r="AM1395" s="53">
        <v>0.84027777777777779</v>
      </c>
      <c r="AO1395">
        <v>6</v>
      </c>
      <c r="AP1395">
        <v>25</v>
      </c>
      <c r="AQ1395" s="8">
        <v>43414</v>
      </c>
      <c r="AR1395" s="53">
        <v>0.84027777777777779</v>
      </c>
      <c r="AS1395" s="8">
        <v>43468</v>
      </c>
      <c r="AT1395" s="53">
        <v>0.83333333333333337</v>
      </c>
      <c r="AV1395" s="8">
        <v>43468</v>
      </c>
      <c r="AW1395">
        <v>0</v>
      </c>
    </row>
    <row r="1396" spans="1:49" x14ac:dyDescent="0.25">
      <c r="A1396">
        <v>27</v>
      </c>
      <c r="B1396" t="s">
        <v>230</v>
      </c>
      <c r="C1396" t="s">
        <v>58</v>
      </c>
      <c r="D1396">
        <v>3.1989999999999998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0.40554398148148146</v>
      </c>
      <c r="N1396">
        <v>0.29323670000000002</v>
      </c>
      <c r="O1396">
        <v>3.004</v>
      </c>
      <c r="Q1396" s="18">
        <v>0.33640046296296294</v>
      </c>
      <c r="R1396">
        <v>0.34326990000000002</v>
      </c>
      <c r="W1396" s="1" t="s">
        <v>448</v>
      </c>
      <c r="AB1396" t="s">
        <v>84</v>
      </c>
      <c r="AC1396" t="s">
        <v>893</v>
      </c>
    </row>
    <row r="1397" spans="1:49" x14ac:dyDescent="0.25">
      <c r="A1397">
        <v>28</v>
      </c>
      <c r="B1397" t="s">
        <v>230</v>
      </c>
      <c r="C1397" t="s">
        <v>58</v>
      </c>
      <c r="D1397">
        <v>6.335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0.40633101851851849</v>
      </c>
      <c r="N1397">
        <v>0.1046873</v>
      </c>
      <c r="O1397">
        <v>6.2770000000000001</v>
      </c>
      <c r="Q1397" s="18">
        <v>0.33731481481481485</v>
      </c>
      <c r="R1397" s="19">
        <v>6.5048990000000001E-2</v>
      </c>
      <c r="S1397" s="74">
        <v>6.2359999999999998</v>
      </c>
      <c r="U1397" s="18">
        <v>0.55076388888888894</v>
      </c>
      <c r="V1397" s="19">
        <v>9.5899999999999999E-2</v>
      </c>
      <c r="W1397" s="1" t="s">
        <v>448</v>
      </c>
      <c r="AB1397" t="s">
        <v>85</v>
      </c>
      <c r="AC1397" t="s">
        <v>894</v>
      </c>
      <c r="AF1397" t="s">
        <v>144</v>
      </c>
    </row>
    <row r="1398" spans="1:49" x14ac:dyDescent="0.25">
      <c r="A1398">
        <v>29</v>
      </c>
      <c r="B1398" t="s">
        <v>230</v>
      </c>
      <c r="C1398" t="s">
        <v>58</v>
      </c>
      <c r="D1398">
        <v>4.9560000000000004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0.42140046296296302</v>
      </c>
      <c r="N1398">
        <v>6.5354400000000007E-2</v>
      </c>
      <c r="O1398">
        <v>4.8259999999999996</v>
      </c>
      <c r="Q1398" s="18">
        <v>0.33805555555555555</v>
      </c>
      <c r="R1398" s="19">
        <v>5.4599979999999999E-2</v>
      </c>
      <c r="W1398" s="1" t="s">
        <v>448</v>
      </c>
      <c r="AB1398" t="s">
        <v>84</v>
      </c>
      <c r="AC1398" t="s">
        <v>895</v>
      </c>
    </row>
    <row r="1399" spans="1:49" x14ac:dyDescent="0.25">
      <c r="A1399">
        <v>30</v>
      </c>
      <c r="B1399" t="s">
        <v>230</v>
      </c>
      <c r="C1399" t="s">
        <v>59</v>
      </c>
      <c r="D1399">
        <v>6.29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0.42226851851851849</v>
      </c>
      <c r="N1399">
        <v>0.44820719999999997</v>
      </c>
      <c r="O1399">
        <v>6.0780000000000003</v>
      </c>
      <c r="Q1399" s="18">
        <v>0.33901620370370367</v>
      </c>
      <c r="R1399">
        <v>0.40821469999999999</v>
      </c>
      <c r="W1399" s="1" t="s">
        <v>448</v>
      </c>
      <c r="AB1399" t="s">
        <v>86</v>
      </c>
      <c r="AC1399" t="s">
        <v>896</v>
      </c>
      <c r="AF1399" t="s">
        <v>132</v>
      </c>
    </row>
    <row r="1400" spans="1:49" x14ac:dyDescent="0.25">
      <c r="A1400">
        <v>31</v>
      </c>
      <c r="B1400" t="s">
        <v>230</v>
      </c>
      <c r="C1400" t="s">
        <v>58</v>
      </c>
      <c r="D1400">
        <v>5.0940000000000003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0.42311342592592593</v>
      </c>
      <c r="N1400">
        <v>0.4677211</v>
      </c>
      <c r="O1400">
        <v>4.9800000000000004</v>
      </c>
      <c r="Q1400" s="18">
        <v>0.33987268518518521</v>
      </c>
      <c r="R1400">
        <v>0.40302660000000001</v>
      </c>
      <c r="W1400" s="1" t="s">
        <v>448</v>
      </c>
      <c r="AB1400" t="s">
        <v>86</v>
      </c>
      <c r="AC1400" t="s">
        <v>897</v>
      </c>
      <c r="AF1400" t="s">
        <v>241</v>
      </c>
    </row>
    <row r="1401" spans="1:49" x14ac:dyDescent="0.25">
      <c r="A1401">
        <v>32</v>
      </c>
      <c r="B1401" t="s">
        <v>230</v>
      </c>
      <c r="C1401" t="s">
        <v>58</v>
      </c>
      <c r="D1401">
        <v>7.0910000000000002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0.42403935185185188</v>
      </c>
      <c r="N1401" s="19">
        <v>7.5241970000000005E-2</v>
      </c>
      <c r="O1401">
        <v>6.9480000000000004</v>
      </c>
      <c r="Q1401" s="18">
        <v>0.34074074074074073</v>
      </c>
      <c r="R1401" s="19">
        <v>4.8560180000000001E-2</v>
      </c>
      <c r="W1401" s="1" t="s">
        <v>448</v>
      </c>
      <c r="AB1401" t="s">
        <v>84</v>
      </c>
      <c r="AC1401" t="s">
        <v>898</v>
      </c>
    </row>
    <row r="1402" spans="1:49" x14ac:dyDescent="0.25">
      <c r="A1402">
        <v>33</v>
      </c>
      <c r="B1402" t="s">
        <v>230</v>
      </c>
      <c r="C1402" t="s">
        <v>201</v>
      </c>
      <c r="D1402">
        <v>6.31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0.42482638888888885</v>
      </c>
      <c r="N1402" s="19">
        <v>8.0279370000000003E-2</v>
      </c>
      <c r="O1402">
        <v>5.915</v>
      </c>
      <c r="Q1402" s="18">
        <v>0.34144675925925921</v>
      </c>
      <c r="R1402" s="19">
        <v>5.0249960000000003E-2</v>
      </c>
      <c r="S1402" s="74">
        <v>5.8630000000000004</v>
      </c>
      <c r="U1402" s="18">
        <v>0.55172453703703705</v>
      </c>
      <c r="V1402" s="19">
        <v>5.8500000000000003E-2</v>
      </c>
      <c r="W1402" s="1" t="s">
        <v>448</v>
      </c>
      <c r="AB1402" t="s">
        <v>85</v>
      </c>
      <c r="AC1402" t="s">
        <v>899</v>
      </c>
      <c r="AD1402" s="8">
        <v>43423</v>
      </c>
      <c r="AE1402" s="83">
        <f>AD1402-I1402</f>
        <v>70</v>
      </c>
      <c r="AF1402" t="s">
        <v>302</v>
      </c>
      <c r="AG1402" t="s">
        <v>956</v>
      </c>
      <c r="AH1402" s="8">
        <v>43423</v>
      </c>
      <c r="AI1402">
        <v>5</v>
      </c>
      <c r="AJ1402">
        <v>1</v>
      </c>
      <c r="AK1402" s="53">
        <v>0.47222222222222227</v>
      </c>
      <c r="AL1402" s="8">
        <v>43435</v>
      </c>
      <c r="AM1402" s="53">
        <v>0.83333333333333337</v>
      </c>
      <c r="AO1402">
        <v>3</v>
      </c>
      <c r="AP1402">
        <v>6</v>
      </c>
      <c r="AQ1402" s="8">
        <v>43435</v>
      </c>
      <c r="AR1402" s="53">
        <v>0.83333333333333337</v>
      </c>
      <c r="AS1402" s="8">
        <v>43523</v>
      </c>
      <c r="AT1402" s="53">
        <v>0.875</v>
      </c>
      <c r="AV1402" s="8">
        <v>43523</v>
      </c>
      <c r="AW1402">
        <v>0</v>
      </c>
    </row>
    <row r="1403" spans="1:49" x14ac:dyDescent="0.25">
      <c r="A1403">
        <v>34</v>
      </c>
      <c r="B1403" t="s">
        <v>230</v>
      </c>
      <c r="C1403" t="s">
        <v>58</v>
      </c>
      <c r="D1403">
        <v>4.8019999999999996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0.42570601851851847</v>
      </c>
      <c r="N1403">
        <v>0.20023340000000001</v>
      </c>
      <c r="O1403">
        <v>3.06</v>
      </c>
      <c r="Q1403" s="18">
        <v>0.34219907407407407</v>
      </c>
      <c r="R1403" s="19">
        <v>9.9212590000000003E-2</v>
      </c>
      <c r="W1403" s="1" t="s">
        <v>448</v>
      </c>
      <c r="AB1403" t="s">
        <v>84</v>
      </c>
      <c r="AC1403" t="s">
        <v>900</v>
      </c>
    </row>
    <row r="1404" spans="1:49" x14ac:dyDescent="0.25">
      <c r="A1404">
        <v>35</v>
      </c>
      <c r="B1404" t="s">
        <v>230</v>
      </c>
      <c r="C1404" t="s">
        <v>201</v>
      </c>
      <c r="D1404">
        <v>8.8569999999999993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0.42670138888888887</v>
      </c>
      <c r="N1404" s="19">
        <v>6.3372339999999999E-2</v>
      </c>
      <c r="O1404">
        <v>8.5640000000000001</v>
      </c>
      <c r="Q1404" s="18">
        <v>0.3430555555555555</v>
      </c>
      <c r="R1404" s="19">
        <v>6.8668549999999995E-2</v>
      </c>
      <c r="S1404" s="74">
        <v>8.4890000000000008</v>
      </c>
      <c r="U1404" s="18">
        <v>0.55261574074074071</v>
      </c>
      <c r="V1404" s="19">
        <v>9.3899999999999997E-2</v>
      </c>
      <c r="W1404" s="1" t="s">
        <v>448</v>
      </c>
      <c r="AB1404" t="s">
        <v>85</v>
      </c>
      <c r="AC1404" t="s">
        <v>901</v>
      </c>
      <c r="AF1404" t="s">
        <v>177</v>
      </c>
    </row>
    <row r="1405" spans="1:49" x14ac:dyDescent="0.25">
      <c r="A1405">
        <v>36</v>
      </c>
      <c r="B1405" t="s">
        <v>230</v>
      </c>
      <c r="C1405" t="s">
        <v>201</v>
      </c>
      <c r="D1405">
        <v>5.742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0.42751157407407409</v>
      </c>
      <c r="N1405">
        <v>0.42643259999999999</v>
      </c>
      <c r="O1405">
        <v>5.556</v>
      </c>
      <c r="Q1405" s="18">
        <v>0.34406249999999999</v>
      </c>
      <c r="R1405">
        <v>0.39896949999999998</v>
      </c>
      <c r="W1405" s="1" t="s">
        <v>448</v>
      </c>
      <c r="AB1405" t="s">
        <v>86</v>
      </c>
      <c r="AC1405" t="s">
        <v>902</v>
      </c>
      <c r="AF1405" t="s">
        <v>179</v>
      </c>
    </row>
    <row r="1406" spans="1:49" x14ac:dyDescent="0.25">
      <c r="A1406">
        <v>37</v>
      </c>
      <c r="B1406" t="s">
        <v>230</v>
      </c>
      <c r="C1406" t="s">
        <v>201</v>
      </c>
      <c r="D1406">
        <v>5.6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0.4284722222222222</v>
      </c>
      <c r="N1406">
        <v>4.5570199999999998E-2</v>
      </c>
      <c r="O1406">
        <v>5.2880000000000003</v>
      </c>
      <c r="Q1406" s="18">
        <v>0.34491898148148148</v>
      </c>
      <c r="R1406" s="19">
        <v>3.8742060000000002E-2</v>
      </c>
      <c r="S1406" s="74">
        <v>5.2290000000000001</v>
      </c>
      <c r="U1406" s="18">
        <v>0.55350694444444448</v>
      </c>
      <c r="V1406" s="19">
        <v>3.9300000000000002E-2</v>
      </c>
      <c r="W1406" s="1" t="s">
        <v>448</v>
      </c>
      <c r="AB1406" t="s">
        <v>85</v>
      </c>
      <c r="AC1406" t="s">
        <v>903</v>
      </c>
      <c r="AF1406" t="s">
        <v>129</v>
      </c>
    </row>
    <row r="1407" spans="1:49" x14ac:dyDescent="0.25">
      <c r="A1407">
        <v>38</v>
      </c>
      <c r="B1407" t="s">
        <v>230</v>
      </c>
      <c r="C1407" t="s">
        <v>201</v>
      </c>
      <c r="D1407">
        <v>5.4820000000000002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0.42921296296296302</v>
      </c>
      <c r="N1407" s="19">
        <v>7.0874580000000006E-2</v>
      </c>
      <c r="O1407">
        <v>5.4269999999999996</v>
      </c>
      <c r="Q1407" s="18">
        <v>0.34590277777777773</v>
      </c>
      <c r="R1407" s="19">
        <v>3.3787589999999999E-2</v>
      </c>
      <c r="W1407" s="1" t="s">
        <v>448</v>
      </c>
      <c r="AB1407" t="s">
        <v>86</v>
      </c>
      <c r="AC1407" t="s">
        <v>904</v>
      </c>
      <c r="AF1407" t="s">
        <v>244</v>
      </c>
    </row>
    <row r="1408" spans="1:49" x14ac:dyDescent="0.25">
      <c r="A1408">
        <v>39</v>
      </c>
      <c r="B1408" t="s">
        <v>230</v>
      </c>
      <c r="C1408" t="s">
        <v>201</v>
      </c>
      <c r="D1408">
        <v>5.2889999999999997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0.43001157407407403</v>
      </c>
      <c r="N1408" s="19">
        <v>6.8999539999999998E-2</v>
      </c>
      <c r="O1408">
        <v>5.21</v>
      </c>
      <c r="Q1408" s="18">
        <v>0.34660879629629626</v>
      </c>
      <c r="R1408">
        <v>3.2843499999999998E-2</v>
      </c>
      <c r="W1408" s="1" t="s">
        <v>448</v>
      </c>
      <c r="AB1408" t="s">
        <v>84</v>
      </c>
      <c r="AC1408" t="s">
        <v>905</v>
      </c>
    </row>
    <row r="1409" spans="1:49" x14ac:dyDescent="0.25">
      <c r="A1409">
        <v>40</v>
      </c>
      <c r="B1409" t="s">
        <v>230</v>
      </c>
      <c r="C1409" t="s">
        <v>58</v>
      </c>
      <c r="D1409">
        <v>6.351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0.43077546296296299</v>
      </c>
      <c r="N1409">
        <v>1.0026040000000001</v>
      </c>
      <c r="O1409">
        <v>6.0389999999999997</v>
      </c>
      <c r="Q1409" s="18">
        <v>0.34770833333333334</v>
      </c>
      <c r="R1409">
        <v>1.0704009999999999</v>
      </c>
      <c r="S1409" s="74">
        <v>5.7409999999999997</v>
      </c>
      <c r="U1409" s="18">
        <v>0.55423611111111104</v>
      </c>
      <c r="V1409">
        <v>1.3159259999999999</v>
      </c>
      <c r="W1409" s="1" t="s">
        <v>448</v>
      </c>
      <c r="AB1409" t="s">
        <v>85</v>
      </c>
      <c r="AC1409" t="s">
        <v>906</v>
      </c>
      <c r="AF1409" t="s">
        <v>176</v>
      </c>
    </row>
    <row r="1410" spans="1:49" x14ac:dyDescent="0.25">
      <c r="A1410">
        <v>41</v>
      </c>
      <c r="B1410" t="s">
        <v>230</v>
      </c>
      <c r="C1410" t="s">
        <v>58</v>
      </c>
      <c r="D1410">
        <v>7.6289999999999996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0.43174768518518519</v>
      </c>
      <c r="N1410" s="19">
        <v>4.4657259999999997E-2</v>
      </c>
      <c r="O1410">
        <v>7.5119999999999996</v>
      </c>
      <c r="Q1410" s="18">
        <v>0.34865740740740742</v>
      </c>
      <c r="R1410" s="19">
        <v>7.9215530000000006E-2</v>
      </c>
      <c r="W1410" s="1" t="s">
        <v>448</v>
      </c>
      <c r="AB1410" t="s">
        <v>84</v>
      </c>
      <c r="AC1410" t="s">
        <v>907</v>
      </c>
    </row>
    <row r="1411" spans="1:49" x14ac:dyDescent="0.25">
      <c r="A1411">
        <v>42</v>
      </c>
      <c r="B1411" t="s">
        <v>230</v>
      </c>
      <c r="C1411" t="s">
        <v>201</v>
      </c>
      <c r="D1411">
        <v>8.1120000000000001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0.43245370370370373</v>
      </c>
      <c r="N1411" s="19">
        <v>6.3304849999999996E-2</v>
      </c>
      <c r="O1411">
        <v>7.7240000000000002</v>
      </c>
      <c r="Q1411" s="18">
        <v>0.34936342592592595</v>
      </c>
      <c r="R1411">
        <v>8.9052099999999995E-2</v>
      </c>
      <c r="S1411" s="74">
        <v>7.6689999999999996</v>
      </c>
      <c r="U1411" s="18">
        <v>0.55517361111111108</v>
      </c>
      <c r="V1411" s="19">
        <v>8.7099999999999997E-2</v>
      </c>
      <c r="W1411" s="1" t="s">
        <v>448</v>
      </c>
      <c r="AB1411" t="s">
        <v>85</v>
      </c>
      <c r="AC1411" t="s">
        <v>908</v>
      </c>
      <c r="AD1411" s="8">
        <v>43427</v>
      </c>
      <c r="AE1411" s="83">
        <f>AD1411-I1411</f>
        <v>74</v>
      </c>
      <c r="AF1411" t="s">
        <v>151</v>
      </c>
      <c r="AG1411" t="s">
        <v>956</v>
      </c>
      <c r="AN1411" t="s">
        <v>1796</v>
      </c>
      <c r="AV1411" s="8">
        <v>43427</v>
      </c>
      <c r="AW1411">
        <v>1</v>
      </c>
    </row>
    <row r="1412" spans="1:49" x14ac:dyDescent="0.25">
      <c r="A1412">
        <v>43</v>
      </c>
      <c r="B1412" t="s">
        <v>230</v>
      </c>
      <c r="C1412" t="s">
        <v>58</v>
      </c>
      <c r="D1412">
        <v>7.4859999999999998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0.43322916666666672</v>
      </c>
      <c r="N1412" s="19">
        <v>7.7747960000000005E-2</v>
      </c>
      <c r="O1412">
        <v>7.1950000000000003</v>
      </c>
      <c r="Q1412" s="18">
        <v>0.35009259259259262</v>
      </c>
      <c r="R1412" s="19">
        <v>3.3034819999999999E-2</v>
      </c>
      <c r="W1412" s="1" t="s">
        <v>448</v>
      </c>
      <c r="AB1412" t="s">
        <v>86</v>
      </c>
      <c r="AC1412" t="s">
        <v>909</v>
      </c>
      <c r="AF1412" t="s">
        <v>156</v>
      </c>
    </row>
    <row r="1413" spans="1:49" x14ac:dyDescent="0.25">
      <c r="A1413">
        <v>44</v>
      </c>
      <c r="B1413" t="s">
        <v>230</v>
      </c>
      <c r="C1413" t="s">
        <v>58</v>
      </c>
      <c r="D1413">
        <v>7.1859999999999999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0.43412037037037038</v>
      </c>
      <c r="N1413" s="19">
        <v>9.6424140000000005E-2</v>
      </c>
      <c r="O1413">
        <v>6.9249999999999998</v>
      </c>
      <c r="Q1413" s="18">
        <v>0.35091435185185182</v>
      </c>
      <c r="R1413" s="19">
        <v>8.4707229999999994E-2</v>
      </c>
      <c r="W1413" s="1" t="s">
        <v>448</v>
      </c>
      <c r="AB1413" t="s">
        <v>84</v>
      </c>
      <c r="AC1413" t="s">
        <v>910</v>
      </c>
    </row>
    <row r="1414" spans="1:49" x14ac:dyDescent="0.25">
      <c r="A1414">
        <v>45</v>
      </c>
      <c r="B1414" t="s">
        <v>230</v>
      </c>
      <c r="C1414" t="s">
        <v>58</v>
      </c>
      <c r="D1414">
        <v>7.4470000000000001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0.43494212962962964</v>
      </c>
      <c r="N1414">
        <v>0.82364400000000004</v>
      </c>
      <c r="O1414">
        <v>6.9390000000000001</v>
      </c>
      <c r="Q1414" s="18">
        <v>0.35181712962962958</v>
      </c>
      <c r="R1414">
        <v>0.73800909999999997</v>
      </c>
      <c r="W1414" s="1" t="s">
        <v>448</v>
      </c>
      <c r="AB1414" t="s">
        <v>84</v>
      </c>
      <c r="AC1414" t="s">
        <v>911</v>
      </c>
    </row>
    <row r="1415" spans="1:49" x14ac:dyDescent="0.25">
      <c r="A1415">
        <v>46</v>
      </c>
      <c r="B1415" t="s">
        <v>230</v>
      </c>
      <c r="C1415" t="s">
        <v>608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0.43593750000000003</v>
      </c>
      <c r="N1415" s="19">
        <v>7.2502199999999999E-3</v>
      </c>
      <c r="Q1415" s="18">
        <v>0.35274305555555552</v>
      </c>
      <c r="R1415" s="19">
        <v>6.5902249999999999E-3</v>
      </c>
      <c r="U1415" s="18">
        <v>0.55593749999999997</v>
      </c>
      <c r="V1415" s="19">
        <v>5.8700000000000002E-3</v>
      </c>
      <c r="W1415" s="1" t="s">
        <v>448</v>
      </c>
    </row>
    <row r="1416" spans="1:49" x14ac:dyDescent="0.25">
      <c r="A1416">
        <v>47</v>
      </c>
      <c r="B1416" t="s">
        <v>230</v>
      </c>
      <c r="C1416" t="s">
        <v>608</v>
      </c>
      <c r="E1416" s="1" t="s">
        <v>821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0.43659722222222225</v>
      </c>
      <c r="N1416" s="19">
        <v>9.0470129999999996E-3</v>
      </c>
      <c r="P1416" s="53">
        <v>0.59583333333333333</v>
      </c>
      <c r="Q1416" s="18">
        <v>0.35337962962962965</v>
      </c>
      <c r="R1416" s="19">
        <v>7.8548769999999997E-3</v>
      </c>
      <c r="T1416" s="53">
        <v>0.44027777777777777</v>
      </c>
      <c r="U1416" s="18">
        <v>0.55693287037037031</v>
      </c>
      <c r="V1416" s="19">
        <v>6.7499999999999999E-3</v>
      </c>
      <c r="W1416" s="1" t="s">
        <v>448</v>
      </c>
    </row>
    <row r="1417" spans="1:49" x14ac:dyDescent="0.25">
      <c r="A1417">
        <v>1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85</v>
      </c>
      <c r="AC1417" t="str">
        <f>"A2-7"&amp;AB1417&amp;"-"&amp;AF1417</f>
        <v>A2-7RT-A1</v>
      </c>
      <c r="AD1417" s="8">
        <v>43403</v>
      </c>
      <c r="AE1417" s="83">
        <f>AD1417-I1417</f>
        <v>54</v>
      </c>
      <c r="AF1417" t="s">
        <v>247</v>
      </c>
      <c r="AG1417" t="s">
        <v>956</v>
      </c>
      <c r="AN1417" t="s">
        <v>1765</v>
      </c>
      <c r="AV1417" s="8">
        <v>43403</v>
      </c>
      <c r="AW1417">
        <v>1</v>
      </c>
    </row>
    <row r="1418" spans="1:49" x14ac:dyDescent="0.25">
      <c r="A1418">
        <v>2</v>
      </c>
      <c r="C1418" t="s">
        <v>201</v>
      </c>
      <c r="G1418" s="1" t="s">
        <v>187</v>
      </c>
      <c r="I1418" s="1" t="s">
        <v>68</v>
      </c>
      <c r="J1418">
        <v>7</v>
      </c>
      <c r="K1418" t="s">
        <v>202</v>
      </c>
      <c r="W1418" s="1" t="s">
        <v>197</v>
      </c>
      <c r="AB1418" t="s">
        <v>85</v>
      </c>
      <c r="AC1418" t="str">
        <f>"A2-7"&amp;AB1418&amp;"-"&amp;AF1418</f>
        <v>A2-7RT-A2</v>
      </c>
      <c r="AF1418" t="s">
        <v>120</v>
      </c>
    </row>
    <row r="1419" spans="1:49" x14ac:dyDescent="0.25">
      <c r="A1419">
        <v>1</v>
      </c>
      <c r="C1419" t="s">
        <v>201</v>
      </c>
      <c r="G1419" s="1" t="s">
        <v>187</v>
      </c>
      <c r="I1419" s="1" t="s">
        <v>68</v>
      </c>
      <c r="J1419">
        <v>7</v>
      </c>
      <c r="K1419" t="s">
        <v>202</v>
      </c>
      <c r="W1419" s="1" t="s">
        <v>197</v>
      </c>
      <c r="AB1419" t="s">
        <v>86</v>
      </c>
      <c r="AC1419" t="str">
        <f>"A2-7"&amp;AB1419&amp;"-"&amp;AF1419</f>
        <v>A2-7SO-A1</v>
      </c>
      <c r="AF1419" t="s">
        <v>247</v>
      </c>
    </row>
    <row r="1420" spans="1:49" x14ac:dyDescent="0.25">
      <c r="A1420">
        <v>2</v>
      </c>
      <c r="C1420" t="s">
        <v>201</v>
      </c>
      <c r="G1420" s="1" t="s">
        <v>187</v>
      </c>
      <c r="I1420" s="1" t="s">
        <v>68</v>
      </c>
      <c r="J1420">
        <v>7</v>
      </c>
      <c r="K1420" t="s">
        <v>202</v>
      </c>
      <c r="W1420" s="1" t="s">
        <v>197</v>
      </c>
      <c r="AB1420" t="s">
        <v>86</v>
      </c>
      <c r="AC1420" t="str">
        <f>"A2-7"&amp;AB1420&amp;"-"&amp;AF1420</f>
        <v>A2-7SO-A2</v>
      </c>
      <c r="AF1420" t="s">
        <v>120</v>
      </c>
    </row>
    <row r="1421" spans="1:49" x14ac:dyDescent="0.25">
      <c r="A1421">
        <v>1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84</v>
      </c>
      <c r="AC1421" t="s">
        <v>912</v>
      </c>
    </row>
    <row r="1422" spans="1:49" x14ac:dyDescent="0.25">
      <c r="A1422">
        <v>2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84</v>
      </c>
      <c r="AC1422" t="s">
        <v>913</v>
      </c>
    </row>
    <row r="1423" spans="1:49" x14ac:dyDescent="0.25">
      <c r="A1423">
        <v>3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85</v>
      </c>
      <c r="AC1423" t="str">
        <f t="shared" ref="AC1423:AC1428" si="26">"A2-7"&amp;AB1423&amp;"-"&amp;AF1423</f>
        <v>A2-7RT-A3</v>
      </c>
      <c r="AF1423" t="s">
        <v>245</v>
      </c>
    </row>
    <row r="1424" spans="1:49" x14ac:dyDescent="0.25">
      <c r="A1424">
        <v>4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85</v>
      </c>
      <c r="AC1424" t="str">
        <f t="shared" si="26"/>
        <v>A2-7RT-A4</v>
      </c>
      <c r="AF1424" t="s">
        <v>252</v>
      </c>
    </row>
    <row r="1425" spans="1:49" x14ac:dyDescent="0.25">
      <c r="A1425">
        <v>5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85</v>
      </c>
      <c r="AC1425" t="str">
        <f t="shared" si="26"/>
        <v>A2-7RT-A5</v>
      </c>
      <c r="AF1425" t="s">
        <v>246</v>
      </c>
    </row>
    <row r="1426" spans="1:49" x14ac:dyDescent="0.25">
      <c r="A1426">
        <v>3</v>
      </c>
      <c r="C1426" t="s">
        <v>59</v>
      </c>
      <c r="G1426" s="1" t="s">
        <v>87</v>
      </c>
      <c r="I1426" s="1" t="s">
        <v>68</v>
      </c>
      <c r="J1426">
        <v>22</v>
      </c>
      <c r="K1426" t="s">
        <v>60</v>
      </c>
      <c r="W1426" s="1" t="s">
        <v>197</v>
      </c>
      <c r="AB1426" t="s">
        <v>86</v>
      </c>
      <c r="AC1426" t="str">
        <f t="shared" si="26"/>
        <v>A2-7SO-A3</v>
      </c>
      <c r="AF1426" t="s">
        <v>245</v>
      </c>
    </row>
    <row r="1427" spans="1:49" x14ac:dyDescent="0.25">
      <c r="A1427">
        <v>4</v>
      </c>
      <c r="C1427" t="s">
        <v>59</v>
      </c>
      <c r="G1427" s="1" t="s">
        <v>87</v>
      </c>
      <c r="I1427" s="1" t="s">
        <v>68</v>
      </c>
      <c r="J1427">
        <v>22</v>
      </c>
      <c r="K1427" t="s">
        <v>60</v>
      </c>
      <c r="W1427" s="1" t="s">
        <v>197</v>
      </c>
      <c r="AB1427" t="s">
        <v>86</v>
      </c>
      <c r="AC1427" t="str">
        <f t="shared" si="26"/>
        <v>A2-7SO-A4</v>
      </c>
      <c r="AF1427" t="s">
        <v>252</v>
      </c>
    </row>
    <row r="1428" spans="1:49" x14ac:dyDescent="0.25">
      <c r="A1428">
        <v>5</v>
      </c>
      <c r="C1428" t="s">
        <v>59</v>
      </c>
      <c r="G1428" s="1" t="s">
        <v>87</v>
      </c>
      <c r="I1428" s="1" t="s">
        <v>68</v>
      </c>
      <c r="J1428">
        <v>22</v>
      </c>
      <c r="K1428" t="s">
        <v>60</v>
      </c>
      <c r="W1428" s="1" t="s">
        <v>197</v>
      </c>
      <c r="AB1428" t="s">
        <v>86</v>
      </c>
      <c r="AC1428" t="str">
        <f t="shared" si="26"/>
        <v>A2-7SO-A5</v>
      </c>
      <c r="AF1428" t="s">
        <v>246</v>
      </c>
    </row>
    <row r="1429" spans="1:49" x14ac:dyDescent="0.25">
      <c r="A1429">
        <v>3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914</v>
      </c>
    </row>
    <row r="1430" spans="1:49" x14ac:dyDescent="0.25">
      <c r="A1430">
        <v>4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84</v>
      </c>
      <c r="AC1430" t="s">
        <v>915</v>
      </c>
    </row>
    <row r="1431" spans="1:49" x14ac:dyDescent="0.25">
      <c r="A1431">
        <v>6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>"A2-7"&amp;AB1431&amp;"-"&amp;AF1431</f>
        <v>A2-7RT-A6</v>
      </c>
      <c r="AD1431" s="8">
        <v>43413</v>
      </c>
      <c r="AE1431" s="83">
        <f>AD1431-I1431</f>
        <v>64</v>
      </c>
      <c r="AF1431" t="s">
        <v>244</v>
      </c>
      <c r="AG1431" t="s">
        <v>956</v>
      </c>
      <c r="AH1431" s="8">
        <v>43413</v>
      </c>
      <c r="AI1431">
        <v>31</v>
      </c>
      <c r="AJ1431">
        <v>2</v>
      </c>
      <c r="AK1431" s="53">
        <v>0.48958333333333331</v>
      </c>
      <c r="AL1431" s="8">
        <v>43421</v>
      </c>
      <c r="AM1431" s="53">
        <v>0.84722222222222221</v>
      </c>
      <c r="AO1431">
        <v>4</v>
      </c>
      <c r="AP1431">
        <v>31</v>
      </c>
      <c r="AQ1431" s="8">
        <v>43421</v>
      </c>
      <c r="AR1431" s="53">
        <v>0.84722222222222221</v>
      </c>
      <c r="AS1431" s="8">
        <v>43516</v>
      </c>
      <c r="AT1431" s="53">
        <v>0.83333333333333337</v>
      </c>
      <c r="AV1431" s="8">
        <v>43516</v>
      </c>
      <c r="AW1431">
        <v>0</v>
      </c>
    </row>
    <row r="1432" spans="1:49" x14ac:dyDescent="0.25">
      <c r="A1432">
        <v>7</v>
      </c>
      <c r="C1432" t="s">
        <v>59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>"A2-7"&amp;AB1432&amp;"-"&amp;AF1432</f>
        <v>A2-7RT-A7</v>
      </c>
      <c r="AF1432" t="s">
        <v>164</v>
      </c>
    </row>
    <row r="1433" spans="1:49" x14ac:dyDescent="0.25">
      <c r="A1433">
        <v>6</v>
      </c>
      <c r="C1433" t="s">
        <v>59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86</v>
      </c>
      <c r="AC1433" t="str">
        <f>"A2-7"&amp;AB1433&amp;"-"&amp;AF1433</f>
        <v>A2-7SO-A6</v>
      </c>
      <c r="AF1433" t="s">
        <v>244</v>
      </c>
    </row>
    <row r="1434" spans="1:49" x14ac:dyDescent="0.25">
      <c r="A1434">
        <v>7</v>
      </c>
      <c r="C1434" t="s">
        <v>59</v>
      </c>
      <c r="G1434" s="1" t="s">
        <v>187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86</v>
      </c>
      <c r="AC1434" t="str">
        <f>"A2-7"&amp;AB1434&amp;"-"&amp;AF1434</f>
        <v>A2-7SO-A7</v>
      </c>
      <c r="AF1434" t="s">
        <v>164</v>
      </c>
    </row>
    <row r="1435" spans="1:49" x14ac:dyDescent="0.25">
      <c r="A1435">
        <v>5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916</v>
      </c>
    </row>
    <row r="1436" spans="1:49" x14ac:dyDescent="0.25">
      <c r="A1436">
        <v>6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917</v>
      </c>
    </row>
    <row r="1437" spans="1:49" x14ac:dyDescent="0.25">
      <c r="A1437">
        <v>7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918</v>
      </c>
    </row>
    <row r="1438" spans="1:49" x14ac:dyDescent="0.25">
      <c r="A1438">
        <v>8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84</v>
      </c>
      <c r="AC1438" t="s">
        <v>919</v>
      </c>
    </row>
    <row r="1439" spans="1:49" x14ac:dyDescent="0.25">
      <c r="A1439">
        <v>9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920</v>
      </c>
    </row>
    <row r="1440" spans="1:49" x14ac:dyDescent="0.25">
      <c r="A1440">
        <v>10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921</v>
      </c>
    </row>
    <row r="1441" spans="1:49" x14ac:dyDescent="0.25">
      <c r="A1441">
        <v>8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ref="AC1441:AC1452" si="27">"A2-7"&amp;AB1441&amp;"-"&amp;AF1441</f>
        <v>A2-7RT-C1</v>
      </c>
      <c r="AD1441" s="8">
        <v>43380</v>
      </c>
      <c r="AE1441">
        <v>31</v>
      </c>
      <c r="AF1441" t="s">
        <v>146</v>
      </c>
      <c r="AG1441" t="s">
        <v>956</v>
      </c>
      <c r="AI1441">
        <v>16</v>
      </c>
      <c r="AJ1441">
        <v>1</v>
      </c>
      <c r="AK1441" s="53">
        <v>0.52430555555555558</v>
      </c>
      <c r="AL1441" s="8">
        <v>43392</v>
      </c>
      <c r="AM1441" s="53">
        <v>0.47222222222222227</v>
      </c>
      <c r="AR1441" s="53"/>
      <c r="AV1441" s="8">
        <v>43392</v>
      </c>
      <c r="AW1441">
        <v>0</v>
      </c>
    </row>
    <row r="1442" spans="1:49" x14ac:dyDescent="0.25">
      <c r="A1442">
        <v>9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7"/>
        <v>A2-7RT-C2</v>
      </c>
      <c r="AD1442" s="8">
        <v>43393</v>
      </c>
      <c r="AE1442">
        <v>44</v>
      </c>
      <c r="AF1442" t="s">
        <v>149</v>
      </c>
      <c r="AG1442" t="s">
        <v>956</v>
      </c>
      <c r="AH1442" s="8">
        <v>43400</v>
      </c>
      <c r="AI1442">
        <v>11</v>
      </c>
      <c r="AJ1442">
        <v>2</v>
      </c>
      <c r="AK1442" s="53">
        <v>2.0833333333333332E-2</v>
      </c>
      <c r="AL1442" s="8">
        <v>43468</v>
      </c>
      <c r="AM1442" s="53">
        <v>0.83333333333333337</v>
      </c>
      <c r="AN1442" t="s">
        <v>1761</v>
      </c>
      <c r="AO1442">
        <v>3</v>
      </c>
      <c r="AP1442">
        <v>28</v>
      </c>
      <c r="AQ1442" s="8">
        <v>43468</v>
      </c>
      <c r="AR1442" s="53">
        <v>0.83333333333333337</v>
      </c>
      <c r="AS1442" s="8">
        <v>43516</v>
      </c>
      <c r="AT1442" s="53">
        <v>0.83333333333333337</v>
      </c>
      <c r="AV1442" s="8">
        <v>43516</v>
      </c>
      <c r="AW1442">
        <v>0</v>
      </c>
    </row>
    <row r="1443" spans="1:49" x14ac:dyDescent="0.25">
      <c r="A1443">
        <v>10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7"/>
        <v>A2-7RT-C3</v>
      </c>
      <c r="AD1443" s="8">
        <v>43381</v>
      </c>
      <c r="AE1443">
        <v>32</v>
      </c>
      <c r="AF1443" t="s">
        <v>301</v>
      </c>
      <c r="AG1443" t="s">
        <v>956</v>
      </c>
      <c r="AI1443">
        <v>14</v>
      </c>
      <c r="AJ1443">
        <v>1</v>
      </c>
      <c r="AK1443" s="53">
        <v>0.54999999999999993</v>
      </c>
      <c r="AL1443" s="8">
        <v>43389</v>
      </c>
      <c r="AM1443" s="53">
        <v>0.81944444444444453</v>
      </c>
      <c r="AO1443">
        <v>7</v>
      </c>
      <c r="AP1443">
        <v>32</v>
      </c>
      <c r="AQ1443" s="8">
        <v>43389</v>
      </c>
      <c r="AR1443" s="53">
        <v>0.81944444444444453</v>
      </c>
      <c r="AS1443" s="8">
        <v>43430</v>
      </c>
      <c r="AT1443" s="53">
        <v>0.86111111111111116</v>
      </c>
      <c r="AV1443" s="8">
        <v>43430</v>
      </c>
      <c r="AW1443">
        <v>0</v>
      </c>
    </row>
    <row r="1444" spans="1:49" x14ac:dyDescent="0.25">
      <c r="A1444">
        <v>11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85</v>
      </c>
      <c r="AC1444" t="str">
        <f t="shared" si="27"/>
        <v>A2-7RT-C4</v>
      </c>
      <c r="AD1444" s="8">
        <v>43378</v>
      </c>
      <c r="AE1444">
        <v>29</v>
      </c>
      <c r="AF1444" t="s">
        <v>161</v>
      </c>
      <c r="AG1444" t="s">
        <v>956</v>
      </c>
      <c r="AI1444">
        <v>4</v>
      </c>
      <c r="AJ1444">
        <v>1</v>
      </c>
      <c r="AK1444" s="53">
        <v>0.49305555555555558</v>
      </c>
      <c r="AL1444" s="8">
        <v>43387</v>
      </c>
      <c r="AM1444" s="53">
        <v>0.83333333333333337</v>
      </c>
    </row>
    <row r="1445" spans="1:49" x14ac:dyDescent="0.25">
      <c r="A1445">
        <v>12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85</v>
      </c>
      <c r="AC1445" t="str">
        <f t="shared" si="27"/>
        <v>A2-7RT-C5</v>
      </c>
      <c r="AF1445" t="s">
        <v>123</v>
      </c>
    </row>
    <row r="1446" spans="1:49" x14ac:dyDescent="0.25">
      <c r="A1446">
        <v>13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85</v>
      </c>
      <c r="AC1446" t="str">
        <f t="shared" si="27"/>
        <v>A2-7RT-C6</v>
      </c>
      <c r="AF1446" t="s">
        <v>168</v>
      </c>
    </row>
    <row r="1447" spans="1:49" x14ac:dyDescent="0.25">
      <c r="A1447">
        <v>8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7"/>
        <v>A2-7SO-C1</v>
      </c>
      <c r="AF1447" t="s">
        <v>146</v>
      </c>
    </row>
    <row r="1448" spans="1:49" x14ac:dyDescent="0.25">
      <c r="A1448">
        <v>9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7"/>
        <v>A2-7SO-C2</v>
      </c>
      <c r="AF1448" t="s">
        <v>149</v>
      </c>
    </row>
    <row r="1449" spans="1:49" x14ac:dyDescent="0.25">
      <c r="A1449">
        <v>10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7"/>
        <v>A2-7SO-C3</v>
      </c>
      <c r="AF1449" t="s">
        <v>301</v>
      </c>
    </row>
    <row r="1450" spans="1:49" x14ac:dyDescent="0.25">
      <c r="A1450">
        <v>11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7"/>
        <v>A2-7SO-C4</v>
      </c>
      <c r="AF1450" t="s">
        <v>161</v>
      </c>
    </row>
    <row r="1451" spans="1:49" x14ac:dyDescent="0.25">
      <c r="A1451">
        <v>12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86</v>
      </c>
      <c r="AC1451" t="str">
        <f t="shared" si="27"/>
        <v>A2-7SO-C5</v>
      </c>
      <c r="AF1451" t="s">
        <v>123</v>
      </c>
    </row>
    <row r="1452" spans="1:49" x14ac:dyDescent="0.25">
      <c r="A1452">
        <v>13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86</v>
      </c>
      <c r="AC1452" t="str">
        <f t="shared" si="27"/>
        <v>A2-7SO-C6</v>
      </c>
      <c r="AF1452" t="s">
        <v>168</v>
      </c>
    </row>
    <row r="1453" spans="1:49" x14ac:dyDescent="0.25">
      <c r="A1453">
        <v>11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922</v>
      </c>
    </row>
    <row r="1454" spans="1:49" x14ac:dyDescent="0.25">
      <c r="A1454">
        <v>12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923</v>
      </c>
    </row>
    <row r="1455" spans="1:49" x14ac:dyDescent="0.25">
      <c r="A1455">
        <v>13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924</v>
      </c>
    </row>
    <row r="1456" spans="1:49" x14ac:dyDescent="0.25">
      <c r="A1456">
        <v>14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925</v>
      </c>
    </row>
    <row r="1457" spans="1:49" x14ac:dyDescent="0.25">
      <c r="A1457">
        <v>15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926</v>
      </c>
    </row>
    <row r="1458" spans="1:49" x14ac:dyDescent="0.25">
      <c r="A1458">
        <v>16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927</v>
      </c>
    </row>
    <row r="1459" spans="1:49" x14ac:dyDescent="0.25">
      <c r="A1459">
        <v>17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928</v>
      </c>
    </row>
    <row r="1460" spans="1:49" x14ac:dyDescent="0.25">
      <c r="A1460">
        <v>18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84</v>
      </c>
      <c r="AC1460" t="s">
        <v>929</v>
      </c>
    </row>
    <row r="1461" spans="1:49" x14ac:dyDescent="0.25">
      <c r="A1461">
        <v>19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84</v>
      </c>
      <c r="AC1461" t="s">
        <v>930</v>
      </c>
    </row>
    <row r="1462" spans="1:49" x14ac:dyDescent="0.25">
      <c r="A1462">
        <v>20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84</v>
      </c>
      <c r="AC1462" t="s">
        <v>931</v>
      </c>
    </row>
    <row r="1463" spans="1:49" x14ac:dyDescent="0.25">
      <c r="A1463">
        <v>14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ref="AC1463:AC1493" si="28">"A2-7"&amp;AB1463&amp;"-"&amp;AF1463</f>
        <v>A2-7RT-E1</v>
      </c>
      <c r="AD1463" s="8">
        <v>43427</v>
      </c>
      <c r="AE1463" s="83">
        <f>AD1463-I1463</f>
        <v>78</v>
      </c>
      <c r="AF1463" t="s">
        <v>137</v>
      </c>
      <c r="AG1463" t="s">
        <v>956</v>
      </c>
      <c r="AH1463" s="8">
        <v>43427</v>
      </c>
      <c r="AI1463">
        <v>20</v>
      </c>
      <c r="AJ1463">
        <v>2</v>
      </c>
      <c r="AK1463" s="53">
        <v>0.70833333333333337</v>
      </c>
      <c r="AL1463" s="8">
        <v>43435</v>
      </c>
      <c r="AM1463" s="53">
        <v>0.83333333333333337</v>
      </c>
      <c r="AO1463">
        <v>4</v>
      </c>
      <c r="AP1463">
        <v>8</v>
      </c>
      <c r="AQ1463" s="8">
        <v>43435</v>
      </c>
      <c r="AR1463" s="53">
        <v>0.83333333333333337</v>
      </c>
      <c r="AS1463" s="8">
        <v>43483</v>
      </c>
      <c r="AT1463" s="53">
        <v>0.83333333333333337</v>
      </c>
      <c r="AV1463" s="8">
        <v>43483</v>
      </c>
      <c r="AW1463">
        <v>0</v>
      </c>
    </row>
    <row r="1464" spans="1:49" x14ac:dyDescent="0.25">
      <c r="A1464">
        <v>15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8"/>
        <v>A2-7RT-E2</v>
      </c>
      <c r="AF1464" t="s">
        <v>178</v>
      </c>
    </row>
    <row r="1465" spans="1:49" x14ac:dyDescent="0.25">
      <c r="A1465">
        <v>16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8"/>
        <v>A2-7RT-E3</v>
      </c>
      <c r="AF1465" t="s">
        <v>179</v>
      </c>
    </row>
    <row r="1466" spans="1:49" x14ac:dyDescent="0.25">
      <c r="A1466">
        <v>17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8"/>
        <v>A2-7RT-E4</v>
      </c>
      <c r="AF1466" t="s">
        <v>304</v>
      </c>
    </row>
    <row r="1467" spans="1:49" x14ac:dyDescent="0.25">
      <c r="A1467">
        <v>18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8"/>
        <v>A2-7RT-E5</v>
      </c>
      <c r="AF1467" t="s">
        <v>305</v>
      </c>
    </row>
    <row r="1468" spans="1:49" x14ac:dyDescent="0.25">
      <c r="A1468">
        <v>19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8"/>
        <v>A2-7RT-E6</v>
      </c>
      <c r="AD1468" s="8">
        <v>43416</v>
      </c>
      <c r="AE1468" s="83">
        <f>AD1468-I1468</f>
        <v>67</v>
      </c>
      <c r="AF1468" t="s">
        <v>156</v>
      </c>
      <c r="AG1468" t="s">
        <v>956</v>
      </c>
      <c r="AN1468" t="s">
        <v>1830</v>
      </c>
      <c r="AV1468" s="8">
        <v>43474</v>
      </c>
      <c r="AW1468">
        <v>1</v>
      </c>
    </row>
    <row r="1469" spans="1:49" x14ac:dyDescent="0.25">
      <c r="A1469">
        <v>20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8"/>
        <v>A2-7RT-E7</v>
      </c>
      <c r="AD1469" s="8">
        <v>43430</v>
      </c>
      <c r="AE1469" s="83">
        <f>AD1469-I1469</f>
        <v>81</v>
      </c>
      <c r="AF1469" t="s">
        <v>131</v>
      </c>
      <c r="AG1469" t="s">
        <v>956</v>
      </c>
      <c r="AH1469" s="8">
        <v>43447</v>
      </c>
      <c r="AI1469">
        <v>8</v>
      </c>
      <c r="AJ1469">
        <v>2</v>
      </c>
      <c r="AK1469" s="53">
        <v>0.85416666666666663</v>
      </c>
      <c r="AL1469" s="8">
        <v>43454</v>
      </c>
      <c r="AM1469" s="53">
        <v>0.83333333333333337</v>
      </c>
      <c r="AO1469">
        <v>4</v>
      </c>
      <c r="AP1469">
        <v>7</v>
      </c>
      <c r="AQ1469" s="8">
        <v>43454</v>
      </c>
      <c r="AR1469" s="53">
        <v>0.83333333333333337</v>
      </c>
      <c r="AS1469" s="8">
        <v>43544</v>
      </c>
      <c r="AT1469" s="53">
        <v>0.87708333333333333</v>
      </c>
      <c r="AV1469" s="8">
        <v>43544</v>
      </c>
      <c r="AW1469">
        <v>0</v>
      </c>
    </row>
    <row r="1470" spans="1:49" x14ac:dyDescent="0.25">
      <c r="A1470">
        <v>21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8"/>
        <v>A2-7RT-E8</v>
      </c>
      <c r="AF1470" t="s">
        <v>292</v>
      </c>
    </row>
    <row r="1471" spans="1:49" x14ac:dyDescent="0.25">
      <c r="A1471">
        <v>22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8"/>
        <v>A2-7RT-E9</v>
      </c>
      <c r="AD1471" s="8">
        <v>43404</v>
      </c>
      <c r="AE1471" s="83" t="s">
        <v>1770</v>
      </c>
      <c r="AF1471" t="s">
        <v>167</v>
      </c>
      <c r="AG1471" t="s">
        <v>956</v>
      </c>
      <c r="AN1471" t="s">
        <v>1765</v>
      </c>
      <c r="AV1471" s="8">
        <v>43404</v>
      </c>
      <c r="AW1471">
        <v>1</v>
      </c>
    </row>
    <row r="1472" spans="1:49" x14ac:dyDescent="0.25">
      <c r="A1472">
        <v>23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8"/>
        <v>A2-7RT-E10</v>
      </c>
      <c r="AF1472" t="s">
        <v>248</v>
      </c>
    </row>
    <row r="1473" spans="1:49" x14ac:dyDescent="0.25">
      <c r="A1473">
        <v>24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8"/>
        <v>A2-7RT-E11</v>
      </c>
      <c r="AF1473" t="s">
        <v>338</v>
      </c>
    </row>
    <row r="1474" spans="1:49" x14ac:dyDescent="0.25">
      <c r="A1474">
        <v>25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A2-7RT-E12</v>
      </c>
      <c r="AD1474" s="8">
        <v>43419</v>
      </c>
      <c r="AE1474">
        <v>70</v>
      </c>
      <c r="AF1474" t="s">
        <v>175</v>
      </c>
      <c r="AG1474" t="s">
        <v>956</v>
      </c>
      <c r="AN1474" t="s">
        <v>1830</v>
      </c>
      <c r="AV1474" s="8">
        <v>43474</v>
      </c>
      <c r="AW1474">
        <v>1</v>
      </c>
    </row>
    <row r="1475" spans="1:49" x14ac:dyDescent="0.25">
      <c r="A1475">
        <v>26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A2-7RT-G1</v>
      </c>
      <c r="AD1475" s="8">
        <v>43408</v>
      </c>
      <c r="AE1475">
        <v>59</v>
      </c>
      <c r="AF1475" t="s">
        <v>290</v>
      </c>
      <c r="AG1475" t="s">
        <v>956</v>
      </c>
      <c r="AN1475" t="s">
        <v>1765</v>
      </c>
      <c r="AV1475" s="8">
        <v>43408</v>
      </c>
      <c r="AW1475">
        <v>1</v>
      </c>
    </row>
    <row r="1476" spans="1:49" x14ac:dyDescent="0.25">
      <c r="A1476">
        <v>27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A2-7RT-G2</v>
      </c>
      <c r="AF1476" t="s">
        <v>127</v>
      </c>
    </row>
    <row r="1477" spans="1:49" x14ac:dyDescent="0.25">
      <c r="A1477">
        <v>28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A2-7RT-G3</v>
      </c>
      <c r="AF1477" t="s">
        <v>139</v>
      </c>
    </row>
    <row r="1478" spans="1:49" x14ac:dyDescent="0.25">
      <c r="A1478">
        <v>14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8"/>
        <v>A2-7SO-E1</v>
      </c>
      <c r="AF1478" t="s">
        <v>137</v>
      </c>
    </row>
    <row r="1479" spans="1:49" x14ac:dyDescent="0.25">
      <c r="A1479">
        <v>15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8"/>
        <v>A2-7SO-E2</v>
      </c>
      <c r="AF1479" t="s">
        <v>178</v>
      </c>
    </row>
    <row r="1480" spans="1:49" x14ac:dyDescent="0.25">
      <c r="A1480">
        <v>16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8"/>
        <v>A2-7SO-E3</v>
      </c>
      <c r="AF1480" t="s">
        <v>179</v>
      </c>
    </row>
    <row r="1481" spans="1:49" x14ac:dyDescent="0.25">
      <c r="A1481">
        <v>17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8"/>
        <v>A2-7SO-E4</v>
      </c>
      <c r="AF1481" t="s">
        <v>304</v>
      </c>
    </row>
    <row r="1482" spans="1:49" x14ac:dyDescent="0.25">
      <c r="A1482">
        <v>18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8"/>
        <v>A2-7SO-E5</v>
      </c>
      <c r="AF1482" t="s">
        <v>305</v>
      </c>
    </row>
    <row r="1483" spans="1:49" x14ac:dyDescent="0.25">
      <c r="A1483">
        <v>19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8"/>
        <v>A2-7SO-E6</v>
      </c>
      <c r="AF1483" t="s">
        <v>156</v>
      </c>
    </row>
    <row r="1484" spans="1:49" x14ac:dyDescent="0.25">
      <c r="A1484">
        <v>20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8"/>
        <v>A2-7SO-E7</v>
      </c>
      <c r="AF1484" t="s">
        <v>131</v>
      </c>
    </row>
    <row r="1485" spans="1:49" x14ac:dyDescent="0.25">
      <c r="A1485">
        <v>21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8"/>
        <v>A2-7SO-E8</v>
      </c>
      <c r="AF1485" t="s">
        <v>292</v>
      </c>
    </row>
    <row r="1486" spans="1:49" x14ac:dyDescent="0.25">
      <c r="A1486">
        <v>22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8"/>
        <v>A2-7SO-E9</v>
      </c>
      <c r="AF1486" t="s">
        <v>167</v>
      </c>
    </row>
    <row r="1487" spans="1:49" x14ac:dyDescent="0.25">
      <c r="A1487">
        <v>23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8"/>
        <v>A2-7SO-E10</v>
      </c>
      <c r="AF1487" t="s">
        <v>248</v>
      </c>
    </row>
    <row r="1488" spans="1:49" x14ac:dyDescent="0.25">
      <c r="A1488">
        <v>24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8"/>
        <v>A2-7SO-E11</v>
      </c>
      <c r="AF1488" t="s">
        <v>338</v>
      </c>
    </row>
    <row r="1489" spans="1:49" x14ac:dyDescent="0.25">
      <c r="A1489">
        <v>25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8"/>
        <v>A2-7SO-E12</v>
      </c>
      <c r="AF1489" t="s">
        <v>175</v>
      </c>
    </row>
    <row r="1490" spans="1:49" x14ac:dyDescent="0.25">
      <c r="A1490">
        <v>26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8"/>
        <v>A2-7SO-G1</v>
      </c>
      <c r="AF1490" t="s">
        <v>290</v>
      </c>
    </row>
    <row r="1491" spans="1:49" x14ac:dyDescent="0.25">
      <c r="A1491">
        <v>27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A2-7SO-G2</v>
      </c>
      <c r="AF1491" t="s">
        <v>127</v>
      </c>
    </row>
    <row r="1492" spans="1:49" x14ac:dyDescent="0.25">
      <c r="A1492">
        <v>28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AB1492" t="s">
        <v>86</v>
      </c>
      <c r="AC1492" t="str">
        <f t="shared" si="28"/>
        <v>A2-7SO-G3</v>
      </c>
      <c r="AF1492" t="s">
        <v>139</v>
      </c>
    </row>
    <row r="1493" spans="1:49" x14ac:dyDescent="0.25">
      <c r="A1493">
        <v>29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X1493" s="8">
        <v>43517</v>
      </c>
      <c r="AB1493" t="s">
        <v>86</v>
      </c>
      <c r="AC1493" t="str">
        <f t="shared" si="28"/>
        <v>A2-7SO-G4</v>
      </c>
      <c r="AD1493" s="8">
        <v>43563</v>
      </c>
      <c r="AE1493">
        <f>AD1493-X1493</f>
        <v>46</v>
      </c>
      <c r="AF1493" t="s">
        <v>243</v>
      </c>
      <c r="AG1493" t="s">
        <v>956</v>
      </c>
    </row>
    <row r="1494" spans="1:49" x14ac:dyDescent="0.25">
      <c r="A1494">
        <v>1</v>
      </c>
      <c r="B1494" t="s">
        <v>293</v>
      </c>
      <c r="C1494" t="s">
        <v>58</v>
      </c>
      <c r="D1494">
        <v>9.9450000000000003</v>
      </c>
      <c r="E1494" s="1" t="s">
        <v>933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0.54716435185185186</v>
      </c>
      <c r="N1494">
        <v>0.11119329999999999</v>
      </c>
      <c r="O1494">
        <v>9.2520000000000007</v>
      </c>
      <c r="P1494" s="53">
        <v>0.60347222222222219</v>
      </c>
      <c r="Q1494" s="18">
        <v>0.30006944444444444</v>
      </c>
      <c r="R1494" s="19">
        <v>6.4604880000000003E-2</v>
      </c>
      <c r="S1494" s="74">
        <v>9.19</v>
      </c>
      <c r="T1494" s="53">
        <v>0.65694444444444444</v>
      </c>
      <c r="U1494" s="18">
        <v>0.4679976851851852</v>
      </c>
      <c r="V1494" s="19">
        <v>8.9494619999999997E-2</v>
      </c>
      <c r="W1494" s="1" t="s">
        <v>449</v>
      </c>
      <c r="AA1494">
        <v>1</v>
      </c>
      <c r="AB1494" t="s">
        <v>85</v>
      </c>
      <c r="AC1494" t="s">
        <v>426</v>
      </c>
      <c r="AF1494" t="s">
        <v>141</v>
      </c>
    </row>
    <row r="1495" spans="1:49" x14ac:dyDescent="0.25">
      <c r="A1495">
        <v>2</v>
      </c>
      <c r="B1495" t="s">
        <v>293</v>
      </c>
      <c r="C1495" t="s">
        <v>201</v>
      </c>
      <c r="D1495">
        <v>6.7670000000000003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0.54812499999999997</v>
      </c>
      <c r="N1495" s="19">
        <v>5.3186789999999998E-2</v>
      </c>
      <c r="O1495">
        <v>6.6589999999999998</v>
      </c>
      <c r="Q1495" s="18">
        <v>0.30087962962962961</v>
      </c>
      <c r="R1495" s="19">
        <v>3.7279890000000003E-2</v>
      </c>
      <c r="W1495" s="1" t="s">
        <v>449</v>
      </c>
      <c r="AA1495">
        <v>2</v>
      </c>
      <c r="AB1495" t="s">
        <v>86</v>
      </c>
      <c r="AC1495" t="s">
        <v>427</v>
      </c>
      <c r="AF1495" t="s">
        <v>153</v>
      </c>
    </row>
    <row r="1496" spans="1:49" x14ac:dyDescent="0.25">
      <c r="A1496">
        <v>3</v>
      </c>
      <c r="B1496" t="s">
        <v>293</v>
      </c>
      <c r="C1496" t="s">
        <v>201</v>
      </c>
      <c r="D1496">
        <v>6.2880000000000003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0.54890046296296291</v>
      </c>
      <c r="N1496">
        <v>0.7526349</v>
      </c>
      <c r="O1496">
        <v>5.9379999999999997</v>
      </c>
      <c r="Q1496" s="18">
        <v>0.30157407407407405</v>
      </c>
      <c r="R1496">
        <v>0.55436079999999999</v>
      </c>
      <c r="S1496" s="74">
        <v>5.6479999999999997</v>
      </c>
      <c r="U1496" s="18">
        <v>0.46895833333333337</v>
      </c>
      <c r="V1496">
        <v>0.7409114</v>
      </c>
      <c r="W1496" s="1" t="s">
        <v>449</v>
      </c>
      <c r="AA1496">
        <v>3</v>
      </c>
      <c r="AB1496" t="s">
        <v>85</v>
      </c>
      <c r="AC1496" t="s">
        <v>428</v>
      </c>
      <c r="AD1496" s="8">
        <v>43384</v>
      </c>
      <c r="AE1496">
        <v>30</v>
      </c>
      <c r="AF1496" t="s">
        <v>287</v>
      </c>
      <c r="AG1496" t="s">
        <v>956</v>
      </c>
      <c r="AH1496" s="8">
        <v>43384</v>
      </c>
      <c r="AI1496">
        <v>32</v>
      </c>
      <c r="AJ1496">
        <v>2</v>
      </c>
      <c r="AK1496" s="53">
        <v>0.58333333333333337</v>
      </c>
      <c r="AL1496" s="8">
        <v>43391</v>
      </c>
      <c r="AM1496" s="53">
        <v>0.82638888888888884</v>
      </c>
      <c r="AO1496">
        <v>7</v>
      </c>
      <c r="AP1496">
        <v>7</v>
      </c>
      <c r="AQ1496" s="8">
        <v>43391</v>
      </c>
      <c r="AR1496" s="53">
        <v>0.82638888888888884</v>
      </c>
      <c r="AS1496" s="8">
        <v>43447</v>
      </c>
      <c r="AT1496" s="53">
        <v>0.83333333333333337</v>
      </c>
      <c r="AV1496" s="8">
        <v>43447</v>
      </c>
      <c r="AW1496">
        <v>0</v>
      </c>
    </row>
    <row r="1497" spans="1:49" x14ac:dyDescent="0.25">
      <c r="A1497">
        <v>4</v>
      </c>
      <c r="B1497" t="s">
        <v>293</v>
      </c>
      <c r="C1497" t="s">
        <v>58</v>
      </c>
      <c r="D1497">
        <v>6.0259999999999998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0.54982638888888891</v>
      </c>
      <c r="N1497" s="19">
        <v>9.4618980000000005E-2</v>
      </c>
      <c r="O1497">
        <v>5.5389999999999997</v>
      </c>
      <c r="Q1497" s="18">
        <v>0.3024074074074074</v>
      </c>
      <c r="R1497" s="19">
        <v>4.7467740000000001E-2</v>
      </c>
      <c r="W1497" s="1" t="s">
        <v>449</v>
      </c>
      <c r="AA1497">
        <v>4</v>
      </c>
      <c r="AB1497" t="s">
        <v>86</v>
      </c>
      <c r="AC1497" t="s">
        <v>429</v>
      </c>
      <c r="AF1497" t="s">
        <v>242</v>
      </c>
    </row>
    <row r="1498" spans="1:49" x14ac:dyDescent="0.25">
      <c r="A1498">
        <v>5</v>
      </c>
      <c r="B1498" t="s">
        <v>293</v>
      </c>
      <c r="C1498" t="s">
        <v>59</v>
      </c>
      <c r="D1498">
        <v>4.2880000000000003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0.55064814814814811</v>
      </c>
      <c r="N1498">
        <v>0.52073619999999998</v>
      </c>
      <c r="O1498">
        <v>4.1820000000000004</v>
      </c>
      <c r="Q1498" s="18">
        <v>0.3031712962962963</v>
      </c>
      <c r="R1498">
        <v>0.38064019999999998</v>
      </c>
      <c r="W1498" s="1" t="s">
        <v>449</v>
      </c>
      <c r="AA1498">
        <v>5</v>
      </c>
      <c r="AB1498" t="s">
        <v>86</v>
      </c>
      <c r="AC1498" t="s">
        <v>430</v>
      </c>
      <c r="AF1498" t="s">
        <v>160</v>
      </c>
    </row>
    <row r="1499" spans="1:49" x14ac:dyDescent="0.25">
      <c r="A1499">
        <v>6</v>
      </c>
      <c r="B1499" t="s">
        <v>293</v>
      </c>
      <c r="C1499" t="s">
        <v>58</v>
      </c>
      <c r="D1499">
        <v>10.43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0.55156250000000007</v>
      </c>
      <c r="N1499">
        <v>0.95152910000000002</v>
      </c>
      <c r="O1499">
        <v>9.8529999999999998</v>
      </c>
      <c r="Q1499" s="18">
        <v>0.30399305555555556</v>
      </c>
      <c r="R1499">
        <v>0.73299619999999999</v>
      </c>
      <c r="W1499" s="1" t="s">
        <v>449</v>
      </c>
      <c r="AA1499">
        <v>6</v>
      </c>
      <c r="AB1499" t="s">
        <v>86</v>
      </c>
      <c r="AC1499" t="s">
        <v>431</v>
      </c>
      <c r="AF1499" t="s">
        <v>127</v>
      </c>
    </row>
    <row r="1500" spans="1:49" x14ac:dyDescent="0.25">
      <c r="A1500">
        <v>7</v>
      </c>
      <c r="B1500" t="s">
        <v>293</v>
      </c>
      <c r="C1500" t="s">
        <v>58</v>
      </c>
      <c r="D1500">
        <v>5.851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0.55246527777777776</v>
      </c>
      <c r="N1500" s="19">
        <v>4.8348139999999998E-2</v>
      </c>
      <c r="O1500">
        <v>5.5090000000000003</v>
      </c>
      <c r="Q1500" s="18">
        <v>0.30487268518518518</v>
      </c>
      <c r="R1500">
        <v>4.38454E-2</v>
      </c>
      <c r="W1500" s="1" t="s">
        <v>449</v>
      </c>
      <c r="AA1500">
        <v>7</v>
      </c>
      <c r="AB1500" t="s">
        <v>86</v>
      </c>
      <c r="AC1500" t="s">
        <v>432</v>
      </c>
      <c r="AF1500" t="s">
        <v>145</v>
      </c>
    </row>
    <row r="1501" spans="1:49" x14ac:dyDescent="0.25">
      <c r="A1501">
        <v>8</v>
      </c>
      <c r="B1501" t="s">
        <v>293</v>
      </c>
      <c r="C1501" t="s">
        <v>201</v>
      </c>
      <c r="D1501">
        <v>6.2949999999999999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0.5534027777777778</v>
      </c>
      <c r="N1501" s="19">
        <v>8.4228460000000005E-2</v>
      </c>
      <c r="O1501">
        <v>3.1219999999999999</v>
      </c>
      <c r="Q1501" s="18">
        <v>0.30576388888888889</v>
      </c>
      <c r="R1501" s="19">
        <v>5.5630619999999999E-2</v>
      </c>
      <c r="W1501" s="1" t="s">
        <v>449</v>
      </c>
      <c r="AA1501">
        <v>8</v>
      </c>
      <c r="AB1501" t="s">
        <v>84</v>
      </c>
      <c r="AC1501" t="s">
        <v>433</v>
      </c>
    </row>
    <row r="1502" spans="1:49" x14ac:dyDescent="0.25">
      <c r="A1502">
        <v>9</v>
      </c>
      <c r="B1502" t="s">
        <v>293</v>
      </c>
      <c r="C1502" t="s">
        <v>58</v>
      </c>
      <c r="D1502">
        <v>7.6219999999999999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0.55472222222222223</v>
      </c>
      <c r="N1502">
        <v>0.88255039999999996</v>
      </c>
      <c r="O1502">
        <v>2.621</v>
      </c>
      <c r="Q1502" s="18">
        <v>0.30641203703703707</v>
      </c>
      <c r="R1502" s="19">
        <v>5.8831980000000001E-3</v>
      </c>
      <c r="W1502" s="1" t="s">
        <v>449</v>
      </c>
      <c r="AA1502">
        <v>9</v>
      </c>
      <c r="AB1502" t="s">
        <v>84</v>
      </c>
      <c r="AC1502" t="s">
        <v>434</v>
      </c>
    </row>
    <row r="1503" spans="1:49" x14ac:dyDescent="0.25">
      <c r="A1503">
        <v>10</v>
      </c>
      <c r="B1503" t="s">
        <v>293</v>
      </c>
      <c r="C1503" t="s">
        <v>201</v>
      </c>
      <c r="D1503">
        <v>8.7119999999999997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0.55564814814814811</v>
      </c>
      <c r="N1503">
        <v>0.77142619999999995</v>
      </c>
      <c r="O1503">
        <v>8.31</v>
      </c>
      <c r="Q1503" s="18">
        <v>0.30699074074074073</v>
      </c>
      <c r="R1503">
        <v>0.59072239999999998</v>
      </c>
      <c r="W1503" s="1" t="s">
        <v>449</v>
      </c>
      <c r="AA1503">
        <v>10</v>
      </c>
      <c r="AB1503" t="s">
        <v>86</v>
      </c>
      <c r="AC1503" t="s">
        <v>435</v>
      </c>
      <c r="AF1503" t="s">
        <v>176</v>
      </c>
    </row>
    <row r="1504" spans="1:49" x14ac:dyDescent="0.25">
      <c r="A1504">
        <v>11</v>
      </c>
      <c r="B1504" t="s">
        <v>293</v>
      </c>
      <c r="C1504" t="s">
        <v>201</v>
      </c>
      <c r="D1504">
        <v>3.8340000000000001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0.55658564814814815</v>
      </c>
      <c r="N1504">
        <v>0.39931139999999998</v>
      </c>
      <c r="O1504">
        <v>3.5920000000000001</v>
      </c>
      <c r="Q1504" s="18">
        <v>0.30790509259259258</v>
      </c>
      <c r="R1504">
        <v>0.3254148</v>
      </c>
      <c r="W1504" s="1" t="s">
        <v>449</v>
      </c>
      <c r="AA1504">
        <v>11</v>
      </c>
      <c r="AB1504" t="s">
        <v>86</v>
      </c>
      <c r="AC1504" t="s">
        <v>436</v>
      </c>
      <c r="AF1504" t="s">
        <v>135</v>
      </c>
    </row>
    <row r="1505" spans="1:32" x14ac:dyDescent="0.25">
      <c r="A1505">
        <v>12</v>
      </c>
      <c r="B1505" t="s">
        <v>293</v>
      </c>
      <c r="C1505" t="s">
        <v>201</v>
      </c>
      <c r="D1505">
        <v>7.4710000000000001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0.55744212962962958</v>
      </c>
      <c r="N1505" s="19">
        <v>7.4997530000000007E-2</v>
      </c>
      <c r="O1505">
        <v>7.2919999999999998</v>
      </c>
      <c r="Q1505" s="18">
        <v>0.30877314814814816</v>
      </c>
      <c r="R1505" s="19">
        <v>5.2614750000000002E-2</v>
      </c>
      <c r="S1505" s="74">
        <v>7.25</v>
      </c>
      <c r="U1505" s="18">
        <v>0.46990740740740744</v>
      </c>
      <c r="V1505" s="19">
        <v>3.5852910000000002E-2</v>
      </c>
      <c r="W1505" s="1" t="s">
        <v>449</v>
      </c>
      <c r="AA1505">
        <v>12</v>
      </c>
      <c r="AB1505" t="s">
        <v>85</v>
      </c>
      <c r="AC1505" t="s">
        <v>437</v>
      </c>
      <c r="AF1505" t="s">
        <v>238</v>
      </c>
    </row>
    <row r="1506" spans="1:32" x14ac:dyDescent="0.25">
      <c r="A1506">
        <v>13</v>
      </c>
      <c r="B1506" t="s">
        <v>293</v>
      </c>
      <c r="C1506" t="s">
        <v>201</v>
      </c>
      <c r="D1506">
        <v>9.6280000000000001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0.5584837962962963</v>
      </c>
      <c r="N1506">
        <v>0.15808900000000001</v>
      </c>
      <c r="O1506">
        <v>9.3309999999999995</v>
      </c>
      <c r="Q1506" s="18">
        <v>0.30951388888888892</v>
      </c>
      <c r="R1506" s="19">
        <v>9.1281479999999998E-2</v>
      </c>
      <c r="W1506" s="1" t="s">
        <v>449</v>
      </c>
      <c r="AA1506">
        <v>13</v>
      </c>
      <c r="AB1506" t="s">
        <v>86</v>
      </c>
      <c r="AC1506" t="s">
        <v>438</v>
      </c>
      <c r="AF1506" t="s">
        <v>154</v>
      </c>
    </row>
    <row r="1507" spans="1:32" x14ac:dyDescent="0.25">
      <c r="A1507">
        <v>14</v>
      </c>
      <c r="B1507" t="s">
        <v>293</v>
      </c>
      <c r="C1507" t="s">
        <v>58</v>
      </c>
      <c r="D1507">
        <v>10.476000000000001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0.55925925925925923</v>
      </c>
      <c r="N1507">
        <v>0.12554589999999999</v>
      </c>
      <c r="O1507">
        <v>9.98</v>
      </c>
      <c r="Q1507" s="18">
        <v>0.31040509259259258</v>
      </c>
      <c r="R1507" s="19">
        <v>4.7078830000000002E-2</v>
      </c>
      <c r="W1507" s="1" t="s">
        <v>449</v>
      </c>
      <c r="AA1507">
        <v>14</v>
      </c>
      <c r="AB1507" t="s">
        <v>84</v>
      </c>
      <c r="AC1507" t="s">
        <v>439</v>
      </c>
    </row>
    <row r="1508" spans="1:32" x14ac:dyDescent="0.25">
      <c r="A1508">
        <v>15</v>
      </c>
      <c r="B1508" t="s">
        <v>293</v>
      </c>
      <c r="C1508" t="s">
        <v>58</v>
      </c>
      <c r="D1508">
        <v>9.1859999999999999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0.5600694444444444</v>
      </c>
      <c r="N1508" s="19">
        <v>7.3684369999999999E-2</v>
      </c>
      <c r="O1508">
        <v>8.4420000000000002</v>
      </c>
      <c r="Q1508" s="18">
        <v>0.31119212962962967</v>
      </c>
      <c r="R1508" s="19">
        <v>4.5466850000000003E-2</v>
      </c>
      <c r="W1508" s="1" t="s">
        <v>449</v>
      </c>
      <c r="AA1508">
        <v>15</v>
      </c>
      <c r="AB1508" t="s">
        <v>84</v>
      </c>
      <c r="AC1508" t="s">
        <v>440</v>
      </c>
    </row>
    <row r="1509" spans="1:32" x14ac:dyDescent="0.25">
      <c r="A1509">
        <v>16</v>
      </c>
      <c r="B1509" t="s">
        <v>293</v>
      </c>
      <c r="C1509" t="s">
        <v>58</v>
      </c>
      <c r="D1509">
        <v>6.2270000000000003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0.56090277777777775</v>
      </c>
      <c r="N1509">
        <v>8.7774199999999997E-2</v>
      </c>
      <c r="O1509">
        <v>3.089</v>
      </c>
      <c r="Q1509" s="18">
        <v>0.31194444444444441</v>
      </c>
      <c r="R1509" s="19">
        <v>6.436973E-2</v>
      </c>
      <c r="W1509" s="1" t="s">
        <v>449</v>
      </c>
      <c r="AA1509">
        <v>16</v>
      </c>
      <c r="AB1509" t="s">
        <v>86</v>
      </c>
      <c r="AC1509" t="s">
        <v>441</v>
      </c>
      <c r="AF1509" t="s">
        <v>302</v>
      </c>
    </row>
    <row r="1510" spans="1:32" x14ac:dyDescent="0.25">
      <c r="A1510">
        <v>17</v>
      </c>
      <c r="B1510" t="s">
        <v>293</v>
      </c>
      <c r="C1510" t="s">
        <v>59</v>
      </c>
      <c r="D1510">
        <v>6.7060000000000004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0.5617361111111111</v>
      </c>
      <c r="N1510">
        <v>0.66200300000000001</v>
      </c>
      <c r="O1510">
        <v>6.524</v>
      </c>
      <c r="Q1510" s="18">
        <v>0.31285879629629632</v>
      </c>
      <c r="R1510">
        <v>0.50812939999999995</v>
      </c>
      <c r="W1510" s="1" t="s">
        <v>449</v>
      </c>
      <c r="AA1510">
        <v>17</v>
      </c>
      <c r="AB1510" t="s">
        <v>86</v>
      </c>
      <c r="AC1510" t="s">
        <v>442</v>
      </c>
      <c r="AF1510" t="s">
        <v>125</v>
      </c>
    </row>
    <row r="1511" spans="1:32" x14ac:dyDescent="0.25">
      <c r="A1511">
        <v>18</v>
      </c>
      <c r="B1511" t="s">
        <v>293</v>
      </c>
      <c r="C1511" t="s">
        <v>201</v>
      </c>
      <c r="D1511">
        <v>9.0090000000000003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0.56265046296296295</v>
      </c>
      <c r="N1511">
        <v>0.1132678</v>
      </c>
      <c r="O1511">
        <v>8.6739999999999995</v>
      </c>
      <c r="Q1511" s="18">
        <v>0.31372685185185184</v>
      </c>
      <c r="R1511" s="19">
        <v>6.143854E-2</v>
      </c>
      <c r="W1511" s="1" t="s">
        <v>449</v>
      </c>
      <c r="AA1511">
        <v>18</v>
      </c>
      <c r="AB1511" t="s">
        <v>86</v>
      </c>
      <c r="AC1511" t="s">
        <v>443</v>
      </c>
      <c r="AF1511" t="s">
        <v>120</v>
      </c>
    </row>
    <row r="1512" spans="1:32" x14ac:dyDescent="0.25">
      <c r="A1512">
        <v>19</v>
      </c>
      <c r="B1512" t="s">
        <v>293</v>
      </c>
      <c r="C1512" t="s">
        <v>201</v>
      </c>
      <c r="D1512">
        <v>7.7359999999999998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0.56343750000000004</v>
      </c>
      <c r="N1512">
        <v>8.0909300000000003E-2</v>
      </c>
      <c r="O1512">
        <v>7.4349999999999996</v>
      </c>
      <c r="Q1512" s="18">
        <v>0.31449074074074074</v>
      </c>
      <c r="R1512" s="19">
        <v>8.0271720000000005E-2</v>
      </c>
      <c r="W1512" s="1" t="s">
        <v>449</v>
      </c>
      <c r="AA1512">
        <v>19</v>
      </c>
      <c r="AB1512" t="s">
        <v>86</v>
      </c>
      <c r="AC1512" t="s">
        <v>444</v>
      </c>
      <c r="AF1512" t="s">
        <v>167</v>
      </c>
    </row>
    <row r="1513" spans="1:32" x14ac:dyDescent="0.25">
      <c r="A1513">
        <v>20</v>
      </c>
      <c r="B1513" t="s">
        <v>293</v>
      </c>
      <c r="C1513" t="s">
        <v>58</v>
      </c>
      <c r="D1513">
        <v>6.1139999999999999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0.56428240740740743</v>
      </c>
      <c r="N1513" s="19">
        <v>8.5724170000000002E-2</v>
      </c>
      <c r="O1513">
        <v>5.72</v>
      </c>
      <c r="Q1513" s="18">
        <v>0.315462962962963</v>
      </c>
      <c r="R1513" s="19">
        <v>4.0857360000000002E-2</v>
      </c>
      <c r="W1513" s="1" t="s">
        <v>449</v>
      </c>
      <c r="AA1513">
        <v>20</v>
      </c>
      <c r="AB1513" t="s">
        <v>86</v>
      </c>
      <c r="AC1513" t="s">
        <v>445</v>
      </c>
      <c r="AF1513" t="s">
        <v>235</v>
      </c>
    </row>
    <row r="1514" spans="1:32" x14ac:dyDescent="0.25">
      <c r="A1514">
        <v>21</v>
      </c>
      <c r="B1514" t="s">
        <v>293</v>
      </c>
      <c r="C1514" t="s">
        <v>58</v>
      </c>
      <c r="D1514">
        <v>8.2189999999999994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0.56505787037037036</v>
      </c>
      <c r="N1514" s="19">
        <v>7.1258589999999997E-2</v>
      </c>
      <c r="O1514">
        <v>8.0869999999999997</v>
      </c>
      <c r="Q1514" s="18">
        <v>0.32974537037037038</v>
      </c>
      <c r="R1514">
        <v>7.79609E-2</v>
      </c>
      <c r="S1514" s="74">
        <v>8.0399999999999991</v>
      </c>
      <c r="U1514" s="18">
        <v>0.4707175925925926</v>
      </c>
      <c r="V1514">
        <v>5.2947599999999997E-2</v>
      </c>
      <c r="W1514" s="1" t="s">
        <v>449</v>
      </c>
      <c r="AA1514">
        <v>21</v>
      </c>
      <c r="AB1514" t="s">
        <v>85</v>
      </c>
      <c r="AC1514" t="s">
        <v>1060</v>
      </c>
      <c r="AF1514" t="s">
        <v>160</v>
      </c>
    </row>
    <row r="1515" spans="1:32" x14ac:dyDescent="0.25">
      <c r="A1515">
        <v>22</v>
      </c>
      <c r="B1515" t="s">
        <v>293</v>
      </c>
      <c r="C1515" t="s">
        <v>58</v>
      </c>
      <c r="D1515">
        <v>8.39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0.56575231481481481</v>
      </c>
      <c r="N1515">
        <v>0.1029881</v>
      </c>
      <c r="O1515">
        <v>8.0139999999999993</v>
      </c>
      <c r="Q1515" s="18">
        <v>0.33052083333333332</v>
      </c>
      <c r="R1515" s="19">
        <v>7.2035630000000003E-2</v>
      </c>
      <c r="W1515" s="1" t="s">
        <v>449</v>
      </c>
      <c r="AA1515">
        <v>22</v>
      </c>
      <c r="AB1515" t="s">
        <v>84</v>
      </c>
      <c r="AC1515" t="s">
        <v>1061</v>
      </c>
    </row>
    <row r="1516" spans="1:32" x14ac:dyDescent="0.25">
      <c r="A1516">
        <v>23</v>
      </c>
      <c r="B1516" t="s">
        <v>293</v>
      </c>
      <c r="C1516" t="s">
        <v>201</v>
      </c>
      <c r="D1516">
        <v>6.5590000000000002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0.56653935185185189</v>
      </c>
      <c r="N1516">
        <v>0.51681129999999997</v>
      </c>
      <c r="O1516">
        <v>6.3819999999999997</v>
      </c>
      <c r="Q1516" s="18">
        <v>0.33126157407407408</v>
      </c>
      <c r="R1516">
        <v>0.41381400000000002</v>
      </c>
      <c r="W1516" s="1" t="s">
        <v>449</v>
      </c>
      <c r="AA1516">
        <v>23</v>
      </c>
      <c r="AB1516" t="s">
        <v>84</v>
      </c>
      <c r="AC1516" t="s">
        <v>1062</v>
      </c>
    </row>
    <row r="1517" spans="1:32" x14ac:dyDescent="0.25">
      <c r="A1517">
        <v>24</v>
      </c>
      <c r="B1517" t="s">
        <v>293</v>
      </c>
      <c r="C1517" t="s">
        <v>58</v>
      </c>
      <c r="D1517">
        <v>6.9390000000000001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0.56738425925925928</v>
      </c>
      <c r="N1517" s="19">
        <v>8.2367170000000003E-2</v>
      </c>
      <c r="O1517">
        <v>6.5540000000000003</v>
      </c>
      <c r="Q1517" s="18">
        <v>0.33212962962962961</v>
      </c>
      <c r="R1517" s="19">
        <v>3.8107439999999999E-2</v>
      </c>
      <c r="S1517" s="74">
        <v>6.5140000000000002</v>
      </c>
      <c r="U1517" s="18">
        <v>0.47146990740740741</v>
      </c>
      <c r="V1517" s="19">
        <v>4.1507960000000003E-2</v>
      </c>
      <c r="W1517" s="1" t="s">
        <v>449</v>
      </c>
      <c r="AA1517">
        <v>24</v>
      </c>
      <c r="AB1517" t="s">
        <v>85</v>
      </c>
      <c r="AC1517" t="s">
        <v>1063</v>
      </c>
      <c r="AF1517" t="s">
        <v>143</v>
      </c>
    </row>
    <row r="1518" spans="1:32" x14ac:dyDescent="0.25">
      <c r="A1518">
        <v>25</v>
      </c>
      <c r="B1518" t="s">
        <v>293</v>
      </c>
      <c r="C1518" t="s">
        <v>201</v>
      </c>
      <c r="D1518">
        <v>4.8849999999999998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0.5682638888888889</v>
      </c>
      <c r="N1518" s="19">
        <v>4.8787209999999998E-2</v>
      </c>
      <c r="O1518">
        <v>4.7210000000000001</v>
      </c>
      <c r="Q1518" s="18">
        <v>0.33306712962962964</v>
      </c>
      <c r="R1518" s="19">
        <v>2.2904250000000001E-2</v>
      </c>
      <c r="W1518" s="1" t="s">
        <v>449</v>
      </c>
      <c r="AA1518">
        <v>25</v>
      </c>
      <c r="AB1518" t="s">
        <v>86</v>
      </c>
      <c r="AC1518" t="s">
        <v>1064</v>
      </c>
      <c r="AF1518" t="s">
        <v>238</v>
      </c>
    </row>
    <row r="1519" spans="1:32" x14ac:dyDescent="0.25">
      <c r="A1519">
        <v>26</v>
      </c>
      <c r="B1519" t="s">
        <v>293</v>
      </c>
      <c r="C1519" t="s">
        <v>58</v>
      </c>
      <c r="D1519">
        <v>7.5970000000000004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0.56909722222222225</v>
      </c>
      <c r="N1519">
        <v>1.0868409999999999</v>
      </c>
      <c r="O1519">
        <v>6.9770000000000003</v>
      </c>
      <c r="Q1519" s="18">
        <v>0.33380787037037035</v>
      </c>
      <c r="R1519">
        <v>0.8583229</v>
      </c>
      <c r="W1519" s="1" t="s">
        <v>449</v>
      </c>
      <c r="AA1519">
        <v>26</v>
      </c>
      <c r="AB1519" t="s">
        <v>84</v>
      </c>
      <c r="AC1519" t="s">
        <v>1065</v>
      </c>
    </row>
    <row r="1520" spans="1:32" x14ac:dyDescent="0.25">
      <c r="A1520">
        <v>27</v>
      </c>
      <c r="B1520" t="s">
        <v>293</v>
      </c>
      <c r="C1520" t="s">
        <v>58</v>
      </c>
      <c r="D1520">
        <v>4.585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0.56997685185185187</v>
      </c>
      <c r="N1520" s="19">
        <v>7.1211259999999998E-2</v>
      </c>
      <c r="O1520">
        <v>4.3120000000000003</v>
      </c>
      <c r="Q1520" s="18">
        <v>0.33481481481481484</v>
      </c>
      <c r="R1520" s="19">
        <v>5.724228E-2</v>
      </c>
      <c r="W1520" s="1" t="s">
        <v>449</v>
      </c>
      <c r="AA1520">
        <v>27</v>
      </c>
      <c r="AB1520" t="s">
        <v>84</v>
      </c>
      <c r="AC1520" t="s">
        <v>1066</v>
      </c>
    </row>
    <row r="1521" spans="1:32" x14ac:dyDescent="0.25">
      <c r="A1521">
        <v>28</v>
      </c>
      <c r="B1521" t="s">
        <v>293</v>
      </c>
      <c r="C1521" t="s">
        <v>201</v>
      </c>
      <c r="D1521">
        <v>7.5910000000000002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0.57071759259259258</v>
      </c>
      <c r="N1521" s="19">
        <v>8.2078910000000005E-2</v>
      </c>
      <c r="O1521">
        <v>7.0960000000000001</v>
      </c>
      <c r="Q1521" s="18">
        <v>0.33555555555555555</v>
      </c>
      <c r="R1521" s="19">
        <v>3.7385660000000001E-2</v>
      </c>
      <c r="W1521" s="1" t="s">
        <v>449</v>
      </c>
      <c r="AA1521">
        <v>28</v>
      </c>
      <c r="AB1521" t="s">
        <v>84</v>
      </c>
      <c r="AC1521" t="s">
        <v>1067</v>
      </c>
    </row>
    <row r="1522" spans="1:32" x14ac:dyDescent="0.25">
      <c r="A1522">
        <v>29</v>
      </c>
      <c r="B1522" t="s">
        <v>293</v>
      </c>
      <c r="C1522" t="s">
        <v>58</v>
      </c>
      <c r="D1522">
        <v>8.3819999999999997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0.57168981481481485</v>
      </c>
      <c r="N1522" s="19">
        <v>4.9959980000000001E-2</v>
      </c>
      <c r="O1522">
        <v>8.1329999999999991</v>
      </c>
      <c r="Q1522" s="18">
        <v>0.33640046296296294</v>
      </c>
      <c r="R1522" s="19">
        <v>6.9725220000000004E-2</v>
      </c>
      <c r="W1522" s="1" t="s">
        <v>449</v>
      </c>
      <c r="AA1522">
        <v>29</v>
      </c>
      <c r="AB1522" t="s">
        <v>84</v>
      </c>
      <c r="AC1522" t="s">
        <v>1068</v>
      </c>
    </row>
    <row r="1523" spans="1:32" x14ac:dyDescent="0.25">
      <c r="A1523">
        <v>30</v>
      </c>
      <c r="B1523" t="s">
        <v>293</v>
      </c>
      <c r="C1523" t="s">
        <v>58</v>
      </c>
      <c r="D1523">
        <v>6.734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0.58685185185185185</v>
      </c>
      <c r="N1523">
        <v>0.15220590000000001</v>
      </c>
      <c r="O1523">
        <v>5.5069999999999997</v>
      </c>
      <c r="Q1523" s="18">
        <v>0.33714120370370365</v>
      </c>
      <c r="R1523">
        <v>7.30402E-2</v>
      </c>
      <c r="W1523" s="1" t="s">
        <v>449</v>
      </c>
      <c r="AA1523">
        <v>30</v>
      </c>
      <c r="AB1523" t="s">
        <v>84</v>
      </c>
      <c r="AC1523" t="s">
        <v>1069</v>
      </c>
    </row>
    <row r="1524" spans="1:32" x14ac:dyDescent="0.25">
      <c r="A1524">
        <v>31</v>
      </c>
      <c r="B1524" t="s">
        <v>293</v>
      </c>
      <c r="C1524" t="s">
        <v>58</v>
      </c>
      <c r="D1524">
        <v>6.3010000000000002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0.58784722222222219</v>
      </c>
      <c r="N1524">
        <v>0.69956680000000004</v>
      </c>
      <c r="O1524">
        <v>6.0019999999999998</v>
      </c>
      <c r="Q1524" s="18">
        <v>0.33804398148148151</v>
      </c>
      <c r="R1524">
        <v>0.5278389</v>
      </c>
      <c r="W1524" s="1" t="s">
        <v>449</v>
      </c>
      <c r="AA1524">
        <v>31</v>
      </c>
      <c r="AB1524" t="s">
        <v>84</v>
      </c>
      <c r="AC1524" t="s">
        <v>1070</v>
      </c>
    </row>
    <row r="1525" spans="1:32" x14ac:dyDescent="0.25">
      <c r="A1525">
        <v>32</v>
      </c>
      <c r="B1525" t="s">
        <v>293</v>
      </c>
      <c r="C1525" t="s">
        <v>58</v>
      </c>
      <c r="D1525">
        <v>4.1059999999999999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0.58877314814814818</v>
      </c>
      <c r="N1525">
        <v>0.3984354</v>
      </c>
      <c r="O1525">
        <v>3.968</v>
      </c>
      <c r="Q1525" s="18">
        <v>0.33888888888888885</v>
      </c>
      <c r="R1525" s="19">
        <v>5.8470519999999998E-2</v>
      </c>
      <c r="S1525" s="74">
        <v>3.7669999999999999</v>
      </c>
      <c r="U1525" s="18">
        <v>0.4724652777777778</v>
      </c>
      <c r="V1525" s="19">
        <v>4.8375769999999998E-2</v>
      </c>
      <c r="W1525" s="1" t="s">
        <v>449</v>
      </c>
      <c r="AA1525">
        <v>32</v>
      </c>
      <c r="AB1525" t="s">
        <v>85</v>
      </c>
      <c r="AC1525" t="s">
        <v>1071</v>
      </c>
      <c r="AF1525" t="s">
        <v>291</v>
      </c>
    </row>
    <row r="1526" spans="1:32" x14ac:dyDescent="0.25">
      <c r="A1526">
        <v>33</v>
      </c>
      <c r="B1526" t="s">
        <v>293</v>
      </c>
      <c r="C1526" t="s">
        <v>201</v>
      </c>
      <c r="D1526">
        <v>6.7290000000000001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0.5895717592592592</v>
      </c>
      <c r="N1526" s="19">
        <v>5.1939730000000003E-2</v>
      </c>
      <c r="O1526">
        <v>6.407</v>
      </c>
      <c r="Q1526" s="18">
        <v>0.33976851851851847</v>
      </c>
      <c r="R1526" s="19">
        <v>6.0425119999999999E-2</v>
      </c>
      <c r="W1526" s="1" t="s">
        <v>449</v>
      </c>
      <c r="AA1526">
        <v>33</v>
      </c>
      <c r="AB1526" t="s">
        <v>86</v>
      </c>
      <c r="AC1526" t="s">
        <v>1072</v>
      </c>
      <c r="AF1526" t="s">
        <v>249</v>
      </c>
    </row>
    <row r="1527" spans="1:32" x14ac:dyDescent="0.25">
      <c r="A1527">
        <v>34</v>
      </c>
      <c r="B1527" t="s">
        <v>293</v>
      </c>
      <c r="C1527" t="s">
        <v>58</v>
      </c>
      <c r="D1527">
        <v>9.718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0.59054398148148146</v>
      </c>
      <c r="N1527">
        <v>0.13050329999999999</v>
      </c>
      <c r="O1527">
        <v>9.5220000000000002</v>
      </c>
      <c r="Q1527" s="18">
        <v>0.34082175925925928</v>
      </c>
      <c r="R1527">
        <v>0.1164625</v>
      </c>
      <c r="W1527" s="1" t="s">
        <v>449</v>
      </c>
      <c r="AA1527">
        <v>34</v>
      </c>
      <c r="AB1527" t="s">
        <v>86</v>
      </c>
      <c r="AC1527" t="s">
        <v>1073</v>
      </c>
      <c r="AF1527" t="s">
        <v>149</v>
      </c>
    </row>
    <row r="1528" spans="1:32" x14ac:dyDescent="0.25">
      <c r="A1528">
        <v>35</v>
      </c>
      <c r="B1528" t="s">
        <v>293</v>
      </c>
      <c r="C1528" t="s">
        <v>58</v>
      </c>
      <c r="D1528">
        <v>6.7759999999999998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0.59138888888888885</v>
      </c>
      <c r="N1528">
        <v>0.60580299999999998</v>
      </c>
      <c r="O1528">
        <v>6.3639999999999999</v>
      </c>
      <c r="Q1528" s="18">
        <v>0.34182870370370372</v>
      </c>
      <c r="R1528">
        <v>0.48494399999999999</v>
      </c>
      <c r="W1528" s="1" t="s">
        <v>449</v>
      </c>
      <c r="AA1528">
        <v>35</v>
      </c>
      <c r="AB1528" t="s">
        <v>84</v>
      </c>
      <c r="AC1528" t="s">
        <v>1074</v>
      </c>
    </row>
    <row r="1529" spans="1:32" x14ac:dyDescent="0.25">
      <c r="A1529">
        <v>36</v>
      </c>
      <c r="B1529" t="s">
        <v>293</v>
      </c>
      <c r="C1529" t="s">
        <v>58</v>
      </c>
      <c r="D1529">
        <v>6.3460000000000001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0.59234953703703697</v>
      </c>
      <c r="N1529" s="19">
        <v>8.1174049999999998E-2</v>
      </c>
      <c r="O1529">
        <v>5.9710000000000001</v>
      </c>
      <c r="Q1529" s="18">
        <v>0.34280092592592593</v>
      </c>
      <c r="R1529" s="19">
        <v>5.6614980000000002E-2</v>
      </c>
      <c r="W1529" s="1" t="s">
        <v>449</v>
      </c>
      <c r="AA1529">
        <v>36</v>
      </c>
      <c r="AB1529" t="s">
        <v>86</v>
      </c>
      <c r="AC1529" t="s">
        <v>1075</v>
      </c>
      <c r="AF1529" t="s">
        <v>286</v>
      </c>
    </row>
    <row r="1530" spans="1:32" x14ac:dyDescent="0.25">
      <c r="A1530">
        <v>37</v>
      </c>
      <c r="B1530" t="s">
        <v>293</v>
      </c>
      <c r="C1530" t="s">
        <v>201</v>
      </c>
      <c r="D1530">
        <v>7.0140000000000002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0.59315972222222224</v>
      </c>
      <c r="N1530">
        <v>0.1057719</v>
      </c>
      <c r="O1530">
        <v>6.88</v>
      </c>
      <c r="Q1530" s="18">
        <v>0.34354166666666663</v>
      </c>
      <c r="R1530" s="19">
        <v>5.7683739999999997E-2</v>
      </c>
      <c r="W1530" s="1" t="s">
        <v>449</v>
      </c>
      <c r="AA1530">
        <v>37</v>
      </c>
      <c r="AB1530" t="s">
        <v>84</v>
      </c>
      <c r="AC1530" t="s">
        <v>1076</v>
      </c>
    </row>
    <row r="1531" spans="1:32" x14ac:dyDescent="0.25">
      <c r="A1531">
        <v>38</v>
      </c>
      <c r="B1531" t="s">
        <v>293</v>
      </c>
      <c r="C1531" t="s">
        <v>58</v>
      </c>
      <c r="D1531">
        <v>6.0090000000000003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0.59400462962962963</v>
      </c>
      <c r="N1531">
        <v>0.1035157</v>
      </c>
      <c r="O1531">
        <v>5.9619999999999997</v>
      </c>
      <c r="Q1531" s="18">
        <v>0.34443287037037035</v>
      </c>
      <c r="R1531" s="19">
        <v>7.2540060000000003E-2</v>
      </c>
      <c r="S1531" s="74">
        <v>5.8769999999999998</v>
      </c>
      <c r="U1531" s="18">
        <v>0.47339120370370374</v>
      </c>
      <c r="V1531" s="19">
        <v>4.491237E-2</v>
      </c>
      <c r="W1531" s="1" t="s">
        <v>449</v>
      </c>
      <c r="AA1531">
        <v>38</v>
      </c>
      <c r="AB1531" t="s">
        <v>85</v>
      </c>
      <c r="AC1531" t="s">
        <v>1077</v>
      </c>
      <c r="AF1531" t="s">
        <v>163</v>
      </c>
    </row>
    <row r="1532" spans="1:32" x14ac:dyDescent="0.25">
      <c r="A1532">
        <v>39</v>
      </c>
      <c r="B1532" t="s">
        <v>293</v>
      </c>
      <c r="C1532" t="s">
        <v>58</v>
      </c>
      <c r="D1532">
        <v>6.5359999999999996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0.59483796296296299</v>
      </c>
      <c r="N1532" s="19">
        <v>9.477373E-2</v>
      </c>
      <c r="O1532">
        <v>6.1420000000000003</v>
      </c>
      <c r="Q1532" s="18">
        <v>0.34519675925925924</v>
      </c>
      <c r="R1532" s="19">
        <v>6.0900309999999999E-2</v>
      </c>
      <c r="W1532" s="1" t="s">
        <v>449</v>
      </c>
      <c r="AA1532">
        <v>39</v>
      </c>
      <c r="AB1532" t="s">
        <v>86</v>
      </c>
      <c r="AC1532" t="s">
        <v>1078</v>
      </c>
      <c r="AF1532" t="s">
        <v>130</v>
      </c>
    </row>
    <row r="1533" spans="1:32" x14ac:dyDescent="0.25">
      <c r="A1533">
        <v>40</v>
      </c>
      <c r="B1533" t="s">
        <v>293</v>
      </c>
      <c r="C1533" t="s">
        <v>58</v>
      </c>
      <c r="D1533">
        <v>4.827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0.59561342592592592</v>
      </c>
      <c r="N1533" s="19">
        <v>4.9693139999999997E-2</v>
      </c>
      <c r="O1533">
        <v>4.6040000000000001</v>
      </c>
      <c r="Q1533" s="18">
        <v>0.34600694444444446</v>
      </c>
      <c r="R1533" s="19">
        <v>3.7356149999999998E-2</v>
      </c>
      <c r="S1533" s="74">
        <v>4.5380000000000003</v>
      </c>
      <c r="U1533" s="18">
        <v>0.47421296296296295</v>
      </c>
      <c r="V1533" s="19">
        <v>4.0834290000000002E-2</v>
      </c>
      <c r="W1533" s="1" t="s">
        <v>449</v>
      </c>
      <c r="AA1533">
        <v>40</v>
      </c>
      <c r="AB1533" t="s">
        <v>85</v>
      </c>
      <c r="AC1533" t="s">
        <v>1079</v>
      </c>
      <c r="AF1533" t="s">
        <v>237</v>
      </c>
    </row>
    <row r="1534" spans="1:32" x14ac:dyDescent="0.25">
      <c r="A1534">
        <v>41</v>
      </c>
      <c r="B1534" t="s">
        <v>293</v>
      </c>
      <c r="C1534" t="s">
        <v>201</v>
      </c>
      <c r="D1534">
        <v>7.7030000000000003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0.59636574074074067</v>
      </c>
      <c r="N1534">
        <v>0.1017332</v>
      </c>
      <c r="O1534">
        <v>7.6689999999999996</v>
      </c>
      <c r="Q1534" s="18">
        <v>0.34668981481481481</v>
      </c>
      <c r="R1534" s="19">
        <v>8.0857570000000004E-2</v>
      </c>
      <c r="W1534" s="1" t="s">
        <v>449</v>
      </c>
      <c r="AA1534">
        <v>41</v>
      </c>
      <c r="AB1534" t="s">
        <v>86</v>
      </c>
      <c r="AC1534" t="s">
        <v>1080</v>
      </c>
      <c r="AF1534" t="s">
        <v>126</v>
      </c>
    </row>
    <row r="1535" spans="1:32" x14ac:dyDescent="0.25">
      <c r="A1535">
        <v>42</v>
      </c>
      <c r="B1535" t="s">
        <v>293</v>
      </c>
      <c r="C1535" t="s">
        <v>58</v>
      </c>
      <c r="D1535">
        <v>3.8639999999999999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0.59717592592592594</v>
      </c>
      <c r="N1535">
        <v>0.46535840000000001</v>
      </c>
      <c r="O1535">
        <v>3.5049999999999999</v>
      </c>
      <c r="Q1535" s="18">
        <v>0.34747685185185184</v>
      </c>
      <c r="R1535">
        <v>0.40316819999999998</v>
      </c>
      <c r="W1535" s="1" t="s">
        <v>449</v>
      </c>
      <c r="AA1535">
        <v>42</v>
      </c>
      <c r="AB1535" t="s">
        <v>86</v>
      </c>
      <c r="AC1535" t="s">
        <v>1081</v>
      </c>
      <c r="AF1535" t="s">
        <v>136</v>
      </c>
    </row>
    <row r="1536" spans="1:32" x14ac:dyDescent="0.25">
      <c r="A1536">
        <v>43</v>
      </c>
      <c r="B1536" t="s">
        <v>293</v>
      </c>
      <c r="C1536" t="s">
        <v>58</v>
      </c>
      <c r="D1536">
        <v>4.0410000000000004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0.59809027777777779</v>
      </c>
      <c r="N1536" s="19">
        <v>7.2860190000000005E-2</v>
      </c>
      <c r="O1536">
        <v>3.7989999999999999</v>
      </c>
      <c r="Q1536" s="18">
        <v>0.34831018518518514</v>
      </c>
      <c r="R1536" s="19">
        <v>3.5075670000000003E-2</v>
      </c>
      <c r="W1536" s="1" t="s">
        <v>449</v>
      </c>
      <c r="AA1536">
        <v>43</v>
      </c>
      <c r="AB1536" t="s">
        <v>86</v>
      </c>
      <c r="AC1536" t="s">
        <v>1082</v>
      </c>
      <c r="AF1536" t="s">
        <v>155</v>
      </c>
    </row>
    <row r="1537" spans="1:49" x14ac:dyDescent="0.25">
      <c r="A1537">
        <v>44</v>
      </c>
      <c r="B1537" t="s">
        <v>293</v>
      </c>
      <c r="C1537" t="s">
        <v>58</v>
      </c>
      <c r="D1537">
        <v>5.5960000000000001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0.59894675925925933</v>
      </c>
      <c r="N1537" s="19">
        <v>8.4767430000000005E-2</v>
      </c>
      <c r="O1537">
        <v>5.27</v>
      </c>
      <c r="Q1537" s="18">
        <v>0.34913194444444445</v>
      </c>
      <c r="R1537" s="19">
        <v>5.8085959999999999E-2</v>
      </c>
      <c r="W1537" s="1" t="s">
        <v>449</v>
      </c>
      <c r="AA1537">
        <v>44</v>
      </c>
      <c r="AB1537" t="s">
        <v>86</v>
      </c>
      <c r="AC1537" t="s">
        <v>1083</v>
      </c>
      <c r="AF1537" t="s">
        <v>162</v>
      </c>
    </row>
    <row r="1538" spans="1:49" x14ac:dyDescent="0.25">
      <c r="A1538">
        <v>46</v>
      </c>
      <c r="B1538" t="s">
        <v>293</v>
      </c>
      <c r="C1538" t="s">
        <v>608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0.59978009259259257</v>
      </c>
      <c r="N1538" s="19">
        <v>4.8005579999999999E-3</v>
      </c>
      <c r="Q1538" s="18">
        <v>0.35006944444444449</v>
      </c>
      <c r="R1538" s="19">
        <v>3.125395E-3</v>
      </c>
      <c r="U1538" s="18">
        <v>0.47553240740740743</v>
      </c>
      <c r="V1538" s="19">
        <v>9.2689169999999998E-3</v>
      </c>
      <c r="W1538" s="1" t="s">
        <v>449</v>
      </c>
      <c r="AA1538">
        <v>46</v>
      </c>
    </row>
    <row r="1539" spans="1:49" x14ac:dyDescent="0.25">
      <c r="A1539">
        <v>47</v>
      </c>
      <c r="B1539" t="s">
        <v>293</v>
      </c>
      <c r="C1539" t="s">
        <v>608</v>
      </c>
      <c r="E1539" s="1" t="s">
        <v>934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0.60063657407407411</v>
      </c>
      <c r="N1539" s="19">
        <v>6.7642880000000002E-3</v>
      </c>
      <c r="P1539" s="53">
        <v>0.60972222222222217</v>
      </c>
      <c r="Q1539" s="18">
        <v>0.35083333333333333</v>
      </c>
      <c r="R1539" s="19">
        <v>5.4459169999999998E-3</v>
      </c>
      <c r="T1539" s="53">
        <v>0.65902777777777777</v>
      </c>
      <c r="U1539" s="18">
        <v>0.47646990740740741</v>
      </c>
      <c r="V1539" s="19">
        <v>8.1902469999999995E-3</v>
      </c>
      <c r="W1539" s="1" t="s">
        <v>449</v>
      </c>
      <c r="AA1539">
        <v>47</v>
      </c>
    </row>
    <row r="1540" spans="1:49" x14ac:dyDescent="0.25">
      <c r="A1540">
        <v>1</v>
      </c>
      <c r="B1540" t="s">
        <v>229</v>
      </c>
      <c r="C1540" t="s">
        <v>201</v>
      </c>
      <c r="D1540">
        <v>8.5470000000000006</v>
      </c>
      <c r="E1540" s="1" t="s">
        <v>935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0.54716435185185186</v>
      </c>
      <c r="N1540">
        <v>0.15717390000000001</v>
      </c>
      <c r="O1540">
        <v>8.5239999999999991</v>
      </c>
      <c r="P1540" s="53">
        <v>0.61041666666666672</v>
      </c>
      <c r="Q1540" s="18">
        <v>0.30006944444444444</v>
      </c>
      <c r="R1540" s="19">
        <v>9.9699999999999997E-2</v>
      </c>
      <c r="T1540" s="53">
        <v>0.61736111111111114</v>
      </c>
      <c r="W1540" s="1" t="s">
        <v>449</v>
      </c>
      <c r="AA1540">
        <v>1</v>
      </c>
      <c r="AB1540" t="s">
        <v>86</v>
      </c>
      <c r="AC1540" t="s">
        <v>1084</v>
      </c>
      <c r="AF1540" t="s">
        <v>247</v>
      </c>
    </row>
    <row r="1541" spans="1:49" x14ac:dyDescent="0.25">
      <c r="A1541">
        <v>2</v>
      </c>
      <c r="B1541" t="s">
        <v>229</v>
      </c>
      <c r="C1541" t="s">
        <v>59</v>
      </c>
      <c r="D1541">
        <v>6.9240000000000004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0.54812499999999997</v>
      </c>
      <c r="N1541" s="19">
        <v>6.162865E-2</v>
      </c>
      <c r="O1541">
        <v>6.8659999999999997</v>
      </c>
      <c r="Q1541" s="18">
        <v>0.30087962962962961</v>
      </c>
      <c r="R1541" s="19">
        <v>7.4499999999999997E-2</v>
      </c>
      <c r="W1541" s="1" t="s">
        <v>449</v>
      </c>
      <c r="AA1541">
        <v>2</v>
      </c>
      <c r="AB1541" t="s">
        <v>86</v>
      </c>
      <c r="AC1541" t="s">
        <v>1085</v>
      </c>
      <c r="AF1541" t="s">
        <v>128</v>
      </c>
    </row>
    <row r="1542" spans="1:49" x14ac:dyDescent="0.25">
      <c r="A1542">
        <v>3</v>
      </c>
      <c r="B1542" t="s">
        <v>229</v>
      </c>
      <c r="C1542" t="s">
        <v>201</v>
      </c>
      <c r="D1542">
        <v>5.2089999999999996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0.54890046296296291</v>
      </c>
      <c r="N1542">
        <v>8.2220000000000001E-2</v>
      </c>
      <c r="O1542">
        <v>5.0270000000000001</v>
      </c>
      <c r="Q1542" s="18">
        <v>0.30157407407407405</v>
      </c>
      <c r="R1542">
        <v>0.11194030000000001</v>
      </c>
      <c r="W1542" s="1" t="s">
        <v>449</v>
      </c>
      <c r="AA1542">
        <v>3</v>
      </c>
      <c r="AB1542" t="s">
        <v>86</v>
      </c>
      <c r="AC1542" t="s">
        <v>1086</v>
      </c>
      <c r="AF1542" t="s">
        <v>292</v>
      </c>
    </row>
    <row r="1543" spans="1:49" x14ac:dyDescent="0.25">
      <c r="A1543">
        <v>4</v>
      </c>
      <c r="B1543" t="s">
        <v>229</v>
      </c>
      <c r="C1543" t="s">
        <v>201</v>
      </c>
      <c r="D1543">
        <v>6.3010000000000002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0.54982638888888891</v>
      </c>
      <c r="N1543" s="19">
        <v>9.8212679999999997E-2</v>
      </c>
      <c r="O1543">
        <v>5.7110000000000003</v>
      </c>
      <c r="Q1543" s="18">
        <v>0.3024074074074074</v>
      </c>
      <c r="R1543">
        <v>0.1440611</v>
      </c>
      <c r="S1543" s="74">
        <v>4.9889999999999999</v>
      </c>
      <c r="U1543" s="18">
        <v>0.4679976851851852</v>
      </c>
      <c r="V1543">
        <v>0.17948610000000001</v>
      </c>
      <c r="W1543" s="1" t="s">
        <v>449</v>
      </c>
      <c r="AA1543">
        <v>4</v>
      </c>
      <c r="AB1543" t="s">
        <v>85</v>
      </c>
      <c r="AC1543" t="s">
        <v>1087</v>
      </c>
      <c r="AF1543" t="s">
        <v>134</v>
      </c>
    </row>
    <row r="1544" spans="1:49" x14ac:dyDescent="0.25">
      <c r="A1544">
        <v>5</v>
      </c>
      <c r="B1544" t="s">
        <v>229</v>
      </c>
      <c r="C1544" t="s">
        <v>201</v>
      </c>
      <c r="D1544">
        <v>9.7880000000000003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0.55064814814814811</v>
      </c>
      <c r="N1544">
        <v>0.16146360000000001</v>
      </c>
      <c r="O1544">
        <v>9.6620000000000008</v>
      </c>
      <c r="Q1544" s="18">
        <v>0.3031712962962963</v>
      </c>
      <c r="R1544">
        <v>0.1084759</v>
      </c>
      <c r="S1544" s="74">
        <v>9.5709999999999997</v>
      </c>
      <c r="U1544" s="18">
        <v>0.46895833333333337</v>
      </c>
      <c r="V1544">
        <v>0.1077224</v>
      </c>
      <c r="W1544" s="1" t="s">
        <v>449</v>
      </c>
      <c r="AA1544">
        <v>5</v>
      </c>
      <c r="AB1544" t="s">
        <v>85</v>
      </c>
      <c r="AC1544" t="s">
        <v>1088</v>
      </c>
      <c r="AD1544" s="8">
        <v>43472</v>
      </c>
      <c r="AE1544" s="83">
        <f>AD1544-I1544</f>
        <v>118</v>
      </c>
      <c r="AF1544" t="s">
        <v>250</v>
      </c>
      <c r="AG1544" t="s">
        <v>956</v>
      </c>
      <c r="AH1544" s="8">
        <v>43472</v>
      </c>
      <c r="AI1544">
        <v>2</v>
      </c>
      <c r="AJ1544">
        <v>1</v>
      </c>
      <c r="AK1544" s="53">
        <v>0.57986111111111105</v>
      </c>
      <c r="AL1544" s="8">
        <v>43483</v>
      </c>
      <c r="AM1544" s="53">
        <v>0.85416666666666663</v>
      </c>
      <c r="AO1544">
        <v>4</v>
      </c>
      <c r="AP1544">
        <v>15</v>
      </c>
      <c r="AQ1544" s="8">
        <v>43483</v>
      </c>
      <c r="AR1544" s="53">
        <v>0.85416666666666663</v>
      </c>
      <c r="AS1544" s="8">
        <v>43516</v>
      </c>
      <c r="AT1544" s="53">
        <v>0.83333333333333337</v>
      </c>
      <c r="AV1544" s="8">
        <v>43516</v>
      </c>
      <c r="AW1544">
        <v>0</v>
      </c>
    </row>
    <row r="1545" spans="1:49" x14ac:dyDescent="0.25">
      <c r="A1545">
        <v>6</v>
      </c>
      <c r="B1545" t="s">
        <v>229</v>
      </c>
      <c r="C1545" t="s">
        <v>58</v>
      </c>
      <c r="D1545">
        <v>6.85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0.55156250000000007</v>
      </c>
      <c r="N1545">
        <v>0.12601699999999999</v>
      </c>
      <c r="O1545">
        <v>6.5439999999999996</v>
      </c>
      <c r="Q1545" s="18">
        <v>0.30399305555555556</v>
      </c>
      <c r="R1545" s="19">
        <v>8.7599999999999997E-2</v>
      </c>
      <c r="S1545" s="74">
        <v>6.4960000000000004</v>
      </c>
      <c r="U1545" s="18">
        <v>0.46990740740740744</v>
      </c>
      <c r="V1545">
        <v>0.1003353</v>
      </c>
      <c r="W1545" s="1" t="s">
        <v>449</v>
      </c>
      <c r="AA1545">
        <v>6</v>
      </c>
      <c r="AB1545" t="s">
        <v>85</v>
      </c>
      <c r="AC1545" t="s">
        <v>1089</v>
      </c>
      <c r="AD1545" s="8">
        <v>43414</v>
      </c>
      <c r="AE1545" s="83">
        <f>AD1545-I1545</f>
        <v>60</v>
      </c>
      <c r="AF1545" t="s">
        <v>159</v>
      </c>
      <c r="AG1545" t="s">
        <v>956</v>
      </c>
      <c r="AH1545" s="8">
        <v>43414</v>
      </c>
      <c r="AI1545">
        <v>5</v>
      </c>
      <c r="AJ1545">
        <v>1</v>
      </c>
      <c r="AK1545" s="53">
        <v>0.61458333333333337</v>
      </c>
      <c r="AL1545" s="8">
        <v>43422</v>
      </c>
      <c r="AM1545" s="53">
        <v>0.84375</v>
      </c>
      <c r="AN1545" t="s">
        <v>1795</v>
      </c>
      <c r="AO1545">
        <v>3</v>
      </c>
      <c r="AP1545">
        <v>18</v>
      </c>
      <c r="AQ1545" s="8">
        <v>43422</v>
      </c>
      <c r="AR1545" s="53">
        <v>0.84375</v>
      </c>
      <c r="AS1545" s="8">
        <v>43516</v>
      </c>
      <c r="AT1545" s="53">
        <v>0.83333333333333337</v>
      </c>
      <c r="AV1545" s="8">
        <v>43516</v>
      </c>
      <c r="AW1545">
        <v>0</v>
      </c>
    </row>
    <row r="1546" spans="1:49" x14ac:dyDescent="0.25">
      <c r="A1546">
        <v>7</v>
      </c>
      <c r="B1546" t="s">
        <v>229</v>
      </c>
      <c r="C1546" t="s">
        <v>58</v>
      </c>
      <c r="D1546">
        <v>5.7750000000000004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0.55246527777777776</v>
      </c>
      <c r="N1546">
        <v>0.74786710000000001</v>
      </c>
      <c r="O1546">
        <v>5.2729999999999997</v>
      </c>
      <c r="Q1546" s="18">
        <v>0.30487268518518518</v>
      </c>
      <c r="R1546">
        <v>0.58197370000000004</v>
      </c>
      <c r="W1546" s="1" t="s">
        <v>449</v>
      </c>
      <c r="AA1546">
        <v>7</v>
      </c>
      <c r="AB1546" t="s">
        <v>84</v>
      </c>
      <c r="AC1546" t="s">
        <v>1090</v>
      </c>
    </row>
    <row r="1547" spans="1:49" x14ac:dyDescent="0.25">
      <c r="A1547">
        <v>8</v>
      </c>
      <c r="B1547" t="s">
        <v>229</v>
      </c>
      <c r="C1547" t="s">
        <v>201</v>
      </c>
      <c r="D1547">
        <v>3.5619999999999998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0.5534027777777778</v>
      </c>
      <c r="N1547">
        <v>0.41121639999999998</v>
      </c>
      <c r="O1547">
        <v>2.4900000000000002</v>
      </c>
      <c r="Q1547" s="18">
        <v>0.30576388888888889</v>
      </c>
      <c r="R1547" s="19">
        <v>9.4600000000000004E-2</v>
      </c>
      <c r="W1547" s="1" t="s">
        <v>449</v>
      </c>
      <c r="AA1547">
        <v>8</v>
      </c>
      <c r="AB1547" t="s">
        <v>84</v>
      </c>
      <c r="AC1547" t="s">
        <v>1091</v>
      </c>
    </row>
    <row r="1548" spans="1:49" x14ac:dyDescent="0.25">
      <c r="A1548">
        <v>10</v>
      </c>
      <c r="B1548" t="s">
        <v>229</v>
      </c>
      <c r="D1548">
        <v>5.12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0.55564814814814811</v>
      </c>
      <c r="N1548">
        <v>0.16220039999999999</v>
      </c>
      <c r="O1548">
        <v>2.2050000000000001</v>
      </c>
      <c r="Q1548" s="18">
        <v>0.30699074074074073</v>
      </c>
      <c r="R1548" s="19">
        <v>5.5500000000000001E-2</v>
      </c>
      <c r="W1548" s="1" t="s">
        <v>449</v>
      </c>
      <c r="AA1548">
        <v>10</v>
      </c>
      <c r="AB1548" t="s">
        <v>86</v>
      </c>
      <c r="AC1548" t="s">
        <v>1092</v>
      </c>
      <c r="AF1548" t="s">
        <v>337</v>
      </c>
    </row>
    <row r="1549" spans="1:49" x14ac:dyDescent="0.25">
      <c r="A1549">
        <v>11</v>
      </c>
      <c r="B1549" t="s">
        <v>229</v>
      </c>
      <c r="C1549" t="s">
        <v>201</v>
      </c>
      <c r="D1549">
        <v>6.7359999999999998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0.55658564814814815</v>
      </c>
      <c r="N1549">
        <v>0.11998350000000001</v>
      </c>
      <c r="O1549">
        <v>6.4989999999999997</v>
      </c>
      <c r="Q1549" s="18">
        <v>0.30790509259259258</v>
      </c>
      <c r="R1549" s="19">
        <v>9.6100000000000005E-2</v>
      </c>
      <c r="W1549" s="1" t="s">
        <v>449</v>
      </c>
      <c r="AA1549">
        <v>11</v>
      </c>
      <c r="AB1549" t="s">
        <v>84</v>
      </c>
      <c r="AC1549" t="s">
        <v>1093</v>
      </c>
    </row>
    <row r="1550" spans="1:49" x14ac:dyDescent="0.25">
      <c r="A1550">
        <v>12</v>
      </c>
      <c r="B1550" t="s">
        <v>229</v>
      </c>
      <c r="C1550" t="s">
        <v>201</v>
      </c>
      <c r="D1550">
        <v>10.657999999999999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0.55744212962962958</v>
      </c>
      <c r="N1550">
        <v>0.28798309999999999</v>
      </c>
      <c r="O1550">
        <v>10.108000000000001</v>
      </c>
      <c r="Q1550" s="18">
        <v>0.30877314814814816</v>
      </c>
      <c r="R1550">
        <v>0.14885090000000001</v>
      </c>
      <c r="S1550" s="74">
        <v>10.053000000000001</v>
      </c>
      <c r="U1550" s="18">
        <v>0.4707175925925926</v>
      </c>
      <c r="V1550">
        <v>0.1429656</v>
      </c>
      <c r="W1550" s="1" t="s">
        <v>449</v>
      </c>
      <c r="AA1550">
        <v>12</v>
      </c>
      <c r="AB1550" t="s">
        <v>85</v>
      </c>
      <c r="AC1550" t="s">
        <v>1094</v>
      </c>
      <c r="AF1550" t="s">
        <v>304</v>
      </c>
    </row>
    <row r="1551" spans="1:49" x14ac:dyDescent="0.25">
      <c r="A1551">
        <v>13</v>
      </c>
      <c r="B1551" t="s">
        <v>229</v>
      </c>
      <c r="C1551" t="s">
        <v>59</v>
      </c>
      <c r="D1551">
        <v>6.9820000000000002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0.5584837962962963</v>
      </c>
      <c r="N1551">
        <v>0.13428760000000001</v>
      </c>
      <c r="O1551">
        <v>6.9050000000000002</v>
      </c>
      <c r="Q1551" s="18">
        <v>0.30951388888888892</v>
      </c>
      <c r="R1551">
        <v>9.0270900000000001E-2</v>
      </c>
      <c r="S1551" s="74">
        <v>6.8470000000000004</v>
      </c>
      <c r="U1551" s="18">
        <v>0.47146990740740741</v>
      </c>
      <c r="V1551" s="19">
        <v>7.8177720000000006E-2</v>
      </c>
      <c r="W1551" s="1" t="s">
        <v>449</v>
      </c>
      <c r="AA1551">
        <v>13</v>
      </c>
      <c r="AB1551" t="s">
        <v>85</v>
      </c>
      <c r="AC1551" t="s">
        <v>1095</v>
      </c>
      <c r="AD1551" s="8">
        <v>43422</v>
      </c>
      <c r="AE1551">
        <v>68</v>
      </c>
      <c r="AF1551" t="s">
        <v>144</v>
      </c>
      <c r="AG1551" t="s">
        <v>956</v>
      </c>
      <c r="AH1551" s="8">
        <v>43422</v>
      </c>
      <c r="AI1551">
        <v>1</v>
      </c>
      <c r="AJ1551">
        <v>2</v>
      </c>
      <c r="AK1551" s="53">
        <v>0.84375</v>
      </c>
      <c r="AL1551" s="8">
        <v>43430</v>
      </c>
      <c r="AM1551" s="53">
        <v>0.85416666666666663</v>
      </c>
      <c r="AO1551">
        <v>7</v>
      </c>
      <c r="AP1551">
        <v>8</v>
      </c>
      <c r="AQ1551" s="8">
        <v>43430</v>
      </c>
      <c r="AR1551" s="53">
        <v>0.86111111111111116</v>
      </c>
      <c r="AS1551" s="8">
        <v>43530</v>
      </c>
      <c r="AT1551" s="53">
        <v>0.83333333333333337</v>
      </c>
      <c r="AV1551" s="8">
        <v>43530</v>
      </c>
      <c r="AW1551">
        <v>0</v>
      </c>
    </row>
    <row r="1552" spans="1:49" x14ac:dyDescent="0.25">
      <c r="A1552">
        <v>14</v>
      </c>
      <c r="B1552" t="s">
        <v>229</v>
      </c>
      <c r="C1552" t="s">
        <v>58</v>
      </c>
      <c r="D1552">
        <v>7.726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0.55925925925925923</v>
      </c>
      <c r="N1552">
        <v>0.13631480000000001</v>
      </c>
      <c r="O1552">
        <v>7.3949999999999996</v>
      </c>
      <c r="Q1552" s="18">
        <v>0.31040509259259258</v>
      </c>
      <c r="R1552">
        <v>0.14722189999999999</v>
      </c>
      <c r="S1552" s="74">
        <v>7.3780000000000001</v>
      </c>
      <c r="U1552" s="18">
        <v>0.4724652777777778</v>
      </c>
      <c r="V1552">
        <v>0.11968289999999999</v>
      </c>
      <c r="W1552" s="1" t="s">
        <v>449</v>
      </c>
      <c r="AA1552">
        <v>14</v>
      </c>
      <c r="AB1552" t="s">
        <v>85</v>
      </c>
      <c r="AC1552" t="s">
        <v>1096</v>
      </c>
      <c r="AD1552" s="8">
        <v>43420</v>
      </c>
      <c r="AE1552" s="83">
        <f>AD1552-I1552</f>
        <v>66</v>
      </c>
      <c r="AF1552" t="s">
        <v>137</v>
      </c>
      <c r="AG1552" t="s">
        <v>956</v>
      </c>
      <c r="AH1552" s="8">
        <v>43420</v>
      </c>
      <c r="AI1552">
        <v>7</v>
      </c>
      <c r="AJ1552">
        <v>1</v>
      </c>
      <c r="AK1552" s="53">
        <v>0.63888888888888895</v>
      </c>
      <c r="AL1552" s="8">
        <v>43430</v>
      </c>
      <c r="AM1552" s="53">
        <v>0.63194444444444442</v>
      </c>
      <c r="AV1552" s="8">
        <v>43430</v>
      </c>
      <c r="AW1552">
        <v>0</v>
      </c>
    </row>
    <row r="1553" spans="1:49" x14ac:dyDescent="0.25">
      <c r="A1553">
        <v>15</v>
      </c>
      <c r="B1553" t="s">
        <v>229</v>
      </c>
      <c r="C1553" t="s">
        <v>201</v>
      </c>
      <c r="D1553">
        <v>11.287000000000001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0.5600694444444444</v>
      </c>
      <c r="N1553">
        <v>0.19356899999999999</v>
      </c>
      <c r="O1553">
        <v>10.798</v>
      </c>
      <c r="Q1553" s="18">
        <v>0.31119212962962967</v>
      </c>
      <c r="R1553" s="19">
        <v>9.9299999999999999E-2</v>
      </c>
      <c r="S1553" s="74">
        <v>10.760999999999999</v>
      </c>
      <c r="U1553" s="18">
        <v>0.47339120370370374</v>
      </c>
      <c r="V1553">
        <v>0.1625481</v>
      </c>
      <c r="W1553" s="1" t="s">
        <v>449</v>
      </c>
      <c r="AA1553">
        <v>15</v>
      </c>
      <c r="AB1553" t="s">
        <v>85</v>
      </c>
      <c r="AC1553" t="s">
        <v>1097</v>
      </c>
      <c r="AF1553" t="s">
        <v>301</v>
      </c>
    </row>
    <row r="1554" spans="1:49" x14ac:dyDescent="0.25">
      <c r="A1554">
        <v>16</v>
      </c>
      <c r="B1554" t="s">
        <v>229</v>
      </c>
      <c r="C1554" t="s">
        <v>58</v>
      </c>
      <c r="D1554">
        <v>4.548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0.56090277777777775</v>
      </c>
      <c r="N1554">
        <v>0.5350066</v>
      </c>
      <c r="O1554">
        <v>3.5049999999999999</v>
      </c>
      <c r="Q1554" s="18">
        <v>0.31194444444444441</v>
      </c>
      <c r="R1554">
        <v>0.60057459999999996</v>
      </c>
      <c r="W1554" s="1" t="s">
        <v>449</v>
      </c>
      <c r="AA1554">
        <v>16</v>
      </c>
      <c r="AB1554" t="s">
        <v>86</v>
      </c>
      <c r="AC1554" t="s">
        <v>1098</v>
      </c>
      <c r="AF1554" t="s">
        <v>147</v>
      </c>
    </row>
    <row r="1555" spans="1:49" x14ac:dyDescent="0.25">
      <c r="A1555">
        <v>17</v>
      </c>
      <c r="B1555" t="s">
        <v>229</v>
      </c>
      <c r="C1555" t="s">
        <v>201</v>
      </c>
      <c r="D1555">
        <v>6.6189999999999998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0.5617361111111111</v>
      </c>
      <c r="N1555" s="19">
        <v>6.0000520000000002E-2</v>
      </c>
      <c r="O1555">
        <v>6.2960000000000003</v>
      </c>
      <c r="Q1555" s="18">
        <v>0.31285879629629632</v>
      </c>
      <c r="R1555" s="19">
        <v>8.4699999999999998E-2</v>
      </c>
      <c r="S1555" s="74">
        <v>6.2549999999999999</v>
      </c>
      <c r="U1555" s="18">
        <v>0.47421296296296295</v>
      </c>
      <c r="V1555">
        <v>6.6724400000000003E-2</v>
      </c>
      <c r="W1555" s="1" t="s">
        <v>449</v>
      </c>
      <c r="AA1555">
        <v>17</v>
      </c>
      <c r="AB1555" t="s">
        <v>85</v>
      </c>
      <c r="AC1555" t="s">
        <v>1099</v>
      </c>
      <c r="AD1555" s="8">
        <v>43430</v>
      </c>
      <c r="AE1555">
        <v>76</v>
      </c>
      <c r="AF1555" t="s">
        <v>146</v>
      </c>
      <c r="AG1555" t="s">
        <v>956</v>
      </c>
      <c r="AH1555" s="8">
        <v>43430</v>
      </c>
      <c r="AI1555">
        <v>31</v>
      </c>
      <c r="AJ1555">
        <v>2</v>
      </c>
      <c r="AK1555" s="53">
        <v>0.63194444444444442</v>
      </c>
      <c r="AL1555" s="8">
        <v>43439</v>
      </c>
      <c r="AM1555" s="53">
        <v>0.83333333333333337</v>
      </c>
      <c r="AO1555">
        <v>3</v>
      </c>
      <c r="AP1555">
        <v>32</v>
      </c>
      <c r="AQ1555" s="8">
        <v>43439</v>
      </c>
      <c r="AR1555" s="53">
        <v>0.83333333333333337</v>
      </c>
      <c r="AS1555" s="8">
        <v>43516</v>
      </c>
      <c r="AT1555" s="53">
        <v>0.83333333333333337</v>
      </c>
      <c r="AV1555" s="8">
        <v>43516</v>
      </c>
      <c r="AW1555">
        <v>0</v>
      </c>
    </row>
    <row r="1556" spans="1:49" x14ac:dyDescent="0.25">
      <c r="A1556">
        <v>18</v>
      </c>
      <c r="B1556" t="s">
        <v>229</v>
      </c>
      <c r="C1556" t="s">
        <v>201</v>
      </c>
      <c r="D1556">
        <v>8.4849999999999994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0.56265046296296295</v>
      </c>
      <c r="N1556">
        <v>0.15038470000000001</v>
      </c>
      <c r="O1556">
        <v>8.2899999999999991</v>
      </c>
      <c r="Q1556" s="18">
        <v>0.31372685185185184</v>
      </c>
      <c r="R1556">
        <v>0.135267</v>
      </c>
      <c r="W1556" s="1" t="s">
        <v>449</v>
      </c>
      <c r="AA1556">
        <v>18</v>
      </c>
      <c r="AB1556" t="s">
        <v>86</v>
      </c>
      <c r="AC1556" t="s">
        <v>1100</v>
      </c>
      <c r="AF1556" t="s">
        <v>131</v>
      </c>
    </row>
    <row r="1557" spans="1:49" x14ac:dyDescent="0.25">
      <c r="A1557">
        <v>19</v>
      </c>
      <c r="B1557" t="s">
        <v>229</v>
      </c>
      <c r="C1557" t="s">
        <v>58</v>
      </c>
      <c r="D1557">
        <v>6.774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0.56343750000000004</v>
      </c>
      <c r="N1557">
        <v>0.97502679999999997</v>
      </c>
      <c r="O1557">
        <v>6.5529999999999999</v>
      </c>
      <c r="Q1557" s="18">
        <v>0.31449074074074074</v>
      </c>
      <c r="R1557">
        <v>0.78288150000000001</v>
      </c>
      <c r="S1557" s="74">
        <v>6.4009999999999998</v>
      </c>
      <c r="U1557" s="18">
        <v>0.47553240740740743</v>
      </c>
      <c r="V1557">
        <v>0.87744120000000003</v>
      </c>
      <c r="W1557" s="1" t="s">
        <v>449</v>
      </c>
      <c r="AA1557">
        <v>19</v>
      </c>
      <c r="AB1557" t="s">
        <v>85</v>
      </c>
      <c r="AC1557" t="s">
        <v>1101</v>
      </c>
      <c r="AD1557" s="8">
        <v>43386</v>
      </c>
      <c r="AE1557">
        <v>32</v>
      </c>
      <c r="AF1557" t="s">
        <v>252</v>
      </c>
      <c r="AG1557" t="s">
        <v>956</v>
      </c>
      <c r="AI1557">
        <v>28</v>
      </c>
      <c r="AJ1557">
        <v>2</v>
      </c>
      <c r="AK1557" s="53">
        <v>0.57638888888888895</v>
      </c>
      <c r="AL1557" s="8">
        <v>43392</v>
      </c>
      <c r="AM1557" s="53">
        <v>0.82638888888888884</v>
      </c>
      <c r="AO1557">
        <v>4</v>
      </c>
      <c r="AP1557">
        <v>11</v>
      </c>
      <c r="AQ1557" s="8">
        <v>43392</v>
      </c>
      <c r="AR1557" s="53">
        <v>0.82638888888888884</v>
      </c>
      <c r="AS1557" s="8">
        <v>43483</v>
      </c>
      <c r="AT1557" s="53">
        <v>0.85416666666666663</v>
      </c>
      <c r="AV1557" s="8">
        <v>43483</v>
      </c>
      <c r="AW1557">
        <v>0</v>
      </c>
    </row>
    <row r="1558" spans="1:49" x14ac:dyDescent="0.25">
      <c r="A1558">
        <v>20</v>
      </c>
      <c r="B1558" t="s">
        <v>229</v>
      </c>
      <c r="C1558" t="s">
        <v>58</v>
      </c>
      <c r="D1558">
        <v>3.5569999999999999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0.56428240740740743</v>
      </c>
      <c r="N1558">
        <v>0.66546090000000002</v>
      </c>
      <c r="O1558">
        <v>3.431</v>
      </c>
      <c r="Q1558" s="18">
        <v>0.315462962962963</v>
      </c>
      <c r="R1558">
        <v>0.5414175</v>
      </c>
      <c r="W1558" s="1" t="s">
        <v>449</v>
      </c>
      <c r="AA1558">
        <v>20</v>
      </c>
      <c r="AB1558" t="s">
        <v>86</v>
      </c>
      <c r="AC1558" t="s">
        <v>1102</v>
      </c>
      <c r="AF1558" t="s">
        <v>144</v>
      </c>
    </row>
    <row r="1559" spans="1:49" x14ac:dyDescent="0.25">
      <c r="A1559">
        <v>21</v>
      </c>
      <c r="B1559" t="s">
        <v>229</v>
      </c>
      <c r="C1559" t="s">
        <v>58</v>
      </c>
      <c r="D1559">
        <v>9.3320000000000007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0.56505787037037036</v>
      </c>
      <c r="N1559" s="19">
        <v>9.3566789999999997E-2</v>
      </c>
      <c r="O1559">
        <v>8.6739999999999995</v>
      </c>
      <c r="Q1559" s="18">
        <v>0.32974537037037038</v>
      </c>
      <c r="R1559">
        <v>0.13909299999999999</v>
      </c>
      <c r="S1559" s="74">
        <v>8.6319999999999997</v>
      </c>
      <c r="U1559" s="18">
        <v>0.47646990740740741</v>
      </c>
      <c r="V1559">
        <v>7.5418399999999997E-2</v>
      </c>
      <c r="W1559" s="1" t="s">
        <v>449</v>
      </c>
      <c r="AA1559">
        <v>21</v>
      </c>
      <c r="AB1559" t="s">
        <v>85</v>
      </c>
      <c r="AC1559" t="s">
        <v>1103</v>
      </c>
      <c r="AF1559" t="s">
        <v>147</v>
      </c>
    </row>
    <row r="1560" spans="1:49" x14ac:dyDescent="0.25">
      <c r="A1560">
        <v>22</v>
      </c>
      <c r="B1560" t="s">
        <v>229</v>
      </c>
      <c r="C1560" t="s">
        <v>59</v>
      </c>
      <c r="D1560">
        <v>5.109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0.56575231481481481</v>
      </c>
      <c r="N1560">
        <v>0.65741590000000005</v>
      </c>
      <c r="O1560">
        <v>2.2269999999999999</v>
      </c>
      <c r="Q1560" s="18">
        <v>0.33052083333333332</v>
      </c>
      <c r="R1560" s="19">
        <v>1.8573840000000001E-2</v>
      </c>
      <c r="W1560" s="1" t="s">
        <v>449</v>
      </c>
      <c r="AA1560">
        <v>22</v>
      </c>
      <c r="AB1560" t="s">
        <v>84</v>
      </c>
      <c r="AC1560" t="s">
        <v>1104</v>
      </c>
    </row>
    <row r="1561" spans="1:49" x14ac:dyDescent="0.25">
      <c r="A1561">
        <v>23</v>
      </c>
      <c r="B1561" t="s">
        <v>229</v>
      </c>
      <c r="C1561" t="s">
        <v>201</v>
      </c>
      <c r="D1561">
        <v>9.2089999999999996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0.56653935185185189</v>
      </c>
      <c r="N1561">
        <v>0.30046250000000002</v>
      </c>
      <c r="O1561">
        <v>9.093</v>
      </c>
      <c r="Q1561" s="18">
        <v>0.33126157407407408</v>
      </c>
      <c r="R1561">
        <v>0.19983429999999999</v>
      </c>
      <c r="W1561" s="1" t="s">
        <v>449</v>
      </c>
      <c r="AA1561">
        <v>23</v>
      </c>
      <c r="AB1561" t="s">
        <v>86</v>
      </c>
      <c r="AC1561" t="s">
        <v>1105</v>
      </c>
      <c r="AF1561" t="s">
        <v>291</v>
      </c>
    </row>
    <row r="1562" spans="1:49" x14ac:dyDescent="0.25">
      <c r="A1562">
        <v>24</v>
      </c>
      <c r="B1562" t="s">
        <v>229</v>
      </c>
      <c r="C1562" t="s">
        <v>201</v>
      </c>
      <c r="D1562">
        <v>6.59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0.56738425925925928</v>
      </c>
      <c r="N1562">
        <v>1.2963439999999999</v>
      </c>
      <c r="O1562">
        <v>6.43</v>
      </c>
      <c r="Q1562" s="18">
        <v>0.33212962962962961</v>
      </c>
      <c r="R1562">
        <v>0.91338779999999997</v>
      </c>
      <c r="S1562" s="74">
        <v>6.2880000000000003</v>
      </c>
      <c r="U1562" s="18">
        <v>0.47746527777777775</v>
      </c>
      <c r="V1562">
        <v>0.94375160000000002</v>
      </c>
      <c r="W1562" s="1" t="s">
        <v>449</v>
      </c>
      <c r="AA1562">
        <v>24</v>
      </c>
      <c r="AB1562" t="s">
        <v>85</v>
      </c>
      <c r="AC1562" t="s">
        <v>1106</v>
      </c>
      <c r="AD1562" s="8">
        <v>43387</v>
      </c>
      <c r="AE1562">
        <v>33</v>
      </c>
      <c r="AF1562" t="s">
        <v>150</v>
      </c>
      <c r="AG1562" t="s">
        <v>956</v>
      </c>
      <c r="AI1562">
        <v>22</v>
      </c>
      <c r="AJ1562">
        <v>6</v>
      </c>
      <c r="AK1562" s="53">
        <v>0.61111111111111105</v>
      </c>
      <c r="AL1562" s="8">
        <v>43394</v>
      </c>
      <c r="AM1562" s="53">
        <v>0.82638888888888884</v>
      </c>
      <c r="AO1562">
        <v>3</v>
      </c>
      <c r="AP1562">
        <v>15</v>
      </c>
      <c r="AQ1562" s="8">
        <v>43394</v>
      </c>
      <c r="AR1562" s="53">
        <v>0.82638888888888884</v>
      </c>
      <c r="AS1562" s="8">
        <v>43435</v>
      </c>
      <c r="AT1562" s="53">
        <v>0.83333333333333337</v>
      </c>
      <c r="AV1562" s="8">
        <v>43435</v>
      </c>
      <c r="AW1562">
        <v>0</v>
      </c>
    </row>
    <row r="1563" spans="1:49" x14ac:dyDescent="0.25">
      <c r="A1563">
        <v>25</v>
      </c>
      <c r="B1563" t="s">
        <v>229</v>
      </c>
      <c r="C1563" t="s">
        <v>201</v>
      </c>
      <c r="D1563">
        <v>9.2070000000000007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0.5682638888888889</v>
      </c>
      <c r="N1563">
        <v>0.13023950000000001</v>
      </c>
      <c r="O1563">
        <v>9.0180000000000007</v>
      </c>
      <c r="Q1563" s="18">
        <v>0.33306712962962964</v>
      </c>
      <c r="R1563" s="19">
        <v>8.6161219999999997E-2</v>
      </c>
      <c r="W1563" s="1" t="s">
        <v>449</v>
      </c>
      <c r="AA1563">
        <v>25</v>
      </c>
      <c r="AB1563" t="s">
        <v>86</v>
      </c>
      <c r="AC1563" t="s">
        <v>1107</v>
      </c>
      <c r="AF1563" t="s">
        <v>151</v>
      </c>
    </row>
    <row r="1564" spans="1:49" x14ac:dyDescent="0.25">
      <c r="A1564">
        <v>26</v>
      </c>
      <c r="B1564" t="s">
        <v>229</v>
      </c>
      <c r="C1564" t="s">
        <v>201</v>
      </c>
      <c r="D1564">
        <v>9.74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0.56909722222222225</v>
      </c>
      <c r="N1564">
        <v>1.447495</v>
      </c>
      <c r="O1564">
        <v>9.0980000000000008</v>
      </c>
      <c r="Q1564" s="18">
        <v>0.33380787037037035</v>
      </c>
      <c r="R1564">
        <v>1.270197</v>
      </c>
      <c r="W1564" s="1" t="s">
        <v>449</v>
      </c>
      <c r="AA1564">
        <v>26</v>
      </c>
      <c r="AB1564" t="s">
        <v>84</v>
      </c>
      <c r="AC1564" t="s">
        <v>1108</v>
      </c>
    </row>
    <row r="1565" spans="1:49" x14ac:dyDescent="0.25">
      <c r="A1565">
        <v>27</v>
      </c>
      <c r="B1565" t="s">
        <v>229</v>
      </c>
      <c r="C1565" t="s">
        <v>58</v>
      </c>
      <c r="D1565">
        <v>7.04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0.56997685185185187</v>
      </c>
      <c r="N1565" s="19">
        <v>9.7641610000000004E-2</v>
      </c>
      <c r="O1565">
        <v>6.8140000000000001</v>
      </c>
      <c r="Q1565" s="18">
        <v>0.33481481481481484</v>
      </c>
      <c r="R1565">
        <v>0.1088494</v>
      </c>
      <c r="S1565" s="74">
        <v>6.7560000000000002</v>
      </c>
      <c r="U1565" s="18">
        <v>0.47858796296296297</v>
      </c>
      <c r="V1565" s="19">
        <v>9.0430220000000006E-2</v>
      </c>
      <c r="W1565" s="1" t="s">
        <v>449</v>
      </c>
      <c r="AA1565">
        <v>27</v>
      </c>
      <c r="AB1565" t="s">
        <v>85</v>
      </c>
      <c r="AC1565" t="s">
        <v>1109</v>
      </c>
      <c r="AF1565" t="s">
        <v>170</v>
      </c>
    </row>
    <row r="1566" spans="1:49" x14ac:dyDescent="0.25">
      <c r="A1566">
        <v>28</v>
      </c>
      <c r="B1566" t="s">
        <v>229</v>
      </c>
      <c r="C1566" t="s">
        <v>201</v>
      </c>
      <c r="D1566">
        <v>5.22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0.57071759259259258</v>
      </c>
      <c r="N1566">
        <v>0.1410206</v>
      </c>
      <c r="O1566">
        <v>5.1550000000000002</v>
      </c>
      <c r="Q1566" s="18">
        <v>0.33555555555555555</v>
      </c>
      <c r="R1566" s="19">
        <v>8.9896719999999999E-2</v>
      </c>
      <c r="W1566" s="1" t="s">
        <v>449</v>
      </c>
      <c r="AA1566">
        <v>28</v>
      </c>
      <c r="AB1566" t="s">
        <v>86</v>
      </c>
      <c r="AC1566" t="s">
        <v>1110</v>
      </c>
      <c r="AF1566" t="s">
        <v>240</v>
      </c>
    </row>
    <row r="1567" spans="1:49" x14ac:dyDescent="0.25">
      <c r="A1567">
        <v>29</v>
      </c>
      <c r="B1567" t="s">
        <v>229</v>
      </c>
      <c r="C1567" t="s">
        <v>58</v>
      </c>
      <c r="D1567">
        <v>4.6470000000000002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0.57168981481481485</v>
      </c>
      <c r="N1567">
        <v>0.1130158</v>
      </c>
      <c r="O1567">
        <v>4.4089999999999998</v>
      </c>
      <c r="Q1567" s="18">
        <v>0.33640046296296294</v>
      </c>
      <c r="R1567">
        <v>5.5673300000000002E-2</v>
      </c>
      <c r="W1567" s="1" t="s">
        <v>449</v>
      </c>
      <c r="AA1567">
        <v>29</v>
      </c>
      <c r="AB1567" t="s">
        <v>84</v>
      </c>
      <c r="AC1567" t="s">
        <v>1111</v>
      </c>
    </row>
    <row r="1568" spans="1:49" x14ac:dyDescent="0.25">
      <c r="A1568">
        <v>30</v>
      </c>
      <c r="B1568" t="s">
        <v>229</v>
      </c>
      <c r="C1568" t="s">
        <v>58</v>
      </c>
      <c r="D1568">
        <v>8.48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0.58685185185185185</v>
      </c>
      <c r="N1568">
        <v>1.349885</v>
      </c>
      <c r="O1568">
        <v>8.0879999999999992</v>
      </c>
      <c r="Q1568" s="18">
        <v>0.33714120370370365</v>
      </c>
      <c r="R1568">
        <v>0.98620280000000005</v>
      </c>
      <c r="W1568" s="1" t="s">
        <v>449</v>
      </c>
      <c r="AA1568">
        <v>30</v>
      </c>
      <c r="AB1568" t="s">
        <v>86</v>
      </c>
      <c r="AC1568" t="s">
        <v>1112</v>
      </c>
      <c r="AF1568" t="s">
        <v>146</v>
      </c>
    </row>
    <row r="1569" spans="1:49" x14ac:dyDescent="0.25">
      <c r="A1569">
        <v>31</v>
      </c>
      <c r="B1569" t="s">
        <v>229</v>
      </c>
      <c r="C1569" t="s">
        <v>58</v>
      </c>
      <c r="D1569">
        <v>6.6769999999999996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0.58784722222222219</v>
      </c>
      <c r="N1569">
        <v>0.13410610000000001</v>
      </c>
      <c r="O1569">
        <v>6.0369999999999999</v>
      </c>
      <c r="Q1569" s="18">
        <v>0.33804398148148151</v>
      </c>
      <c r="R1569">
        <v>0.1234985</v>
      </c>
      <c r="W1569" s="1" t="s">
        <v>449</v>
      </c>
      <c r="AA1569">
        <v>31</v>
      </c>
      <c r="AB1569" t="s">
        <v>84</v>
      </c>
      <c r="AC1569" t="s">
        <v>1113</v>
      </c>
    </row>
    <row r="1570" spans="1:49" x14ac:dyDescent="0.25">
      <c r="A1570">
        <v>32</v>
      </c>
      <c r="B1570" t="s">
        <v>229</v>
      </c>
      <c r="C1570" t="s">
        <v>201</v>
      </c>
      <c r="D1570">
        <v>6.6959999999999997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0.58877314814814818</v>
      </c>
      <c r="N1570">
        <v>0.141983</v>
      </c>
      <c r="O1570">
        <v>6.5439999999999996</v>
      </c>
      <c r="Q1570" s="18">
        <v>0.33888888888888885</v>
      </c>
      <c r="R1570">
        <v>0.1231684</v>
      </c>
      <c r="W1570" s="1" t="s">
        <v>449</v>
      </c>
      <c r="AA1570">
        <v>32</v>
      </c>
      <c r="AB1570" t="s">
        <v>84</v>
      </c>
      <c r="AC1570" t="s">
        <v>1114</v>
      </c>
    </row>
    <row r="1571" spans="1:49" x14ac:dyDescent="0.25">
      <c r="A1571">
        <v>33</v>
      </c>
      <c r="B1571" t="s">
        <v>229</v>
      </c>
      <c r="C1571" t="s">
        <v>58</v>
      </c>
      <c r="D1571">
        <v>9.2850000000000001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0.5895717592592592</v>
      </c>
      <c r="N1571">
        <v>1.445303</v>
      </c>
      <c r="O1571">
        <v>8.3879999999999999</v>
      </c>
      <c r="Q1571" s="18">
        <v>0.33976851851851847</v>
      </c>
      <c r="R1571">
        <v>1.033196</v>
      </c>
      <c r="W1571" s="1" t="s">
        <v>449</v>
      </c>
      <c r="AA1571">
        <v>33</v>
      </c>
      <c r="AB1571" t="s">
        <v>84</v>
      </c>
      <c r="AC1571" t="s">
        <v>1115</v>
      </c>
    </row>
    <row r="1572" spans="1:49" x14ac:dyDescent="0.25">
      <c r="A1572">
        <v>34</v>
      </c>
      <c r="B1572" t="s">
        <v>229</v>
      </c>
      <c r="C1572" t="s">
        <v>58</v>
      </c>
      <c r="D1572">
        <v>6.6029999999999998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0.59054398148148146</v>
      </c>
      <c r="N1572">
        <v>0.24498300000000001</v>
      </c>
      <c r="O1572">
        <v>6.25</v>
      </c>
      <c r="Q1572" s="18">
        <v>0.34082175925925928</v>
      </c>
      <c r="R1572">
        <v>0.1682043</v>
      </c>
      <c r="W1572" s="1" t="s">
        <v>449</v>
      </c>
      <c r="AA1572">
        <v>34</v>
      </c>
      <c r="AB1572" t="s">
        <v>86</v>
      </c>
      <c r="AC1572" t="s">
        <v>1116</v>
      </c>
      <c r="AF1572" t="s">
        <v>250</v>
      </c>
    </row>
    <row r="1573" spans="1:49" x14ac:dyDescent="0.25">
      <c r="A1573">
        <v>35</v>
      </c>
      <c r="B1573" t="s">
        <v>229</v>
      </c>
      <c r="C1573" t="s">
        <v>58</v>
      </c>
      <c r="D1573">
        <v>4.7850000000000001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0.59138888888888885</v>
      </c>
      <c r="N1573">
        <v>0.1769606</v>
      </c>
      <c r="O1573">
        <v>4.3490000000000002</v>
      </c>
      <c r="Q1573" s="18">
        <v>0.34182870370370372</v>
      </c>
      <c r="R1573">
        <v>0.1186473</v>
      </c>
      <c r="S1573" s="74">
        <v>4.2969999999999997</v>
      </c>
      <c r="U1573" s="18">
        <v>0.47931712962962963</v>
      </c>
      <c r="V1573" s="19">
        <v>9.5611940000000006E-2</v>
      </c>
      <c r="W1573" s="1" t="s">
        <v>449</v>
      </c>
      <c r="AA1573">
        <v>35</v>
      </c>
      <c r="AB1573" t="s">
        <v>85</v>
      </c>
      <c r="AC1573" t="s">
        <v>1117</v>
      </c>
      <c r="AF1573" t="s">
        <v>243</v>
      </c>
    </row>
    <row r="1574" spans="1:49" x14ac:dyDescent="0.25">
      <c r="A1574">
        <v>36</v>
      </c>
      <c r="B1574" t="s">
        <v>229</v>
      </c>
      <c r="C1574" t="s">
        <v>201</v>
      </c>
      <c r="D1574">
        <v>7.3460000000000001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0.59234953703703697</v>
      </c>
      <c r="N1574">
        <v>0.18763569999999999</v>
      </c>
      <c r="O1574">
        <v>7.2880000000000003</v>
      </c>
      <c r="Q1574" s="18">
        <v>0.34280092592592593</v>
      </c>
      <c r="R1574" s="19">
        <v>6.7630979999999993E-2</v>
      </c>
      <c r="S1574" s="74">
        <v>7.2190000000000003</v>
      </c>
      <c r="U1574" s="18">
        <v>0.48001157407407408</v>
      </c>
      <c r="V1574">
        <v>0.1207859</v>
      </c>
      <c r="W1574" s="1" t="s">
        <v>449</v>
      </c>
      <c r="AA1574">
        <v>36</v>
      </c>
      <c r="AB1574" t="s">
        <v>85</v>
      </c>
      <c r="AC1574" t="s">
        <v>1118</v>
      </c>
      <c r="AF1574" t="s">
        <v>247</v>
      </c>
    </row>
    <row r="1575" spans="1:49" x14ac:dyDescent="0.25">
      <c r="A1575">
        <v>37</v>
      </c>
      <c r="B1575" t="s">
        <v>229</v>
      </c>
      <c r="C1575" t="s">
        <v>201</v>
      </c>
      <c r="D1575">
        <v>9.234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0.59315972222222224</v>
      </c>
      <c r="N1575">
        <v>0.2054723</v>
      </c>
      <c r="O1575">
        <v>8.9179999999999993</v>
      </c>
      <c r="Q1575" s="18">
        <v>0.34354166666666663</v>
      </c>
      <c r="R1575">
        <v>0.11115650000000001</v>
      </c>
      <c r="W1575" s="1" t="s">
        <v>449</v>
      </c>
      <c r="AA1575">
        <v>37</v>
      </c>
      <c r="AB1575" t="s">
        <v>86</v>
      </c>
      <c r="AC1575" t="s">
        <v>1119</v>
      </c>
      <c r="AF1575" t="s">
        <v>139</v>
      </c>
    </row>
    <row r="1576" spans="1:49" x14ac:dyDescent="0.25">
      <c r="A1576">
        <v>38</v>
      </c>
      <c r="B1576" t="s">
        <v>229</v>
      </c>
      <c r="C1576" t="s">
        <v>58</v>
      </c>
      <c r="D1576">
        <v>7.44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0.59400462962962963</v>
      </c>
      <c r="N1576">
        <v>0.1292025</v>
      </c>
      <c r="O1576">
        <v>6.9939999999999998</v>
      </c>
      <c r="Q1576" s="18">
        <v>0.34443287037037035</v>
      </c>
      <c r="R1576" s="19">
        <v>7.5178019999999998E-2</v>
      </c>
      <c r="W1576" s="1" t="s">
        <v>449</v>
      </c>
      <c r="AA1576">
        <v>38</v>
      </c>
      <c r="AB1576" t="s">
        <v>86</v>
      </c>
      <c r="AC1576" t="s">
        <v>1120</v>
      </c>
      <c r="AF1576" t="s">
        <v>174</v>
      </c>
    </row>
    <row r="1577" spans="1:49" x14ac:dyDescent="0.25">
      <c r="A1577">
        <v>39</v>
      </c>
      <c r="B1577" t="s">
        <v>229</v>
      </c>
      <c r="C1577" t="s">
        <v>58</v>
      </c>
      <c r="D1577">
        <v>4.7549999999999999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0.59483796296296299</v>
      </c>
      <c r="N1577">
        <v>6.6984799999999997E-2</v>
      </c>
      <c r="O1577">
        <v>4.6470000000000002</v>
      </c>
      <c r="Q1577" s="18">
        <v>0.34519675925925924</v>
      </c>
      <c r="R1577" s="19">
        <v>9.4331230000000002E-2</v>
      </c>
      <c r="S1577" s="74">
        <v>4.6059999999999999</v>
      </c>
      <c r="U1577" s="18">
        <v>0.48076388888888894</v>
      </c>
      <c r="V1577" s="19">
        <v>6.783757E-2</v>
      </c>
      <c r="W1577" s="1" t="s">
        <v>449</v>
      </c>
      <c r="AA1577">
        <v>39</v>
      </c>
      <c r="AB1577" t="s">
        <v>85</v>
      </c>
      <c r="AC1577" t="s">
        <v>1121</v>
      </c>
      <c r="AD1577" s="8">
        <v>43430</v>
      </c>
      <c r="AE1577">
        <v>76</v>
      </c>
      <c r="AF1577" t="s">
        <v>176</v>
      </c>
      <c r="AG1577" t="s">
        <v>956</v>
      </c>
      <c r="AH1577" s="8">
        <v>43430</v>
      </c>
      <c r="AI1577">
        <v>24</v>
      </c>
      <c r="AJ1577">
        <v>2</v>
      </c>
      <c r="AK1577" s="53">
        <v>0.63194444444444442</v>
      </c>
      <c r="AL1577" s="8">
        <v>43439</v>
      </c>
      <c r="AM1577" s="53">
        <v>0.83333333333333337</v>
      </c>
      <c r="AO1577">
        <v>3</v>
      </c>
      <c r="AP1577">
        <v>2</v>
      </c>
      <c r="AQ1577" s="8">
        <v>43439</v>
      </c>
      <c r="AR1577" s="53">
        <v>0.83333333333333337</v>
      </c>
      <c r="AS1577" s="8">
        <v>43523</v>
      </c>
      <c r="AT1577" s="53">
        <v>0.875</v>
      </c>
      <c r="AV1577" s="8">
        <v>43523</v>
      </c>
      <c r="AW1577">
        <v>0</v>
      </c>
    </row>
    <row r="1578" spans="1:49" x14ac:dyDescent="0.25">
      <c r="A1578">
        <v>40</v>
      </c>
      <c r="B1578" t="s">
        <v>229</v>
      </c>
      <c r="C1578" t="s">
        <v>201</v>
      </c>
      <c r="D1578">
        <v>3.3210000000000002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0.59561342592592592</v>
      </c>
      <c r="N1578" s="19">
        <v>9.1267319999999999E-2</v>
      </c>
      <c r="O1578">
        <v>3.242</v>
      </c>
      <c r="Q1578" s="18">
        <v>0.34600694444444446</v>
      </c>
      <c r="R1578" s="19">
        <v>5.2475010000000002E-2</v>
      </c>
      <c r="W1578" s="1" t="s">
        <v>449</v>
      </c>
      <c r="AA1578">
        <v>40</v>
      </c>
      <c r="AB1578" t="s">
        <v>84</v>
      </c>
      <c r="AC1578" t="s">
        <v>1122</v>
      </c>
    </row>
    <row r="1579" spans="1:49" x14ac:dyDescent="0.25">
      <c r="A1579">
        <v>41</v>
      </c>
      <c r="B1579" t="s">
        <v>229</v>
      </c>
      <c r="C1579" t="s">
        <v>58</v>
      </c>
      <c r="D1579">
        <v>10.071999999999999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0.59636574074074067</v>
      </c>
      <c r="N1579">
        <v>0.30558649999999998</v>
      </c>
      <c r="O1579">
        <v>9.4789999999999992</v>
      </c>
      <c r="Q1579" s="18">
        <v>0.34668981481481481</v>
      </c>
      <c r="R1579">
        <v>0.12637229999999999</v>
      </c>
      <c r="W1579" s="1" t="s">
        <v>449</v>
      </c>
      <c r="AA1579">
        <v>41</v>
      </c>
      <c r="AB1579" t="s">
        <v>84</v>
      </c>
      <c r="AC1579" t="s">
        <v>1123</v>
      </c>
    </row>
    <row r="1580" spans="1:49" x14ac:dyDescent="0.25">
      <c r="A1580">
        <v>42</v>
      </c>
      <c r="B1580" t="s">
        <v>229</v>
      </c>
      <c r="C1580" t="s">
        <v>58</v>
      </c>
      <c r="D1580">
        <v>7.7770000000000001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0.59717592592592594</v>
      </c>
      <c r="N1580">
        <v>0.1735042</v>
      </c>
      <c r="O1580">
        <v>7.5170000000000003</v>
      </c>
      <c r="Q1580" s="18">
        <v>0.34747685185185184</v>
      </c>
      <c r="R1580">
        <v>0.1319911</v>
      </c>
      <c r="W1580" s="1" t="s">
        <v>449</v>
      </c>
      <c r="AA1580">
        <v>42</v>
      </c>
      <c r="AB1580" t="s">
        <v>86</v>
      </c>
      <c r="AC1580" t="s">
        <v>1124</v>
      </c>
      <c r="AF1580" t="s">
        <v>179</v>
      </c>
    </row>
    <row r="1581" spans="1:49" x14ac:dyDescent="0.25">
      <c r="A1581">
        <v>43</v>
      </c>
      <c r="B1581" t="s">
        <v>229</v>
      </c>
      <c r="C1581" t="s">
        <v>201</v>
      </c>
      <c r="D1581">
        <v>6.66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0.59809027777777779</v>
      </c>
      <c r="N1581">
        <v>0.1981745</v>
      </c>
      <c r="O1581">
        <v>6.5960000000000001</v>
      </c>
      <c r="Q1581" s="18">
        <v>0.34831018518518514</v>
      </c>
      <c r="R1581">
        <v>0.15846460000000001</v>
      </c>
      <c r="W1581" s="1" t="s">
        <v>449</v>
      </c>
      <c r="AA1581">
        <v>43</v>
      </c>
      <c r="AB1581" t="s">
        <v>86</v>
      </c>
      <c r="AC1581" t="s">
        <v>1125</v>
      </c>
      <c r="AF1581" t="s">
        <v>244</v>
      </c>
    </row>
    <row r="1582" spans="1:49" x14ac:dyDescent="0.25">
      <c r="A1582">
        <v>44</v>
      </c>
      <c r="B1582" t="s">
        <v>229</v>
      </c>
      <c r="C1582" t="s">
        <v>58</v>
      </c>
      <c r="D1582">
        <v>7.2690000000000001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0.59894675925925933</v>
      </c>
      <c r="N1582">
        <v>0.82277009999999995</v>
      </c>
      <c r="O1582">
        <v>6.9480000000000004</v>
      </c>
      <c r="Q1582" s="18">
        <v>0.34913194444444445</v>
      </c>
      <c r="R1582">
        <v>0.65540359999999998</v>
      </c>
      <c r="S1582" s="74">
        <v>6.79</v>
      </c>
      <c r="U1582" s="18">
        <v>0.48159722222222223</v>
      </c>
      <c r="V1582">
        <v>0.80198959999999997</v>
      </c>
      <c r="W1582" s="1" t="s">
        <v>449</v>
      </c>
      <c r="AA1582">
        <v>44</v>
      </c>
      <c r="AB1582" t="s">
        <v>85</v>
      </c>
      <c r="AC1582" t="s">
        <v>1126</v>
      </c>
      <c r="AD1582" s="8">
        <v>43386</v>
      </c>
      <c r="AE1582">
        <v>32</v>
      </c>
      <c r="AF1582" t="s">
        <v>305</v>
      </c>
      <c r="AG1582" t="s">
        <v>956</v>
      </c>
      <c r="AI1582">
        <v>1</v>
      </c>
      <c r="AJ1582">
        <v>1</v>
      </c>
      <c r="AK1582" s="53">
        <v>0.57638888888888895</v>
      </c>
      <c r="AL1582" s="8">
        <v>43392</v>
      </c>
      <c r="AM1582" s="53">
        <v>0.82638888888888884</v>
      </c>
      <c r="AO1582">
        <v>3</v>
      </c>
      <c r="AP1582">
        <v>17</v>
      </c>
      <c r="AQ1582" s="8">
        <v>43392</v>
      </c>
      <c r="AR1582" s="53">
        <v>0.82638888888888884</v>
      </c>
      <c r="AS1582" s="8">
        <v>43447</v>
      </c>
      <c r="AT1582" s="53">
        <v>0.83333333333333337</v>
      </c>
    </row>
    <row r="1583" spans="1:49" x14ac:dyDescent="0.25">
      <c r="A1583">
        <v>45</v>
      </c>
      <c r="B1583" t="s">
        <v>229</v>
      </c>
      <c r="C1583" t="s">
        <v>58</v>
      </c>
      <c r="D1583">
        <v>10.558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0.59978009259259257</v>
      </c>
      <c r="N1583">
        <v>0.1188077</v>
      </c>
      <c r="O1583">
        <v>9.9529999999999994</v>
      </c>
      <c r="Q1583" s="18">
        <v>0.35006944444444449</v>
      </c>
      <c r="R1583" s="19">
        <v>7.2596049999999995E-2</v>
      </c>
      <c r="W1583" s="1" t="s">
        <v>449</v>
      </c>
      <c r="AA1583">
        <v>45</v>
      </c>
      <c r="AB1583" t="s">
        <v>86</v>
      </c>
      <c r="AC1583" t="s">
        <v>1127</v>
      </c>
      <c r="AF1583" t="s">
        <v>148</v>
      </c>
    </row>
    <row r="1584" spans="1:49" x14ac:dyDescent="0.25">
      <c r="A1584">
        <v>46</v>
      </c>
      <c r="B1584" t="s">
        <v>229</v>
      </c>
      <c r="C1584" t="s">
        <v>608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0.60063657407407411</v>
      </c>
      <c r="N1584" s="19">
        <v>1.6983680000000001E-2</v>
      </c>
      <c r="Q1584" s="18">
        <v>0.35083333333333333</v>
      </c>
      <c r="R1584" s="19">
        <v>1.5677179999999999E-2</v>
      </c>
      <c r="U1584" s="18">
        <v>0.48254629629629631</v>
      </c>
      <c r="V1584">
        <v>1.65749E-2</v>
      </c>
      <c r="W1584" s="1" t="s">
        <v>449</v>
      </c>
      <c r="AA1584">
        <v>46</v>
      </c>
    </row>
    <row r="1585" spans="1:32" x14ac:dyDescent="0.25">
      <c r="A1585">
        <v>47</v>
      </c>
      <c r="B1585" t="s">
        <v>229</v>
      </c>
      <c r="C1585" t="s">
        <v>608</v>
      </c>
      <c r="E1585" s="1" t="s">
        <v>936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P1585" s="53">
        <v>0.61597222222222225</v>
      </c>
      <c r="Q1585" s="18">
        <v>0.3515625</v>
      </c>
      <c r="R1585" s="19">
        <v>1.504494E-2</v>
      </c>
      <c r="T1585" s="53">
        <v>0.66180555555555554</v>
      </c>
      <c r="U1585" s="18">
        <v>0.48347222222222225</v>
      </c>
      <c r="V1585" s="19">
        <v>1.3781659999999999E-2</v>
      </c>
      <c r="W1585" s="1" t="s">
        <v>449</v>
      </c>
      <c r="AA1585">
        <v>47</v>
      </c>
    </row>
    <row r="1586" spans="1:32" x14ac:dyDescent="0.25">
      <c r="A1586">
        <v>1</v>
      </c>
      <c r="C1586" t="s">
        <v>59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85</v>
      </c>
      <c r="AC1586" t="str">
        <f>"A2-8"&amp;AB1586&amp;"-"&amp;AF1586</f>
        <v>A2-8RT-</v>
      </c>
    </row>
    <row r="1587" spans="1:32" x14ac:dyDescent="0.25">
      <c r="A1587">
        <v>1</v>
      </c>
      <c r="C1587" t="s">
        <v>59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86</v>
      </c>
      <c r="AC1587" t="str">
        <f>"A2-8"&amp;AB1587&amp;"-"&amp;AF1587</f>
        <v>A2-8SO-A1</v>
      </c>
      <c r="AF1587" t="s">
        <v>247</v>
      </c>
    </row>
    <row r="1588" spans="1:32" x14ac:dyDescent="0.25">
      <c r="A1588">
        <v>1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84</v>
      </c>
      <c r="AC1588" t="s">
        <v>937</v>
      </c>
    </row>
    <row r="1589" spans="1:32" x14ac:dyDescent="0.25">
      <c r="A1589">
        <v>2</v>
      </c>
      <c r="C1589" t="s">
        <v>59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85</v>
      </c>
      <c r="AC1589" t="str">
        <f>"A2-8"&amp;AB1589&amp;"-"&amp;AF1589</f>
        <v>A2-8RT-A2</v>
      </c>
      <c r="AF1589" t="s">
        <v>120</v>
      </c>
    </row>
    <row r="1590" spans="1:32" x14ac:dyDescent="0.25">
      <c r="A1590">
        <v>2</v>
      </c>
      <c r="C1590" t="s">
        <v>59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86</v>
      </c>
      <c r="AC1590" t="str">
        <f>"A2-8"&amp;AB1590&amp;"-"&amp;AF1590</f>
        <v>A2-8SO-A2</v>
      </c>
      <c r="AF1590" t="s">
        <v>120</v>
      </c>
    </row>
    <row r="1591" spans="1:32" x14ac:dyDescent="0.25">
      <c r="A1591">
        <v>3</v>
      </c>
      <c r="C1591" t="s">
        <v>59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86</v>
      </c>
      <c r="AC1591" t="str">
        <f>"A2-8"&amp;AB1591&amp;"-"&amp;AF1591</f>
        <v>A2-8SO-H1</v>
      </c>
      <c r="AF1591" t="s">
        <v>239</v>
      </c>
    </row>
    <row r="1592" spans="1:32" x14ac:dyDescent="0.25">
      <c r="A1592">
        <v>2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84</v>
      </c>
      <c r="AC1592" t="s">
        <v>938</v>
      </c>
    </row>
    <row r="1593" spans="1:32" x14ac:dyDescent="0.25">
      <c r="A1593">
        <v>3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84</v>
      </c>
      <c r="AC1593" t="s">
        <v>939</v>
      </c>
    </row>
    <row r="1594" spans="1:32" x14ac:dyDescent="0.25">
      <c r="A1594">
        <v>4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84</v>
      </c>
      <c r="AC1594" t="s">
        <v>940</v>
      </c>
    </row>
    <row r="1595" spans="1:32" x14ac:dyDescent="0.25">
      <c r="A1595">
        <v>3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85</v>
      </c>
      <c r="AC1595" t="str">
        <f t="shared" ref="AC1595:AC1600" si="29">"A2-8"&amp;AB1595&amp;"-"&amp;AF1595</f>
        <v>A2-8RT-A3</v>
      </c>
      <c r="AF1595" t="s">
        <v>245</v>
      </c>
    </row>
    <row r="1596" spans="1:32" x14ac:dyDescent="0.25">
      <c r="A1596">
        <v>4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 t="shared" si="29"/>
        <v>A2-8RT-A4</v>
      </c>
      <c r="AF1596" t="s">
        <v>252</v>
      </c>
    </row>
    <row r="1597" spans="1:32" x14ac:dyDescent="0.25">
      <c r="A1597">
        <v>5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85</v>
      </c>
      <c r="AC1597" t="str">
        <f t="shared" si="29"/>
        <v>A2-8RT-A5</v>
      </c>
      <c r="AF1597" t="s">
        <v>246</v>
      </c>
    </row>
    <row r="1598" spans="1:32" x14ac:dyDescent="0.25">
      <c r="A1598">
        <v>4</v>
      </c>
      <c r="C1598" t="s">
        <v>58</v>
      </c>
      <c r="G1598" s="1" t="s">
        <v>87</v>
      </c>
      <c r="I1598" s="1" t="s">
        <v>69</v>
      </c>
      <c r="J1598">
        <v>23</v>
      </c>
      <c r="K1598" t="s">
        <v>60</v>
      </c>
      <c r="W1598" s="1" t="s">
        <v>193</v>
      </c>
      <c r="AB1598" t="s">
        <v>86</v>
      </c>
      <c r="AC1598" t="str">
        <f t="shared" si="29"/>
        <v>A2-8SO-A3</v>
      </c>
      <c r="AF1598" t="s">
        <v>245</v>
      </c>
    </row>
    <row r="1599" spans="1:32" x14ac:dyDescent="0.25">
      <c r="A1599">
        <v>5</v>
      </c>
      <c r="C1599" t="s">
        <v>58</v>
      </c>
      <c r="G1599" s="1" t="s">
        <v>87</v>
      </c>
      <c r="I1599" s="1" t="s">
        <v>69</v>
      </c>
      <c r="J1599">
        <v>23</v>
      </c>
      <c r="K1599" t="s">
        <v>60</v>
      </c>
      <c r="W1599" s="1" t="s">
        <v>193</v>
      </c>
      <c r="AB1599" t="s">
        <v>86</v>
      </c>
      <c r="AC1599" t="str">
        <f t="shared" si="29"/>
        <v>A2-8SO-A4</v>
      </c>
      <c r="AF1599" t="s">
        <v>252</v>
      </c>
    </row>
    <row r="1600" spans="1:32" x14ac:dyDescent="0.25">
      <c r="A1600">
        <v>7</v>
      </c>
      <c r="C1600" t="s">
        <v>58</v>
      </c>
      <c r="G1600" s="1" t="s">
        <v>87</v>
      </c>
      <c r="I1600" s="1" t="s">
        <v>69</v>
      </c>
      <c r="J1600">
        <v>23</v>
      </c>
      <c r="K1600" t="s">
        <v>60</v>
      </c>
      <c r="W1600" s="1" t="s">
        <v>193</v>
      </c>
      <c r="X1600" s="8">
        <v>43517</v>
      </c>
      <c r="AB1600" t="s">
        <v>86</v>
      </c>
      <c r="AC1600" t="str">
        <f t="shared" si="29"/>
        <v>A2-8SO-A5</v>
      </c>
      <c r="AD1600" s="8">
        <v>43563</v>
      </c>
      <c r="AE1600">
        <f>AD1600-X1600</f>
        <v>46</v>
      </c>
      <c r="AF1600" t="s">
        <v>246</v>
      </c>
    </row>
    <row r="1601" spans="1:49" x14ac:dyDescent="0.25">
      <c r="A1601">
        <v>5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941</v>
      </c>
    </row>
    <row r="1602" spans="1:49" x14ac:dyDescent="0.25">
      <c r="A1602">
        <v>6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942</v>
      </c>
    </row>
    <row r="1603" spans="1:49" x14ac:dyDescent="0.25">
      <c r="A1603">
        <v>7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943</v>
      </c>
    </row>
    <row r="1604" spans="1:49" x14ac:dyDescent="0.25">
      <c r="A1604">
        <v>8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944</v>
      </c>
    </row>
    <row r="1605" spans="1:49" x14ac:dyDescent="0.25">
      <c r="A1605">
        <v>9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945</v>
      </c>
    </row>
    <row r="1606" spans="1:49" x14ac:dyDescent="0.25">
      <c r="A1606">
        <v>10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946</v>
      </c>
    </row>
    <row r="1607" spans="1:49" x14ac:dyDescent="0.25">
      <c r="A1607">
        <v>11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947</v>
      </c>
    </row>
    <row r="1608" spans="1:49" x14ac:dyDescent="0.25">
      <c r="A1608">
        <v>12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948</v>
      </c>
    </row>
    <row r="1609" spans="1:49" x14ac:dyDescent="0.25">
      <c r="A1609">
        <v>13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84</v>
      </c>
      <c r="AC1609" t="s">
        <v>949</v>
      </c>
    </row>
    <row r="1610" spans="1:49" x14ac:dyDescent="0.25">
      <c r="A1610">
        <v>14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84</v>
      </c>
      <c r="AC1610" t="s">
        <v>950</v>
      </c>
    </row>
    <row r="1611" spans="1:49" x14ac:dyDescent="0.25">
      <c r="A1611">
        <v>15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951</v>
      </c>
    </row>
    <row r="1612" spans="1:49" x14ac:dyDescent="0.25">
      <c r="A1612">
        <v>5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ref="AC1612:AC1636" si="30">"A2-8"&amp;AB1612&amp;"-"&amp;AF1612</f>
        <v>A2-8RT-E1</v>
      </c>
      <c r="AD1612" s="8">
        <v>43414</v>
      </c>
      <c r="AE1612">
        <v>64</v>
      </c>
      <c r="AF1612" t="s">
        <v>137</v>
      </c>
      <c r="AG1612" t="s">
        <v>956</v>
      </c>
      <c r="AH1612" s="8">
        <v>43414</v>
      </c>
      <c r="AI1612">
        <v>32</v>
      </c>
      <c r="AJ1612">
        <v>1</v>
      </c>
      <c r="AK1612" s="53">
        <v>0.61458333333333337</v>
      </c>
      <c r="AL1612" s="8">
        <v>43422</v>
      </c>
      <c r="AM1612" s="53">
        <v>0.84375</v>
      </c>
      <c r="AO1612">
        <v>3</v>
      </c>
      <c r="AP1612">
        <v>30</v>
      </c>
      <c r="AQ1612" s="8">
        <v>43422</v>
      </c>
      <c r="AR1612" s="53">
        <v>0.84375</v>
      </c>
      <c r="AS1612" s="8">
        <v>43523</v>
      </c>
      <c r="AT1612" s="53">
        <v>0.875</v>
      </c>
      <c r="AV1612" s="8">
        <v>43523</v>
      </c>
      <c r="AW1612">
        <v>0</v>
      </c>
    </row>
    <row r="1613" spans="1:49" x14ac:dyDescent="0.25">
      <c r="A1613">
        <v>6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30"/>
        <v>A2-8RT-E2</v>
      </c>
      <c r="AF1613" t="s">
        <v>178</v>
      </c>
    </row>
    <row r="1614" spans="1:49" x14ac:dyDescent="0.25">
      <c r="A1614">
        <v>7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30"/>
        <v>A2-8RT-E3</v>
      </c>
      <c r="AD1614" s="8">
        <v>43403</v>
      </c>
      <c r="AE1614" s="83">
        <f>AD1614-I1614</f>
        <v>53</v>
      </c>
      <c r="AF1614" t="s">
        <v>179</v>
      </c>
      <c r="AG1614" t="s">
        <v>956</v>
      </c>
      <c r="AN1614" t="s">
        <v>1765</v>
      </c>
      <c r="AV1614" s="8">
        <v>43403</v>
      </c>
      <c r="AW1614">
        <v>1</v>
      </c>
    </row>
    <row r="1615" spans="1:49" x14ac:dyDescent="0.25">
      <c r="A1615">
        <v>8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30"/>
        <v>A2-8RT-E4</v>
      </c>
      <c r="AD1615" s="8">
        <v>43548</v>
      </c>
      <c r="AE1615" s="83">
        <f>AD1615-I1615</f>
        <v>198</v>
      </c>
      <c r="AF1615" t="s">
        <v>304</v>
      </c>
      <c r="AG1615" t="s">
        <v>956</v>
      </c>
      <c r="AH1615" s="8">
        <v>43548</v>
      </c>
      <c r="AI1615">
        <v>12</v>
      </c>
      <c r="AJ1615">
        <v>2</v>
      </c>
      <c r="AK1615" s="53">
        <v>0.5625</v>
      </c>
      <c r="AL1615" s="8">
        <v>43556</v>
      </c>
      <c r="AM1615" s="53">
        <v>0.83680555555555547</v>
      </c>
      <c r="AO1615">
        <v>3</v>
      </c>
      <c r="AP1615">
        <v>27</v>
      </c>
      <c r="AQ1615" s="8">
        <v>43556</v>
      </c>
      <c r="AR1615" s="53">
        <v>0.83680555555555547</v>
      </c>
    </row>
    <row r="1616" spans="1:49" x14ac:dyDescent="0.25">
      <c r="A1616">
        <v>9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30"/>
        <v>A2-8RT-E5</v>
      </c>
      <c r="AF1616" t="s">
        <v>305</v>
      </c>
    </row>
    <row r="1617" spans="1:49" x14ac:dyDescent="0.25">
      <c r="A1617">
        <v>10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30"/>
        <v>A2-8RT-E6</v>
      </c>
      <c r="AF1617" t="s">
        <v>156</v>
      </c>
    </row>
    <row r="1618" spans="1:49" x14ac:dyDescent="0.25">
      <c r="A1618">
        <v>11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30"/>
        <v>A2-8RT-E7</v>
      </c>
      <c r="AD1618" s="8">
        <v>43417</v>
      </c>
      <c r="AE1618" s="83">
        <f>AD1618-I1618</f>
        <v>67</v>
      </c>
      <c r="AF1618" t="s">
        <v>131</v>
      </c>
      <c r="AG1618" t="s">
        <v>956</v>
      </c>
      <c r="AN1618" t="s">
        <v>1808</v>
      </c>
      <c r="AV1618" s="8">
        <v>43448</v>
      </c>
      <c r="AW1618">
        <v>0</v>
      </c>
    </row>
    <row r="1619" spans="1:49" x14ac:dyDescent="0.25">
      <c r="A1619">
        <v>12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30"/>
        <v>A2-8RT-E8</v>
      </c>
      <c r="AF1619" t="s">
        <v>292</v>
      </c>
    </row>
    <row r="1620" spans="1:49" x14ac:dyDescent="0.25">
      <c r="A1620">
        <v>13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30"/>
        <v>A2-8RT-E9</v>
      </c>
      <c r="AD1620" s="8">
        <v>43423</v>
      </c>
      <c r="AE1620" s="83">
        <f>AD1620-I1620</f>
        <v>73</v>
      </c>
      <c r="AF1620" t="s">
        <v>167</v>
      </c>
      <c r="AG1620" t="s">
        <v>956</v>
      </c>
      <c r="AL1620" s="8">
        <v>43433</v>
      </c>
      <c r="AM1620" s="53">
        <v>0.55763888888888891</v>
      </c>
      <c r="AN1620" t="s">
        <v>1808</v>
      </c>
      <c r="AV1620" s="8">
        <v>43433</v>
      </c>
      <c r="AW1620">
        <v>0</v>
      </c>
    </row>
    <row r="1621" spans="1:49" x14ac:dyDescent="0.25">
      <c r="A1621">
        <v>14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85</v>
      </c>
      <c r="AC1621" t="str">
        <f t="shared" si="30"/>
        <v>A2-8RT-E10</v>
      </c>
      <c r="AD1621" s="8">
        <v>43412</v>
      </c>
      <c r="AE1621" s="83">
        <f>AD1621-I1621</f>
        <v>62</v>
      </c>
      <c r="AF1621" t="s">
        <v>248</v>
      </c>
      <c r="AG1621" t="s">
        <v>956</v>
      </c>
      <c r="AH1621" s="8">
        <v>43412</v>
      </c>
      <c r="AI1621">
        <v>22</v>
      </c>
      <c r="AJ1621">
        <v>2</v>
      </c>
      <c r="AK1621" s="53">
        <v>0.60972222222222217</v>
      </c>
      <c r="AL1621" s="8">
        <v>43421</v>
      </c>
      <c r="AM1621" s="53">
        <v>0.84722222222222221</v>
      </c>
      <c r="AO1621">
        <v>6</v>
      </c>
      <c r="AP1621">
        <v>13</v>
      </c>
      <c r="AQ1621" s="8">
        <v>43421</v>
      </c>
      <c r="AR1621" s="53">
        <v>0.84722222222222221</v>
      </c>
      <c r="AS1621" s="8">
        <v>43483</v>
      </c>
      <c r="AT1621" s="53">
        <v>0.85416666666666663</v>
      </c>
      <c r="AU1621" t="s">
        <v>1615</v>
      </c>
      <c r="AV1621" s="8">
        <v>43483</v>
      </c>
      <c r="AW1621">
        <v>1</v>
      </c>
    </row>
    <row r="1622" spans="1:49" x14ac:dyDescent="0.25">
      <c r="A1622">
        <v>15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si="30"/>
        <v>A2-8RT-E11</v>
      </c>
      <c r="AF1622" t="s">
        <v>338</v>
      </c>
    </row>
    <row r="1623" spans="1:49" x14ac:dyDescent="0.25">
      <c r="A1623">
        <v>16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A2-8RT-E12</v>
      </c>
      <c r="AD1623" s="8">
        <v>43416</v>
      </c>
      <c r="AE1623">
        <v>66</v>
      </c>
      <c r="AF1623" t="s">
        <v>175</v>
      </c>
      <c r="AG1623" t="s">
        <v>956</v>
      </c>
      <c r="AN1623" t="s">
        <v>1830</v>
      </c>
      <c r="AV1623" s="8">
        <v>43474</v>
      </c>
      <c r="AW1623">
        <v>1</v>
      </c>
    </row>
    <row r="1624" spans="1:49" x14ac:dyDescent="0.25">
      <c r="A1624">
        <v>8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30"/>
        <v>A2-8SO-E1</v>
      </c>
      <c r="AF1624" t="s">
        <v>137</v>
      </c>
    </row>
    <row r="1625" spans="1:49" x14ac:dyDescent="0.25">
      <c r="A1625">
        <v>9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30"/>
        <v>A2-8SO-E2</v>
      </c>
      <c r="AF1625" t="s">
        <v>178</v>
      </c>
    </row>
    <row r="1626" spans="1:49" x14ac:dyDescent="0.25">
      <c r="A1626">
        <v>10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30"/>
        <v>A2-8SO-E3</v>
      </c>
      <c r="AF1626" t="s">
        <v>179</v>
      </c>
    </row>
    <row r="1627" spans="1:49" x14ac:dyDescent="0.25">
      <c r="A1627">
        <v>11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30"/>
        <v>A2-8SO-E4</v>
      </c>
      <c r="AF1627" t="s">
        <v>304</v>
      </c>
    </row>
    <row r="1628" spans="1:49" x14ac:dyDescent="0.25">
      <c r="A1628">
        <v>12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30"/>
        <v>A2-8SO-E5</v>
      </c>
      <c r="AF1628" t="s">
        <v>305</v>
      </c>
    </row>
    <row r="1629" spans="1:49" x14ac:dyDescent="0.25">
      <c r="A1629">
        <v>13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30"/>
        <v>A2-8SO-E6</v>
      </c>
      <c r="AF1629" t="s">
        <v>156</v>
      </c>
    </row>
    <row r="1630" spans="1:49" x14ac:dyDescent="0.25">
      <c r="A1630">
        <v>14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30"/>
        <v>A2-8SO-E7</v>
      </c>
      <c r="AF1630" t="s">
        <v>131</v>
      </c>
    </row>
    <row r="1631" spans="1:49" x14ac:dyDescent="0.25">
      <c r="A1631">
        <v>15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30"/>
        <v>A2-8SO-E8</v>
      </c>
      <c r="AF1631" t="s">
        <v>292</v>
      </c>
    </row>
    <row r="1632" spans="1:49" x14ac:dyDescent="0.25">
      <c r="A1632">
        <v>16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30"/>
        <v>A2-8SO-E9</v>
      </c>
      <c r="AF1632" t="s">
        <v>167</v>
      </c>
    </row>
    <row r="1633" spans="1:49" x14ac:dyDescent="0.25">
      <c r="A1633">
        <v>17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X1633" s="8">
        <v>43518</v>
      </c>
      <c r="AB1633" t="s">
        <v>86</v>
      </c>
      <c r="AC1633" t="str">
        <f t="shared" si="30"/>
        <v>A2-8SO-E10</v>
      </c>
      <c r="AD1633" s="8">
        <v>43557</v>
      </c>
      <c r="AE1633">
        <f>AD1633-X1633</f>
        <v>39</v>
      </c>
      <c r="AF1633" t="s">
        <v>248</v>
      </c>
      <c r="AG1633" t="s">
        <v>956</v>
      </c>
      <c r="AH1633" s="8">
        <v>43557</v>
      </c>
      <c r="AI1633">
        <v>10</v>
      </c>
      <c r="AJ1633">
        <v>1</v>
      </c>
      <c r="AK1633" s="53">
        <v>0.70347222222222217</v>
      </c>
    </row>
    <row r="1634" spans="1:49" x14ac:dyDescent="0.25">
      <c r="A1634">
        <v>18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AB1634" t="s">
        <v>86</v>
      </c>
      <c r="AC1634" t="str">
        <f t="shared" si="30"/>
        <v>A2-8SO-E11</v>
      </c>
      <c r="AF1634" t="s">
        <v>338</v>
      </c>
    </row>
    <row r="1635" spans="1:49" x14ac:dyDescent="0.25">
      <c r="A1635">
        <v>19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AB1635" t="s">
        <v>86</v>
      </c>
      <c r="AC1635" t="str">
        <f t="shared" si="30"/>
        <v>A2-8SO-E12</v>
      </c>
      <c r="AF1635" t="s">
        <v>175</v>
      </c>
    </row>
    <row r="1636" spans="1:49" x14ac:dyDescent="0.25">
      <c r="A1636">
        <v>51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M1636" s="18"/>
      <c r="N1636" s="19"/>
      <c r="P1636" s="53"/>
      <c r="Q1636" s="18"/>
      <c r="R1636" s="19"/>
      <c r="S1636" s="74">
        <v>3.7850000000000001</v>
      </c>
      <c r="T1636" s="53">
        <v>0.5180555555555556</v>
      </c>
      <c r="U1636" s="18">
        <v>0.44604166666666667</v>
      </c>
      <c r="V1636" s="19">
        <v>9.3209570000000005E-2</v>
      </c>
      <c r="W1636" s="1" t="s">
        <v>212</v>
      </c>
      <c r="AB1636" t="s">
        <v>86</v>
      </c>
      <c r="AC1636" t="str">
        <f t="shared" si="30"/>
        <v>A2-8SO-H1</v>
      </c>
      <c r="AF1636" t="s">
        <v>239</v>
      </c>
    </row>
    <row r="1637" spans="1:49" x14ac:dyDescent="0.25">
      <c r="A1637">
        <v>52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74">
        <v>8.673</v>
      </c>
      <c r="U1637" s="18">
        <v>0.44687499999999997</v>
      </c>
      <c r="V1637">
        <v>0.13599749999999999</v>
      </c>
      <c r="W1637" s="1" t="s">
        <v>212</v>
      </c>
      <c r="AB1637" t="s">
        <v>85</v>
      </c>
      <c r="AC1637" t="str">
        <f t="shared" ref="AC1637:AC1660" si="31">"A2-9"&amp;AB1637&amp;"-"&amp;AF1637</f>
        <v>A2-9RT-F4</v>
      </c>
      <c r="AF1637" t="s">
        <v>150</v>
      </c>
    </row>
    <row r="1638" spans="1:49" x14ac:dyDescent="0.25">
      <c r="A1638">
        <v>53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74">
        <v>6.7759999999999998</v>
      </c>
      <c r="U1638" s="18">
        <v>0.44778935185185187</v>
      </c>
      <c r="V1638">
        <v>0.11902119999999999</v>
      </c>
      <c r="W1638" s="1" t="s">
        <v>212</v>
      </c>
      <c r="AB1638" t="s">
        <v>86</v>
      </c>
      <c r="AC1638" t="str">
        <f t="shared" si="31"/>
        <v>A2-9SO-E10</v>
      </c>
      <c r="AF1638" t="s">
        <v>248</v>
      </c>
    </row>
    <row r="1639" spans="1:49" x14ac:dyDescent="0.25">
      <c r="A1639">
        <v>54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74">
        <v>3.77</v>
      </c>
      <c r="U1639" s="18">
        <v>0.44856481481481486</v>
      </c>
      <c r="V1639" s="19">
        <v>1.4868849999999999E-2</v>
      </c>
      <c r="W1639" s="1" t="s">
        <v>212</v>
      </c>
      <c r="AB1639" t="s">
        <v>85</v>
      </c>
      <c r="AC1639" t="str">
        <f t="shared" si="31"/>
        <v>A2-9RT-D4</v>
      </c>
      <c r="AF1639" t="s">
        <v>236</v>
      </c>
    </row>
    <row r="1640" spans="1:49" x14ac:dyDescent="0.25">
      <c r="A1640">
        <v>55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74">
        <v>6.7839999999999998</v>
      </c>
      <c r="U1640" s="18">
        <v>0.44930555555555557</v>
      </c>
      <c r="V1640">
        <v>0.1134449</v>
      </c>
      <c r="W1640" s="1" t="s">
        <v>212</v>
      </c>
      <c r="AB1640" t="s">
        <v>86</v>
      </c>
      <c r="AC1640" t="str">
        <f t="shared" si="31"/>
        <v>A2-9SO-B4</v>
      </c>
      <c r="AF1640" t="s">
        <v>124</v>
      </c>
    </row>
    <row r="1641" spans="1:49" x14ac:dyDescent="0.25">
      <c r="A1641">
        <v>56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74">
        <v>2.6850000000000001</v>
      </c>
      <c r="U1641" s="18">
        <v>0.45019675925925928</v>
      </c>
      <c r="V1641">
        <v>0.46991889999999997</v>
      </c>
      <c r="W1641" s="1" t="s">
        <v>212</v>
      </c>
      <c r="AB1641" t="s">
        <v>86</v>
      </c>
      <c r="AC1641" t="str">
        <f t="shared" si="31"/>
        <v>A2-9SO-E11</v>
      </c>
      <c r="AF1641" t="s">
        <v>338</v>
      </c>
    </row>
    <row r="1642" spans="1:49" x14ac:dyDescent="0.25">
      <c r="A1642">
        <v>57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74">
        <v>2.9350000000000001</v>
      </c>
      <c r="U1642" s="18">
        <v>0.45109953703703703</v>
      </c>
      <c r="V1642" s="19">
        <v>6.4058210000000004E-2</v>
      </c>
      <c r="W1642" s="1" t="s">
        <v>212</v>
      </c>
      <c r="AB1642" t="s">
        <v>86</v>
      </c>
      <c r="AC1642" t="str">
        <f t="shared" si="31"/>
        <v>A2-9SO-H2</v>
      </c>
      <c r="AF1642" t="s">
        <v>122</v>
      </c>
    </row>
    <row r="1643" spans="1:49" x14ac:dyDescent="0.25">
      <c r="A1643">
        <v>58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74">
        <v>5.6710000000000003</v>
      </c>
      <c r="U1643" s="18">
        <v>0.45181712962962961</v>
      </c>
      <c r="V1643">
        <v>0.37477969999999999</v>
      </c>
      <c r="W1643" s="1" t="s">
        <v>212</v>
      </c>
      <c r="AB1643" t="s">
        <v>86</v>
      </c>
      <c r="AC1643" t="str">
        <f t="shared" si="31"/>
        <v>A2-9SO-B8</v>
      </c>
      <c r="AF1643" t="s">
        <v>173</v>
      </c>
    </row>
    <row r="1644" spans="1:49" x14ac:dyDescent="0.25">
      <c r="A1644">
        <v>59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74">
        <v>1.998</v>
      </c>
      <c r="U1644" s="18">
        <v>0.45271990740740736</v>
      </c>
      <c r="V1644" s="19">
        <v>1.549035E-2</v>
      </c>
      <c r="W1644" s="1" t="s">
        <v>212</v>
      </c>
      <c r="AB1644" t="s">
        <v>85</v>
      </c>
      <c r="AC1644" t="str">
        <f t="shared" si="31"/>
        <v>A2-9RT-G2</v>
      </c>
      <c r="AF1644" t="s">
        <v>127</v>
      </c>
    </row>
    <row r="1645" spans="1:49" x14ac:dyDescent="0.25">
      <c r="A1645">
        <v>60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74">
        <v>8.7219999999999995</v>
      </c>
      <c r="U1645" s="18">
        <v>0.45363425925925926</v>
      </c>
      <c r="V1645" s="19">
        <v>9.6813510000000005E-2</v>
      </c>
      <c r="W1645" s="1" t="s">
        <v>212</v>
      </c>
      <c r="AB1645" t="s">
        <v>85</v>
      </c>
      <c r="AC1645" t="str">
        <f t="shared" si="31"/>
        <v>A2-9RT-C3</v>
      </c>
      <c r="AF1645" t="s">
        <v>301</v>
      </c>
    </row>
    <row r="1646" spans="1:49" x14ac:dyDescent="0.25">
      <c r="A1646">
        <v>61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74">
        <v>6.1420000000000003</v>
      </c>
      <c r="U1646" s="18">
        <v>0.45546296296296296</v>
      </c>
      <c r="V1646" s="19">
        <v>9.0934639999999997E-2</v>
      </c>
      <c r="W1646" s="1" t="s">
        <v>212</v>
      </c>
      <c r="AB1646" t="s">
        <v>85</v>
      </c>
      <c r="AC1646" t="str">
        <f t="shared" si="31"/>
        <v>A2-9RT-F6</v>
      </c>
      <c r="AF1646" t="s">
        <v>291</v>
      </c>
    </row>
    <row r="1647" spans="1:49" x14ac:dyDescent="0.25">
      <c r="A1647">
        <v>62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5.1260000000000003</v>
      </c>
      <c r="U1647" s="18">
        <v>0.45636574074074071</v>
      </c>
      <c r="V1647" s="19">
        <v>6.2149749999999997E-2</v>
      </c>
      <c r="W1647" s="1" t="s">
        <v>212</v>
      </c>
      <c r="AB1647" t="s">
        <v>85</v>
      </c>
      <c r="AC1647" t="str">
        <f t="shared" si="31"/>
        <v>A2-9RT-H4</v>
      </c>
      <c r="AD1647" s="8">
        <v>43417</v>
      </c>
      <c r="AE1647" s="83">
        <f>AD1647-I1647</f>
        <v>66</v>
      </c>
      <c r="AF1647" t="s">
        <v>140</v>
      </c>
      <c r="AG1647" t="s">
        <v>956</v>
      </c>
      <c r="AH1647" s="8">
        <v>43418</v>
      </c>
      <c r="AI1647">
        <v>8</v>
      </c>
      <c r="AJ1647">
        <v>1</v>
      </c>
      <c r="AK1647" s="53">
        <v>0.50694444444444442</v>
      </c>
      <c r="AL1647" s="8">
        <v>43430</v>
      </c>
      <c r="AM1647" s="53">
        <v>0.85416666666666663</v>
      </c>
      <c r="AO1647">
        <v>6</v>
      </c>
      <c r="AP1647">
        <v>27</v>
      </c>
      <c r="AQ1647" s="8">
        <v>43430</v>
      </c>
      <c r="AR1647" s="53">
        <v>0.86111111111111116</v>
      </c>
      <c r="AS1647" s="8">
        <v>43483</v>
      </c>
      <c r="AT1647" s="53">
        <v>0.85416666666666663</v>
      </c>
      <c r="AV1647" s="8">
        <v>43483</v>
      </c>
      <c r="AW1647">
        <v>0</v>
      </c>
    </row>
    <row r="1648" spans="1:49" x14ac:dyDescent="0.25">
      <c r="A1648">
        <v>63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7.359</v>
      </c>
      <c r="U1648" s="18">
        <v>0.45710648148148153</v>
      </c>
      <c r="V1648">
        <v>0.1052681</v>
      </c>
      <c r="W1648" s="1" t="s">
        <v>212</v>
      </c>
      <c r="AB1648" t="s">
        <v>86</v>
      </c>
      <c r="AC1648" t="str">
        <f t="shared" si="31"/>
        <v>A2-9SO-H12</v>
      </c>
      <c r="AF1648" t="s">
        <v>153</v>
      </c>
    </row>
    <row r="1649" spans="1:49" x14ac:dyDescent="0.25">
      <c r="A1649">
        <v>64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5.1959999999999997</v>
      </c>
      <c r="U1649" s="18">
        <v>0.45788194444444441</v>
      </c>
      <c r="V1649">
        <v>0.1244049</v>
      </c>
      <c r="W1649" s="1" t="s">
        <v>212</v>
      </c>
      <c r="AB1649" t="s">
        <v>86</v>
      </c>
      <c r="AC1649" t="str">
        <f t="shared" si="31"/>
        <v>A2-9SO-H9</v>
      </c>
      <c r="AF1649" t="s">
        <v>287</v>
      </c>
    </row>
    <row r="1650" spans="1:49" x14ac:dyDescent="0.25">
      <c r="A1650">
        <v>65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5.8280000000000003</v>
      </c>
      <c r="U1650" s="18">
        <v>0.45869212962962963</v>
      </c>
      <c r="V1650">
        <v>1.117494</v>
      </c>
      <c r="W1650" s="1" t="s">
        <v>212</v>
      </c>
      <c r="AB1650" t="s">
        <v>85</v>
      </c>
      <c r="AC1650" t="str">
        <f t="shared" si="31"/>
        <v>A2-9RT-F9</v>
      </c>
      <c r="AD1650" s="8">
        <v>43382</v>
      </c>
      <c r="AE1650">
        <v>31</v>
      </c>
      <c r="AF1650" t="s">
        <v>240</v>
      </c>
      <c r="AG1650" t="s">
        <v>956</v>
      </c>
      <c r="AI1650">
        <v>18</v>
      </c>
      <c r="AJ1650">
        <v>2</v>
      </c>
      <c r="AK1650" s="53">
        <v>0.63541666666666663</v>
      </c>
      <c r="AL1650" s="8">
        <v>43389</v>
      </c>
      <c r="AM1650" s="53">
        <v>0.81944444444444453</v>
      </c>
      <c r="AO1650">
        <v>5</v>
      </c>
      <c r="AP1650">
        <v>15</v>
      </c>
      <c r="AQ1650" s="8">
        <v>43389</v>
      </c>
      <c r="AR1650" s="53">
        <v>0.81944444444444453</v>
      </c>
      <c r="AS1650" s="8">
        <v>43410</v>
      </c>
      <c r="AT1650" s="53">
        <v>0.84722222222222221</v>
      </c>
      <c r="AV1650" s="8">
        <v>43410</v>
      </c>
      <c r="AW1650">
        <v>0</v>
      </c>
    </row>
    <row r="1651" spans="1:49" x14ac:dyDescent="0.25">
      <c r="A1651">
        <v>66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4.093</v>
      </c>
      <c r="U1651" s="18">
        <v>0.45973379629629635</v>
      </c>
      <c r="V1651" s="19">
        <v>7.782994E-2</v>
      </c>
      <c r="W1651" s="1" t="s">
        <v>212</v>
      </c>
      <c r="AB1651" t="s">
        <v>85</v>
      </c>
      <c r="AC1651" t="str">
        <f t="shared" si="31"/>
        <v>A2-9RT-B9</v>
      </c>
      <c r="AF1651" t="s">
        <v>125</v>
      </c>
    </row>
    <row r="1652" spans="1:49" x14ac:dyDescent="0.25">
      <c r="A1652">
        <v>67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6.2629999999999999</v>
      </c>
      <c r="U1652" s="18">
        <v>0.46069444444444446</v>
      </c>
      <c r="V1652">
        <v>0.9872611</v>
      </c>
      <c r="W1652" s="1" t="s">
        <v>212</v>
      </c>
      <c r="AB1652" t="s">
        <v>86</v>
      </c>
      <c r="AC1652" t="str">
        <f t="shared" si="31"/>
        <v>A2-9SO-D2</v>
      </c>
      <c r="AF1652" t="s">
        <v>172</v>
      </c>
    </row>
    <row r="1653" spans="1:49" x14ac:dyDescent="0.25">
      <c r="A1653">
        <v>68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5.2160000000000002</v>
      </c>
      <c r="U1653" s="18">
        <v>0.46166666666666667</v>
      </c>
      <c r="V1653">
        <v>0.23556270000000001</v>
      </c>
      <c r="W1653" s="1" t="s">
        <v>212</v>
      </c>
      <c r="AB1653" t="s">
        <v>86</v>
      </c>
      <c r="AC1653" t="str">
        <f t="shared" si="31"/>
        <v>A2-9SO-E2</v>
      </c>
      <c r="AF1653" t="s">
        <v>178</v>
      </c>
    </row>
    <row r="1654" spans="1:49" x14ac:dyDescent="0.25">
      <c r="A1654">
        <v>69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6.9880000000000004</v>
      </c>
      <c r="U1654" s="18">
        <v>0.46249999999999997</v>
      </c>
      <c r="V1654">
        <v>0.51297680000000001</v>
      </c>
      <c r="W1654" s="1" t="s">
        <v>212</v>
      </c>
      <c r="AB1654" t="s">
        <v>85</v>
      </c>
      <c r="AC1654" t="str">
        <f t="shared" si="31"/>
        <v>A2-9RT-G5</v>
      </c>
      <c r="AF1654" t="s">
        <v>337</v>
      </c>
    </row>
    <row r="1655" spans="1:49" x14ac:dyDescent="0.25">
      <c r="A1655">
        <v>70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4.9649999999999999</v>
      </c>
      <c r="U1655" s="18">
        <v>0.46340277777777777</v>
      </c>
      <c r="V1655" s="19">
        <v>5.8423179999999998E-2</v>
      </c>
      <c r="W1655" s="1" t="s">
        <v>212</v>
      </c>
      <c r="AB1655" t="s">
        <v>85</v>
      </c>
      <c r="AC1655" t="str">
        <f t="shared" si="31"/>
        <v>A2-9RT-C9</v>
      </c>
      <c r="AF1655" t="s">
        <v>176</v>
      </c>
    </row>
    <row r="1656" spans="1:49" x14ac:dyDescent="0.25">
      <c r="A1656">
        <v>71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6.9420000000000002</v>
      </c>
      <c r="U1656" s="18">
        <v>0.46429398148148149</v>
      </c>
      <c r="V1656">
        <v>9.64671E-2</v>
      </c>
      <c r="W1656" s="1" t="s">
        <v>212</v>
      </c>
      <c r="AB1656" t="s">
        <v>86</v>
      </c>
      <c r="AC1656" t="str">
        <f t="shared" si="31"/>
        <v>A2-9SO-D1</v>
      </c>
      <c r="AF1656" t="s">
        <v>288</v>
      </c>
    </row>
    <row r="1657" spans="1:49" x14ac:dyDescent="0.25">
      <c r="A1657">
        <v>72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1.736</v>
      </c>
      <c r="U1657" s="18">
        <v>0.46504629629629629</v>
      </c>
      <c r="V1657" s="19">
        <v>1.7879260000000001E-2</v>
      </c>
      <c r="W1657" s="1" t="s">
        <v>212</v>
      </c>
      <c r="AB1657" t="s">
        <v>85</v>
      </c>
      <c r="AC1657" t="str">
        <f t="shared" si="31"/>
        <v>A2-9RT-F11</v>
      </c>
      <c r="AF1657" t="s">
        <v>158</v>
      </c>
    </row>
    <row r="1658" spans="1:49" x14ac:dyDescent="0.25">
      <c r="A1658">
        <v>73</v>
      </c>
      <c r="B1658" t="s">
        <v>293</v>
      </c>
      <c r="C1658" t="s">
        <v>59</v>
      </c>
      <c r="G1658" s="1" t="s">
        <v>87</v>
      </c>
      <c r="I1658" s="1" t="s">
        <v>70</v>
      </c>
      <c r="J1658">
        <v>24</v>
      </c>
      <c r="K1658" t="s">
        <v>60</v>
      </c>
      <c r="L1658">
        <v>6262</v>
      </c>
      <c r="S1658" s="74">
        <v>5.0460000000000003</v>
      </c>
      <c r="U1658" s="18">
        <v>0.46593749999999995</v>
      </c>
      <c r="V1658">
        <v>0.2520657</v>
      </c>
      <c r="W1658" s="1" t="s">
        <v>212</v>
      </c>
      <c r="AB1658" t="s">
        <v>85</v>
      </c>
      <c r="AC1658" t="str">
        <f t="shared" si="31"/>
        <v>A2-9RT-G1</v>
      </c>
      <c r="AF1658" t="s">
        <v>290</v>
      </c>
    </row>
    <row r="1659" spans="1:49" x14ac:dyDescent="0.25">
      <c r="A1659">
        <v>74</v>
      </c>
      <c r="B1659" t="s">
        <v>293</v>
      </c>
      <c r="C1659" t="s">
        <v>59</v>
      </c>
      <c r="G1659" s="1" t="s">
        <v>87</v>
      </c>
      <c r="I1659" s="1" t="s">
        <v>70</v>
      </c>
      <c r="J1659">
        <v>24</v>
      </c>
      <c r="K1659" t="s">
        <v>60</v>
      </c>
      <c r="L1659">
        <v>6262</v>
      </c>
      <c r="S1659" s="74">
        <v>7.5359999999999996</v>
      </c>
      <c r="U1659" s="18">
        <v>0.46684027777777781</v>
      </c>
      <c r="V1659">
        <v>1.203004</v>
      </c>
      <c r="W1659" s="1" t="s">
        <v>212</v>
      </c>
      <c r="X1659" s="8">
        <v>43517</v>
      </c>
      <c r="AB1659" t="s">
        <v>86</v>
      </c>
      <c r="AC1659" t="str">
        <f t="shared" si="31"/>
        <v>A2-9SO-F3</v>
      </c>
      <c r="AD1659" s="8">
        <v>43552</v>
      </c>
      <c r="AE1659">
        <f>AD1659-X1659</f>
        <v>35</v>
      </c>
      <c r="AF1659" t="s">
        <v>241</v>
      </c>
      <c r="AG1659" t="s">
        <v>956</v>
      </c>
      <c r="AH1659" s="8">
        <v>43552</v>
      </c>
      <c r="AI1659">
        <v>27</v>
      </c>
      <c r="AJ1659">
        <v>2</v>
      </c>
      <c r="AK1659" s="53">
        <v>0.70833333333333337</v>
      </c>
    </row>
    <row r="1660" spans="1:49" x14ac:dyDescent="0.25">
      <c r="A1660">
        <v>75</v>
      </c>
      <c r="B1660" t="s">
        <v>293</v>
      </c>
      <c r="C1660" t="s">
        <v>59</v>
      </c>
      <c r="G1660" s="1" t="s">
        <v>87</v>
      </c>
      <c r="I1660" s="1" t="s">
        <v>70</v>
      </c>
      <c r="J1660">
        <v>24</v>
      </c>
      <c r="K1660" t="s">
        <v>60</v>
      </c>
      <c r="L1660">
        <v>6262</v>
      </c>
      <c r="S1660" s="74">
        <v>5.4489999999999998</v>
      </c>
      <c r="U1660" s="18">
        <v>0.46784722222222225</v>
      </c>
      <c r="V1660">
        <v>0.84870480000000004</v>
      </c>
      <c r="W1660" s="1" t="s">
        <v>212</v>
      </c>
      <c r="AB1660" t="s">
        <v>85</v>
      </c>
      <c r="AC1660" t="str">
        <f t="shared" si="31"/>
        <v>A2-9RT-B5</v>
      </c>
      <c r="AD1660" s="8">
        <v>43382</v>
      </c>
      <c r="AE1660">
        <v>31</v>
      </c>
      <c r="AF1660" t="s">
        <v>163</v>
      </c>
      <c r="AG1660" t="s">
        <v>956</v>
      </c>
      <c r="AI1660">
        <v>15</v>
      </c>
      <c r="AJ1660">
        <v>2</v>
      </c>
      <c r="AK1660" s="53">
        <v>0.63541666666666663</v>
      </c>
      <c r="AL1660" s="8">
        <v>43389</v>
      </c>
      <c r="AM1660" s="53">
        <v>0.81944444444444453</v>
      </c>
      <c r="AO1660">
        <v>3</v>
      </c>
      <c r="AP1660">
        <v>24</v>
      </c>
      <c r="AQ1660" s="8">
        <v>43389</v>
      </c>
      <c r="AR1660" s="53">
        <v>0.81944444444444453</v>
      </c>
      <c r="AS1660" s="8">
        <v>43483</v>
      </c>
      <c r="AT1660" s="53">
        <v>0.83333333333333337</v>
      </c>
      <c r="AV1660" s="8">
        <v>43483</v>
      </c>
      <c r="AW1660">
        <v>0</v>
      </c>
    </row>
    <row r="1661" spans="1:49" x14ac:dyDescent="0.25">
      <c r="A1661">
        <v>76</v>
      </c>
      <c r="B1661" t="s">
        <v>293</v>
      </c>
      <c r="C1661" t="s">
        <v>608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W1661" s="1" t="s">
        <v>212</v>
      </c>
    </row>
    <row r="1662" spans="1:49" x14ac:dyDescent="0.25">
      <c r="A1662">
        <v>77</v>
      </c>
      <c r="B1662" t="s">
        <v>293</v>
      </c>
      <c r="C1662" t="s">
        <v>608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T1662" s="53">
        <v>0.52152777777777781</v>
      </c>
      <c r="U1662" s="18">
        <v>0.46886574074074078</v>
      </c>
      <c r="V1662" s="19">
        <v>1.257168E-2</v>
      </c>
      <c r="W1662" s="1" t="s">
        <v>212</v>
      </c>
    </row>
    <row r="1663" spans="1:49" x14ac:dyDescent="0.25">
      <c r="A1663">
        <v>51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74">
        <v>7.5780000000000003</v>
      </c>
      <c r="T1663" s="53">
        <v>0.51388888888888895</v>
      </c>
      <c r="U1663" s="18">
        <v>0.44604166666666667</v>
      </c>
      <c r="V1663">
        <v>0.1174973</v>
      </c>
      <c r="W1663" s="1" t="s">
        <v>212</v>
      </c>
      <c r="AB1663" t="s">
        <v>85</v>
      </c>
      <c r="AC1663" t="str">
        <f t="shared" ref="AC1663:AC1687" si="32">"A2-9"&amp;AB1663&amp;"-"&amp;AF1663</f>
        <v>A2-9RT-E11</v>
      </c>
      <c r="AF1663" t="s">
        <v>338</v>
      </c>
    </row>
    <row r="1664" spans="1:49" x14ac:dyDescent="0.25">
      <c r="A1664">
        <v>52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74">
        <v>6.9889999999999999</v>
      </c>
      <c r="U1664" s="18">
        <v>0.44687499999999997</v>
      </c>
      <c r="V1664" s="19">
        <v>5.6522969999999999E-2</v>
      </c>
      <c r="W1664" s="1" t="s">
        <v>212</v>
      </c>
      <c r="AB1664" t="s">
        <v>85</v>
      </c>
      <c r="AC1664" t="str">
        <f t="shared" si="32"/>
        <v>A2-9RT-D12</v>
      </c>
      <c r="AF1664" t="s">
        <v>162</v>
      </c>
    </row>
    <row r="1665" spans="1:49" x14ac:dyDescent="0.25">
      <c r="A1665">
        <v>53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74">
        <v>8.3729999999999993</v>
      </c>
      <c r="U1665" s="18">
        <v>0.44778935185185187</v>
      </c>
      <c r="V1665" s="19">
        <v>3.9479239999999999E-2</v>
      </c>
      <c r="W1665" s="1" t="s">
        <v>212</v>
      </c>
      <c r="AB1665" t="s">
        <v>85</v>
      </c>
      <c r="AC1665" t="str">
        <f t="shared" si="32"/>
        <v>A2-9RT-A1</v>
      </c>
      <c r="AF1665" s="76" t="s">
        <v>247</v>
      </c>
    </row>
    <row r="1666" spans="1:49" x14ac:dyDescent="0.25">
      <c r="A1666">
        <v>54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74">
        <v>3.165</v>
      </c>
      <c r="U1666" s="18">
        <v>0.44856481481481486</v>
      </c>
      <c r="V1666">
        <v>1.1658399999999999E-2</v>
      </c>
      <c r="W1666" s="1" t="s">
        <v>212</v>
      </c>
      <c r="AB1666" t="s">
        <v>86</v>
      </c>
      <c r="AC1666" t="str">
        <f t="shared" si="32"/>
        <v>A2-9SO-F5</v>
      </c>
      <c r="AF1666" t="s">
        <v>250</v>
      </c>
    </row>
    <row r="1667" spans="1:49" x14ac:dyDescent="0.25">
      <c r="A1667">
        <v>55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74">
        <v>9.5709999999999997</v>
      </c>
      <c r="U1667" s="18">
        <v>0.44930555555555557</v>
      </c>
      <c r="V1667">
        <v>0.81870849999999995</v>
      </c>
      <c r="W1667" s="1" t="s">
        <v>212</v>
      </c>
      <c r="AB1667" t="s">
        <v>86</v>
      </c>
      <c r="AC1667" t="str">
        <f t="shared" si="32"/>
        <v>A2-9SO-H6</v>
      </c>
      <c r="AF1667" t="s">
        <v>143</v>
      </c>
    </row>
    <row r="1668" spans="1:49" x14ac:dyDescent="0.25">
      <c r="A1668">
        <v>56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74">
        <v>2.605</v>
      </c>
      <c r="U1668" s="18">
        <v>0.45019675925925928</v>
      </c>
      <c r="V1668" s="19">
        <v>9.0578080000000005E-3</v>
      </c>
      <c r="W1668" s="1" t="s">
        <v>212</v>
      </c>
      <c r="AB1668" t="s">
        <v>85</v>
      </c>
      <c r="AC1668" t="str">
        <f t="shared" si="32"/>
        <v>A2-9RT-H12</v>
      </c>
      <c r="AF1668" t="s">
        <v>153</v>
      </c>
    </row>
    <row r="1669" spans="1:49" x14ac:dyDescent="0.25">
      <c r="A1669">
        <v>57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74">
        <v>6.2060000000000004</v>
      </c>
      <c r="U1669" s="18">
        <v>0.45109953703703703</v>
      </c>
      <c r="V1669" s="19">
        <v>8.6133290000000001E-2</v>
      </c>
      <c r="W1669" s="1" t="s">
        <v>212</v>
      </c>
      <c r="AB1669" t="s">
        <v>85</v>
      </c>
      <c r="AC1669" t="str">
        <f t="shared" si="32"/>
        <v>A2-9RT-E7</v>
      </c>
      <c r="AF1669" t="s">
        <v>131</v>
      </c>
    </row>
    <row r="1670" spans="1:49" x14ac:dyDescent="0.25">
      <c r="A1670">
        <v>58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74">
        <v>4.6920000000000002</v>
      </c>
      <c r="U1670" s="18">
        <v>0.45181712962962961</v>
      </c>
      <c r="V1670" s="19">
        <v>3.9451279999999998E-2</v>
      </c>
      <c r="W1670" s="1" t="s">
        <v>212</v>
      </c>
      <c r="AB1670" t="s">
        <v>86</v>
      </c>
      <c r="AC1670" t="str">
        <f t="shared" si="32"/>
        <v>A2-9SO-H5</v>
      </c>
      <c r="AF1670" t="s">
        <v>145</v>
      </c>
    </row>
    <row r="1671" spans="1:49" x14ac:dyDescent="0.25">
      <c r="A1671">
        <v>59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74">
        <v>3.1080000000000001</v>
      </c>
      <c r="U1671" s="18">
        <v>0.45271990740740736</v>
      </c>
      <c r="V1671">
        <v>0.43016559999999998</v>
      </c>
      <c r="W1671" s="1" t="s">
        <v>212</v>
      </c>
      <c r="AB1671" t="s">
        <v>85</v>
      </c>
      <c r="AC1671" t="str">
        <f t="shared" si="32"/>
        <v>A2-9RT-D5</v>
      </c>
      <c r="AF1671" t="s">
        <v>251</v>
      </c>
    </row>
    <row r="1672" spans="1:49" x14ac:dyDescent="0.25">
      <c r="A1672">
        <v>60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74">
        <v>5.5510000000000002</v>
      </c>
      <c r="U1672" s="18">
        <v>0.45363425925925926</v>
      </c>
      <c r="V1672" s="19">
        <v>3.3116010000000001E-2</v>
      </c>
      <c r="W1672" s="1" t="s">
        <v>212</v>
      </c>
      <c r="AB1672" t="s">
        <v>86</v>
      </c>
      <c r="AC1672" t="str">
        <f t="shared" si="32"/>
        <v>A2-9SO-A9</v>
      </c>
      <c r="AF1672" t="s">
        <v>133</v>
      </c>
    </row>
    <row r="1673" spans="1:49" x14ac:dyDescent="0.25">
      <c r="A1673">
        <v>61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4.4669999999999996</v>
      </c>
      <c r="U1673" s="18">
        <v>0.45546296296296296</v>
      </c>
      <c r="V1673">
        <v>0.89781010000000006</v>
      </c>
      <c r="W1673" s="1" t="s">
        <v>212</v>
      </c>
      <c r="AB1673" t="s">
        <v>85</v>
      </c>
      <c r="AC1673" t="str">
        <f t="shared" si="32"/>
        <v>A2-9RT-A8</v>
      </c>
      <c r="AD1673" s="8">
        <v>43380</v>
      </c>
      <c r="AE1673">
        <v>29</v>
      </c>
      <c r="AF1673" t="s">
        <v>166</v>
      </c>
      <c r="AG1673" t="s">
        <v>593</v>
      </c>
      <c r="AI1673">
        <v>7</v>
      </c>
      <c r="AJ1673">
        <v>1</v>
      </c>
      <c r="AK1673" s="53">
        <v>0.52430555555555558</v>
      </c>
      <c r="AL1673" s="8">
        <v>43389</v>
      </c>
      <c r="AM1673" s="53">
        <v>0.53819444444444442</v>
      </c>
    </row>
    <row r="1674" spans="1:49" x14ac:dyDescent="0.25">
      <c r="A1674">
        <v>62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5.7220000000000004</v>
      </c>
      <c r="U1674" s="18">
        <v>0.45636574074074071</v>
      </c>
      <c r="V1674" s="19">
        <v>5.4538589999999998E-2</v>
      </c>
      <c r="W1674" s="1" t="s">
        <v>212</v>
      </c>
      <c r="AB1674" t="s">
        <v>85</v>
      </c>
      <c r="AC1674" t="str">
        <f t="shared" si="32"/>
        <v>A2-9RT-H1</v>
      </c>
      <c r="AD1674" s="8">
        <v>43385</v>
      </c>
      <c r="AE1674">
        <v>34</v>
      </c>
      <c r="AF1674" t="s">
        <v>239</v>
      </c>
      <c r="AG1674" t="s">
        <v>956</v>
      </c>
      <c r="AI1674">
        <v>2</v>
      </c>
      <c r="AJ1674">
        <v>2</v>
      </c>
      <c r="AK1674" s="53">
        <v>0.49305555555555558</v>
      </c>
      <c r="AL1674" s="8">
        <v>43391</v>
      </c>
      <c r="AM1674" s="53">
        <v>0.82638888888888884</v>
      </c>
      <c r="AO1674">
        <v>7</v>
      </c>
      <c r="AP1674">
        <v>31</v>
      </c>
      <c r="AQ1674" s="8">
        <v>43391</v>
      </c>
      <c r="AR1674" s="53">
        <v>0.82638888888888884</v>
      </c>
      <c r="AS1674" s="8">
        <v>43483</v>
      </c>
      <c r="AT1674" s="53">
        <v>0.85416666666666663</v>
      </c>
      <c r="AV1674" s="8">
        <v>43483</v>
      </c>
      <c r="AW1674">
        <v>0</v>
      </c>
    </row>
    <row r="1675" spans="1:49" x14ac:dyDescent="0.25">
      <c r="A1675">
        <v>63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2.702</v>
      </c>
      <c r="U1675" s="18">
        <v>0.45710648148148153</v>
      </c>
      <c r="V1675" s="19">
        <v>9.3230889999999997E-3</v>
      </c>
      <c r="W1675" s="1" t="s">
        <v>212</v>
      </c>
      <c r="AB1675" t="s">
        <v>85</v>
      </c>
      <c r="AC1675" t="str">
        <f t="shared" si="32"/>
        <v>A2-9RT-H7</v>
      </c>
      <c r="AF1675" t="s">
        <v>286</v>
      </c>
    </row>
    <row r="1676" spans="1:49" x14ac:dyDescent="0.25">
      <c r="A1676">
        <v>64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5.98</v>
      </c>
      <c r="U1676" s="18">
        <v>0.45788194444444441</v>
      </c>
      <c r="V1676" s="19">
        <v>7.0371829999999996E-2</v>
      </c>
      <c r="W1676" s="1" t="s">
        <v>212</v>
      </c>
      <c r="AB1676" t="s">
        <v>85</v>
      </c>
      <c r="AC1676" t="str">
        <f t="shared" si="32"/>
        <v>A2-9RT-C1</v>
      </c>
      <c r="AF1676" t="s">
        <v>146</v>
      </c>
    </row>
    <row r="1677" spans="1:49" x14ac:dyDescent="0.25">
      <c r="A1677">
        <v>65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7.1420000000000003</v>
      </c>
      <c r="U1677" s="18">
        <v>0.45869212962962963</v>
      </c>
      <c r="V1677">
        <v>0.1145499</v>
      </c>
      <c r="W1677" s="1" t="s">
        <v>212</v>
      </c>
      <c r="AB1677" t="s">
        <v>86</v>
      </c>
      <c r="AC1677" t="str">
        <f t="shared" si="32"/>
        <v>A2-9SO-C3</v>
      </c>
      <c r="AF1677" t="s">
        <v>301</v>
      </c>
    </row>
    <row r="1678" spans="1:49" x14ac:dyDescent="0.25">
      <c r="A1678">
        <v>66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3.8460000000000001</v>
      </c>
      <c r="U1678" s="18">
        <v>0.45973379629629635</v>
      </c>
      <c r="V1678" s="19">
        <v>9.9351670000000003E-2</v>
      </c>
      <c r="W1678" s="1" t="s">
        <v>212</v>
      </c>
      <c r="AB1678" t="s">
        <v>86</v>
      </c>
      <c r="AC1678" t="str">
        <f t="shared" si="32"/>
        <v>A2-9SO-B12</v>
      </c>
      <c r="AF1678" t="s">
        <v>132</v>
      </c>
    </row>
    <row r="1679" spans="1:49" x14ac:dyDescent="0.25">
      <c r="A1679">
        <v>67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4.28</v>
      </c>
      <c r="U1679" s="18">
        <v>0.46069444444444446</v>
      </c>
      <c r="V1679">
        <v>0.39502120000000002</v>
      </c>
      <c r="W1679" s="1" t="s">
        <v>212</v>
      </c>
      <c r="AB1679" t="s">
        <v>86</v>
      </c>
      <c r="AC1679" t="str">
        <f t="shared" si="32"/>
        <v>A2-9SO-G12</v>
      </c>
      <c r="AF1679" t="s">
        <v>147</v>
      </c>
    </row>
    <row r="1680" spans="1:49" x14ac:dyDescent="0.25">
      <c r="A1680">
        <v>68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7.7489999999999997</v>
      </c>
      <c r="U1680" s="18">
        <v>0.46166666666666667</v>
      </c>
      <c r="V1680">
        <v>0.10963820000000001</v>
      </c>
      <c r="W1680" s="1" t="s">
        <v>212</v>
      </c>
      <c r="AB1680" t="s">
        <v>85</v>
      </c>
      <c r="AC1680" t="str">
        <f t="shared" si="32"/>
        <v>A2-9RT-C4</v>
      </c>
      <c r="AF1680" t="s">
        <v>161</v>
      </c>
    </row>
    <row r="1681" spans="1:49" x14ac:dyDescent="0.25">
      <c r="A1681">
        <v>69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4.476</v>
      </c>
      <c r="U1681" s="18">
        <v>0.46249999999999997</v>
      </c>
      <c r="V1681" s="19">
        <v>7.2324630000000001E-2</v>
      </c>
      <c r="W1681" s="1" t="s">
        <v>212</v>
      </c>
      <c r="AB1681" t="s">
        <v>85</v>
      </c>
      <c r="AC1681" t="str">
        <f t="shared" si="32"/>
        <v>A2-9RT-H2</v>
      </c>
      <c r="AD1681" s="8">
        <v>43414</v>
      </c>
      <c r="AE1681" s="83">
        <f>AD1681-I1681</f>
        <v>63</v>
      </c>
      <c r="AF1681" t="s">
        <v>122</v>
      </c>
      <c r="AG1681" t="s">
        <v>956</v>
      </c>
      <c r="AH1681" s="8">
        <v>43414</v>
      </c>
      <c r="AI1681">
        <v>12</v>
      </c>
      <c r="AJ1681">
        <v>1</v>
      </c>
      <c r="AK1681" s="53">
        <v>0.61458333333333337</v>
      </c>
      <c r="AL1681" s="8">
        <v>43422</v>
      </c>
      <c r="AM1681" s="53">
        <v>0.84375</v>
      </c>
      <c r="AN1681" t="s">
        <v>1794</v>
      </c>
      <c r="AV1681" s="8">
        <v>43422</v>
      </c>
      <c r="AW1681">
        <v>0</v>
      </c>
    </row>
    <row r="1682" spans="1:49" x14ac:dyDescent="0.25">
      <c r="A1682">
        <v>70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2.1349999999999998</v>
      </c>
      <c r="U1682" s="18">
        <v>0.46340277777777777</v>
      </c>
      <c r="V1682">
        <v>0.230986</v>
      </c>
      <c r="W1682" s="1" t="s">
        <v>212</v>
      </c>
      <c r="AB1682" t="s">
        <v>85</v>
      </c>
      <c r="AC1682" t="str">
        <f t="shared" si="32"/>
        <v>A2-9RT-G12</v>
      </c>
      <c r="AF1682" t="s">
        <v>147</v>
      </c>
    </row>
    <row r="1683" spans="1:49" x14ac:dyDescent="0.25">
      <c r="A1683">
        <v>71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2.8079999999999998</v>
      </c>
      <c r="U1683" s="18">
        <v>0.46429398148148149</v>
      </c>
      <c r="V1683" s="19">
        <v>4.6404639999999997E-2</v>
      </c>
      <c r="W1683" s="1" t="s">
        <v>212</v>
      </c>
      <c r="AB1683" t="s">
        <v>85</v>
      </c>
      <c r="AC1683" t="str">
        <f t="shared" si="32"/>
        <v>A2-9RT-F1</v>
      </c>
      <c r="AF1683" t="s">
        <v>157</v>
      </c>
    </row>
    <row r="1684" spans="1:49" x14ac:dyDescent="0.25">
      <c r="A1684">
        <v>72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4.67</v>
      </c>
      <c r="U1684" s="18">
        <v>0.46504629629629629</v>
      </c>
      <c r="V1684">
        <v>0.41907420000000001</v>
      </c>
      <c r="W1684" s="1" t="s">
        <v>212</v>
      </c>
      <c r="AB1684" t="s">
        <v>86</v>
      </c>
      <c r="AC1684" t="str">
        <f t="shared" si="32"/>
        <v>A2-9SO-E9</v>
      </c>
      <c r="AF1684" t="s">
        <v>167</v>
      </c>
    </row>
    <row r="1685" spans="1:49" x14ac:dyDescent="0.25">
      <c r="A1685">
        <v>73</v>
      </c>
      <c r="B1685" t="s">
        <v>89</v>
      </c>
      <c r="C1685" t="s">
        <v>59</v>
      </c>
      <c r="G1685" s="1" t="s">
        <v>87</v>
      </c>
      <c r="I1685" s="1" t="s">
        <v>70</v>
      </c>
      <c r="J1685">
        <v>24</v>
      </c>
      <c r="K1685" t="s">
        <v>60</v>
      </c>
      <c r="L1685">
        <v>7000</v>
      </c>
      <c r="S1685" s="74">
        <v>6.6849999999999996</v>
      </c>
      <c r="U1685" s="18">
        <v>0.46593749999999995</v>
      </c>
      <c r="V1685">
        <v>0.67463059999999997</v>
      </c>
      <c r="W1685" s="1" t="s">
        <v>212</v>
      </c>
      <c r="AB1685" t="s">
        <v>85</v>
      </c>
      <c r="AC1685" t="str">
        <f t="shared" si="32"/>
        <v>A2-9RT-G6</v>
      </c>
      <c r="AD1685" s="8">
        <v>43382</v>
      </c>
      <c r="AE1685">
        <v>31</v>
      </c>
      <c r="AF1685" t="s">
        <v>235</v>
      </c>
      <c r="AG1685" t="s">
        <v>956</v>
      </c>
      <c r="AI1685">
        <v>7</v>
      </c>
      <c r="AJ1685">
        <v>2</v>
      </c>
      <c r="AK1685" s="53">
        <v>0.63541666666666663</v>
      </c>
      <c r="AL1685" s="8">
        <v>43389</v>
      </c>
      <c r="AM1685" s="53">
        <v>0.81944444444444453</v>
      </c>
      <c r="AO1685">
        <v>5</v>
      </c>
      <c r="AP1685">
        <v>13</v>
      </c>
      <c r="AQ1685" s="8">
        <v>43389</v>
      </c>
      <c r="AR1685" s="53">
        <v>0.81944444444444453</v>
      </c>
      <c r="AS1685" s="8">
        <v>43435</v>
      </c>
      <c r="AT1685" s="53">
        <v>0.83333333333333337</v>
      </c>
      <c r="AV1685" s="8">
        <v>43435</v>
      </c>
      <c r="AW1685">
        <v>0</v>
      </c>
    </row>
    <row r="1686" spans="1:49" x14ac:dyDescent="0.25">
      <c r="A1686">
        <v>74</v>
      </c>
      <c r="B1686" t="s">
        <v>89</v>
      </c>
      <c r="C1686" t="s">
        <v>59</v>
      </c>
      <c r="G1686" s="1" t="s">
        <v>87</v>
      </c>
      <c r="I1686" s="1" t="s">
        <v>70</v>
      </c>
      <c r="J1686">
        <v>24</v>
      </c>
      <c r="K1686" t="s">
        <v>60</v>
      </c>
      <c r="L1686">
        <v>7000</v>
      </c>
      <c r="S1686" s="74">
        <v>7.4770000000000003</v>
      </c>
      <c r="U1686" s="18">
        <v>0.46684027777777781</v>
      </c>
      <c r="V1686" s="19">
        <v>7.0690069999999994E-2</v>
      </c>
      <c r="W1686" s="1" t="s">
        <v>212</v>
      </c>
      <c r="AB1686" t="s">
        <v>85</v>
      </c>
      <c r="AC1686" t="str">
        <f t="shared" si="32"/>
        <v>A2-9RT-B2</v>
      </c>
      <c r="AF1686" t="s">
        <v>142</v>
      </c>
    </row>
    <row r="1687" spans="1:49" x14ac:dyDescent="0.25">
      <c r="A1687">
        <v>75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3.2719999999999998</v>
      </c>
      <c r="U1687" s="18">
        <v>0.46784722222222225</v>
      </c>
      <c r="V1687" s="19">
        <v>7.2633810000000002E-3</v>
      </c>
      <c r="W1687" s="1" t="s">
        <v>212</v>
      </c>
      <c r="AB1687" t="s">
        <v>85</v>
      </c>
      <c r="AC1687" t="str">
        <f t="shared" si="32"/>
        <v>A2-9RT-B10</v>
      </c>
      <c r="AF1687" t="s">
        <v>154</v>
      </c>
    </row>
    <row r="1688" spans="1:49" x14ac:dyDescent="0.25">
      <c r="A1688">
        <v>76</v>
      </c>
      <c r="B1688" t="s">
        <v>89</v>
      </c>
      <c r="C1688" t="s">
        <v>608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W1688" s="1" t="s">
        <v>212</v>
      </c>
    </row>
    <row r="1689" spans="1:49" x14ac:dyDescent="0.25">
      <c r="A1689">
        <v>77</v>
      </c>
      <c r="B1689" t="s">
        <v>89</v>
      </c>
      <c r="C1689" t="s">
        <v>608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T1689" s="53">
        <v>0.5180555555555556</v>
      </c>
      <c r="U1689" s="18">
        <v>0.46886574074074078</v>
      </c>
      <c r="V1689" s="19">
        <v>6.2113120000000001E-3</v>
      </c>
      <c r="W1689" s="1" t="s">
        <v>212</v>
      </c>
    </row>
    <row r="1690" spans="1:49" x14ac:dyDescent="0.25">
      <c r="A1690">
        <v>51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74">
        <v>3.0219999999999998</v>
      </c>
      <c r="T1690" s="53">
        <v>0.4861111111111111</v>
      </c>
      <c r="U1690" s="18">
        <v>0.32047453703703704</v>
      </c>
      <c r="V1690">
        <v>0.65574949999999999</v>
      </c>
      <c r="W1690" s="1" t="s">
        <v>220</v>
      </c>
      <c r="AB1690" t="s">
        <v>86</v>
      </c>
      <c r="AC1690" t="str">
        <f t="shared" ref="AC1690:AC1714" si="33">"A20-10"&amp;AB1690&amp;"-"&amp;AF1690</f>
        <v>A20-10SO-H4</v>
      </c>
      <c r="AF1690" t="s">
        <v>140</v>
      </c>
    </row>
    <row r="1691" spans="1:49" x14ac:dyDescent="0.25">
      <c r="A1691">
        <v>52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74">
        <v>3.5630000000000002</v>
      </c>
      <c r="U1691" s="18">
        <v>0.32142361111111112</v>
      </c>
      <c r="V1691">
        <v>0.5947249</v>
      </c>
      <c r="W1691" s="1" t="s">
        <v>220</v>
      </c>
      <c r="AB1691" t="s">
        <v>85</v>
      </c>
      <c r="AC1691" t="str">
        <f t="shared" si="33"/>
        <v>A20-10RT-F4</v>
      </c>
      <c r="AD1691" s="8">
        <v>43385</v>
      </c>
      <c r="AE1691">
        <v>33</v>
      </c>
      <c r="AF1691" t="s">
        <v>150</v>
      </c>
      <c r="AG1691" t="s">
        <v>956</v>
      </c>
      <c r="AI1691">
        <v>23</v>
      </c>
      <c r="AJ1691">
        <v>1</v>
      </c>
      <c r="AK1691" s="53">
        <v>0.49305555555555558</v>
      </c>
      <c r="AL1691" s="8">
        <v>43391</v>
      </c>
      <c r="AM1691" s="53">
        <v>0.81944444444444453</v>
      </c>
      <c r="AV1691" s="8">
        <v>43391</v>
      </c>
      <c r="AW1691">
        <v>0</v>
      </c>
    </row>
    <row r="1692" spans="1:49" x14ac:dyDescent="0.25">
      <c r="A1692">
        <v>53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74">
        <v>4.5730000000000004</v>
      </c>
      <c r="U1692" s="18">
        <v>0.3222800925925926</v>
      </c>
      <c r="V1692">
        <v>1.5405660000000001</v>
      </c>
      <c r="W1692" s="1" t="s">
        <v>220</v>
      </c>
      <c r="AB1692" t="s">
        <v>86</v>
      </c>
      <c r="AC1692" t="str">
        <f t="shared" si="33"/>
        <v>A20-10SO-C9</v>
      </c>
      <c r="AF1692" t="s">
        <v>176</v>
      </c>
    </row>
    <row r="1693" spans="1:49" x14ac:dyDescent="0.25">
      <c r="A1693">
        <v>54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74">
        <v>7.3789999999999996</v>
      </c>
      <c r="U1693" s="18">
        <v>0.32321759259259258</v>
      </c>
      <c r="V1693" s="19">
        <v>7.6117080000000004E-2</v>
      </c>
      <c r="W1693" s="1" t="s">
        <v>220</v>
      </c>
      <c r="AB1693" t="s">
        <v>85</v>
      </c>
      <c r="AC1693" t="str">
        <f t="shared" si="33"/>
        <v>A20-10RT-D10</v>
      </c>
      <c r="AF1693" t="s">
        <v>371</v>
      </c>
    </row>
    <row r="1694" spans="1:49" x14ac:dyDescent="0.25">
      <c r="A1694">
        <v>55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74">
        <v>2.367</v>
      </c>
      <c r="U1694" s="18">
        <v>0.32405092592592594</v>
      </c>
      <c r="V1694">
        <v>0.85802210000000001</v>
      </c>
      <c r="W1694" s="1" t="s">
        <v>220</v>
      </c>
      <c r="AB1694" t="s">
        <v>86</v>
      </c>
      <c r="AC1694" t="str">
        <f t="shared" si="33"/>
        <v>A20-10SO-H2</v>
      </c>
      <c r="AF1694" t="s">
        <v>122</v>
      </c>
    </row>
    <row r="1695" spans="1:49" x14ac:dyDescent="0.25">
      <c r="A1695">
        <v>56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74">
        <v>6.0629999999999997</v>
      </c>
      <c r="U1695" s="18">
        <v>0.32502314814814814</v>
      </c>
      <c r="V1695">
        <v>0.21130589999999999</v>
      </c>
      <c r="W1695" s="1" t="s">
        <v>220</v>
      </c>
      <c r="AB1695" t="s">
        <v>86</v>
      </c>
      <c r="AC1695" t="str">
        <f t="shared" si="33"/>
        <v>A20-10SO-G1</v>
      </c>
      <c r="AF1695" t="s">
        <v>290</v>
      </c>
    </row>
    <row r="1696" spans="1:49" x14ac:dyDescent="0.25">
      <c r="A1696">
        <v>57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74">
        <v>3.5779999999999998</v>
      </c>
      <c r="U1696" s="18">
        <v>0.32586805555555554</v>
      </c>
      <c r="V1696">
        <v>1.058891</v>
      </c>
      <c r="W1696" s="1" t="s">
        <v>220</v>
      </c>
      <c r="AB1696" t="s">
        <v>85</v>
      </c>
      <c r="AC1696" t="str">
        <f t="shared" si="33"/>
        <v>A20-10RT-A12</v>
      </c>
      <c r="AF1696" t="s">
        <v>284</v>
      </c>
    </row>
    <row r="1697" spans="1:49" x14ac:dyDescent="0.25">
      <c r="A1697">
        <v>58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74">
        <v>2.194</v>
      </c>
      <c r="U1697" s="18">
        <v>0.32679398148148148</v>
      </c>
      <c r="V1697" s="19">
        <v>2.9777540000000002E-2</v>
      </c>
      <c r="W1697" s="1" t="s">
        <v>220</v>
      </c>
      <c r="AB1697" t="s">
        <v>85</v>
      </c>
      <c r="AC1697" t="str">
        <f t="shared" si="33"/>
        <v>A20-10RT-H9</v>
      </c>
      <c r="AF1697" t="s">
        <v>287</v>
      </c>
    </row>
    <row r="1698" spans="1:49" x14ac:dyDescent="0.25">
      <c r="A1698">
        <v>59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74">
        <v>2.5870000000000002</v>
      </c>
      <c r="U1698" s="18">
        <v>0.3275925925925926</v>
      </c>
      <c r="V1698" s="19">
        <v>2.403307E-2</v>
      </c>
      <c r="W1698" s="1" t="s">
        <v>220</v>
      </c>
      <c r="AB1698" t="s">
        <v>86</v>
      </c>
      <c r="AC1698" t="str">
        <f t="shared" si="33"/>
        <v>A20-10SO-B11</v>
      </c>
      <c r="AF1698" t="s">
        <v>129</v>
      </c>
    </row>
    <row r="1699" spans="1:49" x14ac:dyDescent="0.25">
      <c r="A1699">
        <v>60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74">
        <v>3.8879999999999999</v>
      </c>
      <c r="U1699" s="18">
        <v>0.32829861111111108</v>
      </c>
      <c r="V1699">
        <v>0.2507915</v>
      </c>
      <c r="W1699" s="1" t="s">
        <v>220</v>
      </c>
      <c r="AB1699" t="s">
        <v>85</v>
      </c>
      <c r="AC1699" t="str">
        <f t="shared" si="33"/>
        <v>A20-10RT-A8</v>
      </c>
      <c r="AD1699" s="8">
        <v>43400</v>
      </c>
      <c r="AE1699" s="1">
        <f>AD1699-I1698</f>
        <v>48</v>
      </c>
      <c r="AF1699" t="s">
        <v>166</v>
      </c>
      <c r="AG1699" t="s">
        <v>956</v>
      </c>
      <c r="AH1699" s="8">
        <v>43400</v>
      </c>
      <c r="AI1699">
        <v>15</v>
      </c>
      <c r="AJ1699">
        <v>1</v>
      </c>
      <c r="AK1699" s="53">
        <v>0.74652777777777779</v>
      </c>
      <c r="AL1699" s="8">
        <v>43408</v>
      </c>
      <c r="AM1699" s="53">
        <v>0.85416666666666663</v>
      </c>
      <c r="AO1699">
        <v>5</v>
      </c>
      <c r="AP1699">
        <v>7</v>
      </c>
      <c r="AQ1699" s="8">
        <v>43408</v>
      </c>
      <c r="AR1699" s="53">
        <v>0.85416666666666663</v>
      </c>
      <c r="AS1699" s="8">
        <v>43475</v>
      </c>
      <c r="AT1699" s="53">
        <v>0.83333333333333337</v>
      </c>
      <c r="AV1699" s="8">
        <v>43475</v>
      </c>
      <c r="AW1699">
        <v>0</v>
      </c>
    </row>
    <row r="1700" spans="1:49" x14ac:dyDescent="0.25">
      <c r="A1700">
        <v>61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5.8230000000000004</v>
      </c>
      <c r="U1700" s="18">
        <v>0.32931712962962961</v>
      </c>
      <c r="V1700" s="19">
        <v>8.6504880000000006E-2</v>
      </c>
      <c r="W1700" s="1" t="s">
        <v>220</v>
      </c>
      <c r="AB1700" t="s">
        <v>85</v>
      </c>
      <c r="AC1700" t="str">
        <f t="shared" si="33"/>
        <v>A20-10RT-G10</v>
      </c>
      <c r="AD1700" s="8">
        <v>43413</v>
      </c>
      <c r="AE1700" s="1">
        <f>AD1700-I1700</f>
        <v>61</v>
      </c>
      <c r="AF1700" t="s">
        <v>302</v>
      </c>
      <c r="AG1700" t="s">
        <v>956</v>
      </c>
      <c r="AH1700" s="8">
        <v>43413</v>
      </c>
      <c r="AI1700">
        <v>28</v>
      </c>
      <c r="AJ1700">
        <v>2</v>
      </c>
      <c r="AK1700" s="53">
        <v>0.48958333333333331</v>
      </c>
      <c r="AL1700" s="8">
        <v>43421</v>
      </c>
      <c r="AM1700" s="53">
        <v>0.84722222222222221</v>
      </c>
      <c r="AO1700">
        <v>3</v>
      </c>
      <c r="AP1700">
        <v>21</v>
      </c>
      <c r="AQ1700" s="8">
        <v>43421</v>
      </c>
      <c r="AR1700" s="53">
        <v>0.84722222222222221</v>
      </c>
      <c r="AS1700" s="8">
        <v>43460</v>
      </c>
      <c r="AT1700" s="53">
        <v>0.83333333333333337</v>
      </c>
      <c r="AV1700" s="8">
        <v>43460</v>
      </c>
      <c r="AW1700">
        <v>0</v>
      </c>
    </row>
    <row r="1701" spans="1:49" x14ac:dyDescent="0.25">
      <c r="A1701">
        <v>62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5.6379999999999999</v>
      </c>
      <c r="U1701" s="18">
        <v>0.33011574074074074</v>
      </c>
      <c r="V1701">
        <v>0.2042176</v>
      </c>
      <c r="W1701" s="1" t="s">
        <v>220</v>
      </c>
      <c r="AB1701" t="s">
        <v>86</v>
      </c>
      <c r="AC1701" t="str">
        <f t="shared" si="33"/>
        <v>A20-10SO-H3</v>
      </c>
      <c r="AF1701" t="s">
        <v>165</v>
      </c>
    </row>
    <row r="1702" spans="1:49" x14ac:dyDescent="0.25">
      <c r="A1702">
        <v>63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2.504</v>
      </c>
      <c r="U1702" s="18">
        <v>0.33099537037037036</v>
      </c>
      <c r="V1702" s="19">
        <v>2.2886340000000002E-2</v>
      </c>
      <c r="W1702" s="1" t="s">
        <v>220</v>
      </c>
      <c r="AB1702" t="s">
        <v>85</v>
      </c>
      <c r="AC1702" t="str">
        <f t="shared" si="33"/>
        <v>A20-10RT-E10</v>
      </c>
      <c r="AF1702" t="s">
        <v>248</v>
      </c>
    </row>
    <row r="1703" spans="1:49" x14ac:dyDescent="0.25">
      <c r="A1703">
        <v>64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6.1109999999999998</v>
      </c>
      <c r="U1703" s="18">
        <v>0.33172453703703703</v>
      </c>
      <c r="V1703">
        <v>0.1403421</v>
      </c>
      <c r="W1703" s="1" t="s">
        <v>220</v>
      </c>
      <c r="AB1703" t="s">
        <v>85</v>
      </c>
      <c r="AC1703" t="str">
        <f t="shared" si="33"/>
        <v>A20-10RT-E9</v>
      </c>
      <c r="AF1703" t="s">
        <v>167</v>
      </c>
    </row>
    <row r="1704" spans="1:49" x14ac:dyDescent="0.25">
      <c r="A1704">
        <v>65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6.6639999999999997</v>
      </c>
      <c r="U1704" s="18">
        <v>0.33260416666666665</v>
      </c>
      <c r="V1704">
        <v>0.98356949999999999</v>
      </c>
      <c r="W1704" s="1" t="s">
        <v>220</v>
      </c>
      <c r="AB1704" t="s">
        <v>86</v>
      </c>
      <c r="AC1704" t="str">
        <f t="shared" si="33"/>
        <v>A20-10SO-E3</v>
      </c>
      <c r="AF1704" t="s">
        <v>179</v>
      </c>
    </row>
    <row r="1705" spans="1:49" x14ac:dyDescent="0.25">
      <c r="A1705">
        <v>66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5.9770000000000003</v>
      </c>
      <c r="U1705" s="18">
        <v>0.33358796296296295</v>
      </c>
      <c r="V1705" s="19">
        <v>9.4141130000000003E-2</v>
      </c>
      <c r="W1705" s="1" t="s">
        <v>220</v>
      </c>
      <c r="AB1705" t="s">
        <v>86</v>
      </c>
      <c r="AC1705" t="str">
        <f t="shared" si="33"/>
        <v>A20-10SO-C2</v>
      </c>
      <c r="AF1705" t="s">
        <v>149</v>
      </c>
    </row>
    <row r="1706" spans="1:49" x14ac:dyDescent="0.25">
      <c r="A1706">
        <v>67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2.0649999999999999</v>
      </c>
      <c r="U1706" s="18">
        <v>0.33437500000000003</v>
      </c>
      <c r="V1706" s="19">
        <v>2.1459450000000001E-2</v>
      </c>
      <c r="W1706" s="1" t="s">
        <v>220</v>
      </c>
      <c r="AB1706" t="s">
        <v>86</v>
      </c>
      <c r="AC1706" t="str">
        <f t="shared" si="33"/>
        <v>A20-10SO-B3</v>
      </c>
      <c r="AF1706" t="s">
        <v>242</v>
      </c>
    </row>
    <row r="1707" spans="1:49" x14ac:dyDescent="0.25">
      <c r="A1707">
        <v>68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5.3739999999999997</v>
      </c>
      <c r="U1707" s="18">
        <v>0.33509259259259255</v>
      </c>
      <c r="V1707">
        <v>0.40442080000000002</v>
      </c>
      <c r="W1707" s="1" t="s">
        <v>220</v>
      </c>
      <c r="AB1707" t="s">
        <v>86</v>
      </c>
      <c r="AC1707" t="str">
        <f t="shared" si="33"/>
        <v>A20-10SO-A11</v>
      </c>
      <c r="AF1707" t="s">
        <v>237</v>
      </c>
    </row>
    <row r="1708" spans="1:49" x14ac:dyDescent="0.25">
      <c r="A1708">
        <v>69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4.9050000000000002</v>
      </c>
      <c r="U1708" s="18">
        <v>0.33594907407407404</v>
      </c>
      <c r="V1708">
        <v>0.79653220000000002</v>
      </c>
      <c r="W1708" s="1" t="s">
        <v>220</v>
      </c>
      <c r="AB1708" t="s">
        <v>86</v>
      </c>
      <c r="AC1708" t="str">
        <f t="shared" si="33"/>
        <v>A20-10SO-H7</v>
      </c>
      <c r="AF1708" t="s">
        <v>286</v>
      </c>
    </row>
    <row r="1709" spans="1:49" x14ac:dyDescent="0.25">
      <c r="A1709">
        <v>70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3.8660000000000001</v>
      </c>
      <c r="U1709" s="18">
        <v>0.33709490740740744</v>
      </c>
      <c r="V1709">
        <v>0.1230131</v>
      </c>
      <c r="W1709" s="1" t="s">
        <v>220</v>
      </c>
      <c r="AB1709" t="s">
        <v>85</v>
      </c>
      <c r="AC1709" t="str">
        <f t="shared" si="33"/>
        <v>A20-10RT-G4</v>
      </c>
      <c r="AF1709" t="s">
        <v>243</v>
      </c>
    </row>
    <row r="1710" spans="1:49" x14ac:dyDescent="0.25">
      <c r="A1710">
        <v>71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6.6260000000000003</v>
      </c>
      <c r="U1710" s="18">
        <v>0.33788194444444447</v>
      </c>
      <c r="V1710">
        <v>0.1022102</v>
      </c>
      <c r="W1710" s="1" t="s">
        <v>220</v>
      </c>
      <c r="AB1710" t="s">
        <v>86</v>
      </c>
      <c r="AC1710" t="str">
        <f t="shared" si="33"/>
        <v>A20-10SO-G3</v>
      </c>
      <c r="AF1710" t="s">
        <v>139</v>
      </c>
    </row>
    <row r="1711" spans="1:49" x14ac:dyDescent="0.25">
      <c r="A1711">
        <v>72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5.0199999999999996</v>
      </c>
      <c r="U1711" s="18">
        <v>0.33872685185185186</v>
      </c>
      <c r="V1711">
        <v>0.74740309999999999</v>
      </c>
      <c r="W1711" s="1" t="s">
        <v>220</v>
      </c>
      <c r="AB1711" t="s">
        <v>85</v>
      </c>
      <c r="AC1711" t="str">
        <f t="shared" si="33"/>
        <v>A20-10RT-D9</v>
      </c>
      <c r="AF1711" t="s">
        <v>151</v>
      </c>
    </row>
    <row r="1712" spans="1:49" x14ac:dyDescent="0.25">
      <c r="A1712">
        <v>73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4.165</v>
      </c>
      <c r="U1712" s="18">
        <v>0.33969907407407413</v>
      </c>
      <c r="V1712">
        <v>9.7701099999999999E-2</v>
      </c>
      <c r="W1712" s="1" t="s">
        <v>220</v>
      </c>
      <c r="AB1712" t="s">
        <v>86</v>
      </c>
      <c r="AC1712" t="str">
        <f t="shared" si="33"/>
        <v>A20-10SO-G11</v>
      </c>
      <c r="AF1712" t="s">
        <v>249</v>
      </c>
    </row>
    <row r="1713" spans="1:49" x14ac:dyDescent="0.25">
      <c r="A1713">
        <v>74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3.3660000000000001</v>
      </c>
      <c r="U1713" s="18">
        <v>0.34046296296296297</v>
      </c>
      <c r="V1713">
        <v>0.72778390000000004</v>
      </c>
      <c r="W1713" s="1" t="s">
        <v>220</v>
      </c>
      <c r="AB1713" t="s">
        <v>85</v>
      </c>
      <c r="AC1713" t="str">
        <f t="shared" si="33"/>
        <v>A20-10RT-E1</v>
      </c>
      <c r="AF1713" t="s">
        <v>137</v>
      </c>
    </row>
    <row r="1714" spans="1:49" x14ac:dyDescent="0.25">
      <c r="A1714">
        <v>75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5.4</v>
      </c>
      <c r="U1714" s="18">
        <v>0.3414699074074074</v>
      </c>
      <c r="V1714">
        <v>0.15316940000000001</v>
      </c>
      <c r="W1714" s="1" t="s">
        <v>220</v>
      </c>
      <c r="AB1714" t="s">
        <v>86</v>
      </c>
      <c r="AC1714" t="str">
        <f t="shared" si="33"/>
        <v>A20-10SO-F12</v>
      </c>
      <c r="AF1714" t="s">
        <v>121</v>
      </c>
    </row>
    <row r="1715" spans="1:49" x14ac:dyDescent="0.25">
      <c r="A1715">
        <v>76</v>
      </c>
      <c r="B1715" t="s">
        <v>230</v>
      </c>
      <c r="C1715" t="s">
        <v>608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U1715" s="18">
        <v>0.34225694444444449</v>
      </c>
      <c r="V1715" s="19">
        <v>1.8956259999999999E-2</v>
      </c>
      <c r="W1715" s="1" t="s">
        <v>220</v>
      </c>
    </row>
    <row r="1716" spans="1:49" x14ac:dyDescent="0.25">
      <c r="A1716">
        <v>77</v>
      </c>
      <c r="B1716" t="s">
        <v>230</v>
      </c>
      <c r="C1716" t="s">
        <v>608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T1716" s="53">
        <v>0.49027777777777781</v>
      </c>
      <c r="U1716" s="18">
        <v>0.34290509259259255</v>
      </c>
      <c r="V1716" s="19">
        <v>1.6481289999999999E-2</v>
      </c>
      <c r="W1716" s="1" t="s">
        <v>220</v>
      </c>
    </row>
    <row r="1717" spans="1:49" x14ac:dyDescent="0.25">
      <c r="A1717">
        <v>51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74">
        <v>5.5039999999999996</v>
      </c>
      <c r="T1717" s="53">
        <v>0.49027777777777781</v>
      </c>
      <c r="U1717" s="18">
        <v>0.32047453703703704</v>
      </c>
      <c r="V1717" s="19">
        <v>5.4103459999999999E-2</v>
      </c>
      <c r="W1717" s="1" t="s">
        <v>220</v>
      </c>
      <c r="AB1717" t="s">
        <v>85</v>
      </c>
      <c r="AC1717" t="str">
        <f t="shared" ref="AC1717:AC1741" si="34">"A20-10"&amp;AB1717&amp;"-"&amp;AF1717</f>
        <v>A20-10RT-D3</v>
      </c>
      <c r="AF1717" t="s">
        <v>155</v>
      </c>
    </row>
    <row r="1718" spans="1:49" x14ac:dyDescent="0.25">
      <c r="A1718">
        <v>52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74">
        <v>8.0180000000000007</v>
      </c>
      <c r="U1718" s="18">
        <v>0.32142361111111112</v>
      </c>
      <c r="V1718" s="19">
        <v>6.256457E-2</v>
      </c>
      <c r="W1718" s="1" t="s">
        <v>220</v>
      </c>
      <c r="AB1718" t="s">
        <v>86</v>
      </c>
      <c r="AC1718" t="str">
        <f t="shared" si="34"/>
        <v>A20-10SO-D9</v>
      </c>
      <c r="AF1718" t="s">
        <v>151</v>
      </c>
    </row>
    <row r="1719" spans="1:49" x14ac:dyDescent="0.25">
      <c r="A1719">
        <v>53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74">
        <v>6.2309999999999999</v>
      </c>
      <c r="U1719" s="18">
        <v>0.3222800925925926</v>
      </c>
      <c r="V1719" s="19">
        <v>5.094957E-2</v>
      </c>
      <c r="W1719" s="1" t="s">
        <v>220</v>
      </c>
      <c r="AB1719" t="s">
        <v>86</v>
      </c>
      <c r="AC1719" t="str">
        <f t="shared" si="34"/>
        <v>A20-10SO-E2</v>
      </c>
      <c r="AF1719" t="s">
        <v>178</v>
      </c>
    </row>
    <row r="1720" spans="1:49" x14ac:dyDescent="0.25">
      <c r="A1720">
        <v>54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74">
        <v>4.968</v>
      </c>
      <c r="U1720" s="18">
        <v>0.32321759259259258</v>
      </c>
      <c r="V1720" s="19">
        <v>6.5644380000000002E-2</v>
      </c>
      <c r="W1720" s="1" t="s">
        <v>220</v>
      </c>
      <c r="AB1720" t="s">
        <v>86</v>
      </c>
      <c r="AC1720" t="str">
        <f t="shared" si="34"/>
        <v>A20-10SO-C3</v>
      </c>
      <c r="AF1720" t="s">
        <v>301</v>
      </c>
    </row>
    <row r="1721" spans="1:49" x14ac:dyDescent="0.25">
      <c r="A1721">
        <v>55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74">
        <v>6.23</v>
      </c>
      <c r="U1721" s="18">
        <v>0.32405092592592594</v>
      </c>
      <c r="V1721">
        <v>0.90356890000000001</v>
      </c>
      <c r="W1721" s="1" t="s">
        <v>220</v>
      </c>
      <c r="AB1721" t="s">
        <v>86</v>
      </c>
      <c r="AC1721" t="str">
        <f t="shared" si="34"/>
        <v>A20-10SO-B10</v>
      </c>
      <c r="AF1721" t="s">
        <v>154</v>
      </c>
    </row>
    <row r="1722" spans="1:49" x14ac:dyDescent="0.25">
      <c r="A1722">
        <v>56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74">
        <v>5.165</v>
      </c>
      <c r="U1722" s="18">
        <v>0.32502314814814814</v>
      </c>
      <c r="V1722">
        <v>0.52412829999999999</v>
      </c>
      <c r="W1722" s="1" t="s">
        <v>220</v>
      </c>
      <c r="AB1722" t="s">
        <v>86</v>
      </c>
      <c r="AC1722" t="str">
        <f t="shared" si="34"/>
        <v>A20-10SO-E8</v>
      </c>
      <c r="AF1722" t="s">
        <v>292</v>
      </c>
    </row>
    <row r="1723" spans="1:49" x14ac:dyDescent="0.25">
      <c r="A1723">
        <v>57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74">
        <v>4.7830000000000004</v>
      </c>
      <c r="U1723" s="18">
        <v>0.32586805555555554</v>
      </c>
      <c r="V1723" s="19">
        <v>4.9837630000000001E-2</v>
      </c>
      <c r="W1723" s="1" t="s">
        <v>220</v>
      </c>
      <c r="AB1723" t="s">
        <v>86</v>
      </c>
      <c r="AC1723" t="str">
        <f t="shared" si="34"/>
        <v>A20-10SO-D10</v>
      </c>
      <c r="AF1723" t="s">
        <v>371</v>
      </c>
    </row>
    <row r="1724" spans="1:49" x14ac:dyDescent="0.25">
      <c r="A1724">
        <v>58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74">
        <v>8.2319999999999993</v>
      </c>
      <c r="U1724" s="18">
        <v>0.32679398148148148</v>
      </c>
      <c r="V1724">
        <v>0.1172228</v>
      </c>
      <c r="W1724" s="1" t="s">
        <v>220</v>
      </c>
      <c r="AB1724" t="s">
        <v>85</v>
      </c>
      <c r="AC1724" t="str">
        <f t="shared" si="34"/>
        <v>A20-10RT-D7</v>
      </c>
      <c r="AD1724" s="8">
        <v>43406</v>
      </c>
      <c r="AE1724" s="83">
        <f>AD1724-I1723</f>
        <v>54</v>
      </c>
      <c r="AF1724" t="s">
        <v>285</v>
      </c>
      <c r="AG1724" t="s">
        <v>956</v>
      </c>
      <c r="AH1724" s="8">
        <v>43406</v>
      </c>
      <c r="AI1724">
        <v>16</v>
      </c>
      <c r="AJ1724">
        <v>1</v>
      </c>
      <c r="AK1724" s="53">
        <v>0.60416666666666663</v>
      </c>
      <c r="AL1724" s="8">
        <v>43417</v>
      </c>
      <c r="AM1724" s="53">
        <v>0.85416666666666663</v>
      </c>
      <c r="AO1724">
        <v>6</v>
      </c>
      <c r="AP1724">
        <v>26</v>
      </c>
      <c r="AQ1724" s="8">
        <v>43417</v>
      </c>
      <c r="AR1724" s="53">
        <v>0.85416666666666663</v>
      </c>
      <c r="AS1724" s="8">
        <v>43483</v>
      </c>
      <c r="AT1724" s="53">
        <v>0.85416666666666663</v>
      </c>
      <c r="AV1724" s="8">
        <v>43483</v>
      </c>
      <c r="AW1724">
        <v>0</v>
      </c>
    </row>
    <row r="1725" spans="1:49" x14ac:dyDescent="0.25">
      <c r="A1725">
        <v>59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74">
        <v>7.585</v>
      </c>
      <c r="U1725" s="18">
        <v>0.3275925925925926</v>
      </c>
      <c r="V1725" s="19">
        <v>3.5956969999999998E-2</v>
      </c>
      <c r="W1725" s="1" t="s">
        <v>220</v>
      </c>
      <c r="AB1725" t="s">
        <v>86</v>
      </c>
      <c r="AC1725" t="str">
        <f t="shared" si="34"/>
        <v>A20-10SO-B9</v>
      </c>
      <c r="AF1725" t="s">
        <v>125</v>
      </c>
    </row>
    <row r="1726" spans="1:49" x14ac:dyDescent="0.25">
      <c r="A1726">
        <v>60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74">
        <v>7.2930000000000001</v>
      </c>
      <c r="U1726" s="18">
        <v>0.32829861111111108</v>
      </c>
      <c r="V1726">
        <v>0.6394299</v>
      </c>
      <c r="W1726" s="1" t="s">
        <v>220</v>
      </c>
      <c r="AB1726" t="s">
        <v>85</v>
      </c>
      <c r="AC1726" t="str">
        <f t="shared" si="34"/>
        <v>A20-10RT-H2</v>
      </c>
      <c r="AD1726" s="8">
        <v>43383</v>
      </c>
      <c r="AE1726">
        <v>31</v>
      </c>
      <c r="AF1726" t="s">
        <v>122</v>
      </c>
      <c r="AG1726" t="s">
        <v>956</v>
      </c>
      <c r="AI1726">
        <v>17</v>
      </c>
      <c r="AJ1726">
        <v>1</v>
      </c>
      <c r="AK1726" s="53">
        <v>0.47500000000000003</v>
      </c>
      <c r="AL1726" s="8">
        <v>43390</v>
      </c>
      <c r="AM1726" s="53">
        <v>0.83333333333333337</v>
      </c>
      <c r="AO1726">
        <v>7</v>
      </c>
      <c r="AP1726">
        <v>19</v>
      </c>
      <c r="AQ1726" s="8">
        <v>43390</v>
      </c>
      <c r="AR1726" s="53">
        <v>0.83333333333333337</v>
      </c>
      <c r="AS1726" s="8">
        <v>43418</v>
      </c>
      <c r="AT1726" s="53">
        <v>0.84722222222222221</v>
      </c>
      <c r="AV1726" s="8">
        <v>43418</v>
      </c>
      <c r="AW1726">
        <v>0</v>
      </c>
    </row>
    <row r="1727" spans="1:49" x14ac:dyDescent="0.25">
      <c r="A1727">
        <v>61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7.827</v>
      </c>
      <c r="U1727" s="18">
        <v>0.32931712962962961</v>
      </c>
      <c r="V1727" s="19">
        <v>7.5932410000000006E-2</v>
      </c>
      <c r="W1727" s="1" t="s">
        <v>220</v>
      </c>
      <c r="AB1727" t="s">
        <v>86</v>
      </c>
      <c r="AC1727" t="str">
        <f t="shared" si="34"/>
        <v>A20-10SO-D8</v>
      </c>
      <c r="AF1727" t="s">
        <v>170</v>
      </c>
    </row>
    <row r="1728" spans="1:49" x14ac:dyDescent="0.25">
      <c r="A1728">
        <v>62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5.2</v>
      </c>
      <c r="U1728" s="18">
        <v>0.33011574074074074</v>
      </c>
      <c r="V1728">
        <v>0.54177649999999999</v>
      </c>
      <c r="W1728" s="1" t="s">
        <v>220</v>
      </c>
      <c r="X1728" s="8">
        <v>43521</v>
      </c>
      <c r="AB1728" t="s">
        <v>86</v>
      </c>
      <c r="AC1728" t="str">
        <f t="shared" si="34"/>
        <v>A20-10SO-F9</v>
      </c>
      <c r="AD1728" s="8">
        <v>43547</v>
      </c>
      <c r="AE1728">
        <f>AD1728-X1728</f>
        <v>26</v>
      </c>
      <c r="AF1728" t="s">
        <v>240</v>
      </c>
      <c r="AG1728" t="s">
        <v>956</v>
      </c>
      <c r="AH1728" s="8">
        <v>43547</v>
      </c>
      <c r="AI1728">
        <v>19</v>
      </c>
      <c r="AJ1728">
        <v>1</v>
      </c>
      <c r="AK1728" s="53">
        <v>0.74305555555555547</v>
      </c>
      <c r="AL1728" s="8">
        <v>43556</v>
      </c>
      <c r="AM1728" s="53">
        <v>0.83680555555555547</v>
      </c>
      <c r="AO1728">
        <v>3</v>
      </c>
      <c r="AP1728">
        <v>17</v>
      </c>
      <c r="AQ1728" s="8">
        <v>43556</v>
      </c>
      <c r="AR1728" s="53">
        <v>0.83680555555555547</v>
      </c>
    </row>
    <row r="1729" spans="1:49" x14ac:dyDescent="0.25">
      <c r="A1729">
        <v>63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5.2670000000000003</v>
      </c>
      <c r="U1729" s="18">
        <v>0.33099537037037036</v>
      </c>
      <c r="V1729">
        <v>7.3529300000000006E-2</v>
      </c>
      <c r="W1729" s="1" t="s">
        <v>220</v>
      </c>
      <c r="AB1729" t="s">
        <v>85</v>
      </c>
      <c r="AC1729" t="str">
        <f t="shared" si="34"/>
        <v>A20-10RT-G7</v>
      </c>
      <c r="AF1729" t="s">
        <v>136</v>
      </c>
    </row>
    <row r="1730" spans="1:49" x14ac:dyDescent="0.25">
      <c r="A1730">
        <v>64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5.1210000000000004</v>
      </c>
      <c r="U1730" s="18">
        <v>0.33172453703703703</v>
      </c>
      <c r="V1730" s="19">
        <v>8.2771090000000005E-2</v>
      </c>
      <c r="W1730" s="1" t="s">
        <v>220</v>
      </c>
      <c r="AB1730" t="s">
        <v>85</v>
      </c>
      <c r="AC1730" t="str">
        <f t="shared" si="34"/>
        <v>A20-10RT-C8</v>
      </c>
      <c r="AF1730" t="s">
        <v>238</v>
      </c>
    </row>
    <row r="1731" spans="1:49" x14ac:dyDescent="0.25">
      <c r="A1731">
        <v>65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7.718</v>
      </c>
      <c r="U1731" s="18">
        <v>0.33260416666666665</v>
      </c>
      <c r="V1731" s="19">
        <v>6.8984950000000003E-2</v>
      </c>
      <c r="W1731" s="1" t="s">
        <v>220</v>
      </c>
      <c r="AB1731" t="s">
        <v>85</v>
      </c>
      <c r="AC1731" t="str">
        <f t="shared" si="34"/>
        <v>A20-10RT-H12</v>
      </c>
      <c r="AF1731" t="s">
        <v>153</v>
      </c>
    </row>
    <row r="1732" spans="1:49" x14ac:dyDescent="0.25">
      <c r="A1732">
        <v>66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4.2729999999999997</v>
      </c>
      <c r="U1732" s="18">
        <v>0.33358796296296295</v>
      </c>
      <c r="V1732" s="19">
        <v>8.5303820000000002E-2</v>
      </c>
      <c r="W1732" s="1" t="s">
        <v>220</v>
      </c>
      <c r="AB1732" t="s">
        <v>86</v>
      </c>
      <c r="AC1732" t="str">
        <f t="shared" si="34"/>
        <v>A20-10SO-D2</v>
      </c>
      <c r="AF1732" t="s">
        <v>172</v>
      </c>
    </row>
    <row r="1733" spans="1:49" x14ac:dyDescent="0.25">
      <c r="A1733">
        <v>67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5.5949999999999998</v>
      </c>
      <c r="U1733" s="18">
        <v>0.33437500000000003</v>
      </c>
      <c r="V1733" s="19">
        <v>2.9827320000000001E-2</v>
      </c>
      <c r="W1733" s="1" t="s">
        <v>220</v>
      </c>
      <c r="AB1733" t="s">
        <v>86</v>
      </c>
      <c r="AC1733" t="str">
        <f t="shared" si="34"/>
        <v>A20-10SO-F3</v>
      </c>
      <c r="AF1733" t="s">
        <v>241</v>
      </c>
    </row>
    <row r="1734" spans="1:49" x14ac:dyDescent="0.25">
      <c r="A1734">
        <v>68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8.125</v>
      </c>
      <c r="U1734" s="18">
        <v>0.33509259259259255</v>
      </c>
      <c r="V1734" s="19">
        <v>5.555595E-2</v>
      </c>
      <c r="W1734" s="1" t="s">
        <v>220</v>
      </c>
      <c r="AB1734" t="s">
        <v>85</v>
      </c>
      <c r="AC1734" t="str">
        <f t="shared" si="34"/>
        <v>A20-10RT-F12</v>
      </c>
      <c r="AF1734" t="s">
        <v>121</v>
      </c>
    </row>
    <row r="1735" spans="1:49" x14ac:dyDescent="0.25">
      <c r="A1735">
        <v>69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6.8090000000000002</v>
      </c>
      <c r="U1735" s="18">
        <v>0.33594907407407404</v>
      </c>
      <c r="V1735">
        <v>0.82179460000000004</v>
      </c>
      <c r="W1735" s="1" t="s">
        <v>220</v>
      </c>
      <c r="AB1735" t="s">
        <v>85</v>
      </c>
      <c r="AC1735" t="str">
        <f t="shared" si="34"/>
        <v>A20-10RT-E8</v>
      </c>
      <c r="AF1735" t="s">
        <v>292</v>
      </c>
    </row>
    <row r="1736" spans="1:49" x14ac:dyDescent="0.25">
      <c r="A1736">
        <v>70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6.2629999999999999</v>
      </c>
      <c r="U1736" s="18">
        <v>0.33709490740740744</v>
      </c>
      <c r="V1736" s="19">
        <v>6.6745529999999997E-2</v>
      </c>
      <c r="W1736" s="1" t="s">
        <v>220</v>
      </c>
      <c r="AB1736" t="s">
        <v>85</v>
      </c>
      <c r="AC1736" t="str">
        <f t="shared" si="34"/>
        <v>A20-10RT-E11</v>
      </c>
      <c r="AF1736" t="s">
        <v>338</v>
      </c>
    </row>
    <row r="1737" spans="1:49" x14ac:dyDescent="0.25">
      <c r="A1737">
        <v>71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4.9009999999999998</v>
      </c>
      <c r="U1737" s="18">
        <v>0.33788194444444447</v>
      </c>
      <c r="V1737" s="19">
        <v>5.2136710000000003E-2</v>
      </c>
      <c r="W1737" s="1" t="s">
        <v>220</v>
      </c>
      <c r="AB1737" t="s">
        <v>86</v>
      </c>
      <c r="AC1737" t="str">
        <f t="shared" si="34"/>
        <v>A20-10SO-A4</v>
      </c>
      <c r="AF1737" t="s">
        <v>252</v>
      </c>
    </row>
    <row r="1738" spans="1:49" x14ac:dyDescent="0.25">
      <c r="A1738">
        <v>72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4.38</v>
      </c>
      <c r="U1738" s="18">
        <v>0.33872685185185186</v>
      </c>
      <c r="V1738" s="19">
        <v>5.101841E-2</v>
      </c>
      <c r="W1738" s="1" t="s">
        <v>220</v>
      </c>
      <c r="AB1738" t="s">
        <v>85</v>
      </c>
      <c r="AC1738" t="str">
        <f t="shared" si="34"/>
        <v>A20-10RT-C5</v>
      </c>
      <c r="AF1738" t="s">
        <v>123</v>
      </c>
    </row>
    <row r="1739" spans="1:49" x14ac:dyDescent="0.25">
      <c r="A1739">
        <v>73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4.1210000000000004</v>
      </c>
      <c r="U1739" s="18">
        <v>0.33969907407407413</v>
      </c>
      <c r="V1739" s="19">
        <v>5.205854E-2</v>
      </c>
      <c r="W1739" s="1" t="s">
        <v>220</v>
      </c>
      <c r="AB1739" t="s">
        <v>86</v>
      </c>
      <c r="AC1739" t="str">
        <f t="shared" si="34"/>
        <v>A20-10SO-A6</v>
      </c>
      <c r="AF1739" t="s">
        <v>244</v>
      </c>
    </row>
    <row r="1740" spans="1:49" x14ac:dyDescent="0.25">
      <c r="A1740">
        <v>74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4.4320000000000004</v>
      </c>
      <c r="U1740" s="18">
        <v>0.34046296296296297</v>
      </c>
      <c r="V1740">
        <v>0.54911220000000005</v>
      </c>
      <c r="W1740" s="1" t="s">
        <v>220</v>
      </c>
      <c r="AB1740" t="s">
        <v>85</v>
      </c>
      <c r="AC1740" t="str">
        <f t="shared" si="34"/>
        <v>A20-10RT-B1</v>
      </c>
      <c r="AD1740" s="8">
        <v>43383</v>
      </c>
      <c r="AE1740">
        <v>31</v>
      </c>
      <c r="AF1740" t="s">
        <v>169</v>
      </c>
      <c r="AG1740" t="s">
        <v>956</v>
      </c>
      <c r="AI1740">
        <v>18</v>
      </c>
      <c r="AJ1740">
        <v>1</v>
      </c>
      <c r="AK1740" s="53">
        <v>0.47500000000000003</v>
      </c>
      <c r="AL1740" s="8">
        <v>43390</v>
      </c>
      <c r="AM1740" s="53">
        <v>0.83333333333333337</v>
      </c>
      <c r="AO1740">
        <v>7</v>
      </c>
      <c r="AP1740">
        <v>23</v>
      </c>
      <c r="AQ1740" s="8">
        <v>43390</v>
      </c>
      <c r="AR1740" s="53">
        <v>0.83333333333333337</v>
      </c>
      <c r="AS1740" s="8">
        <v>43430</v>
      </c>
      <c r="AT1740" s="53">
        <v>0.86111111111111116</v>
      </c>
      <c r="AV1740" s="8">
        <v>43430</v>
      </c>
      <c r="AW1740">
        <v>0</v>
      </c>
    </row>
    <row r="1741" spans="1:49" x14ac:dyDescent="0.25">
      <c r="A1741">
        <v>75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2.2599999999999998</v>
      </c>
      <c r="U1741" s="18">
        <v>0.3414699074074074</v>
      </c>
      <c r="V1741" s="19">
        <v>8.6546319999999996E-2</v>
      </c>
      <c r="W1741" s="1" t="s">
        <v>220</v>
      </c>
      <c r="AB1741" t="s">
        <v>86</v>
      </c>
      <c r="AC1741" t="str">
        <f t="shared" si="34"/>
        <v>A20-10SO-B6</v>
      </c>
      <c r="AF1741" t="s">
        <v>130</v>
      </c>
    </row>
    <row r="1742" spans="1:49" x14ac:dyDescent="0.25">
      <c r="A1742">
        <v>76</v>
      </c>
      <c r="B1742" t="s">
        <v>89</v>
      </c>
      <c r="C1742" t="s">
        <v>608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U1742" s="18">
        <v>0.34225694444444449</v>
      </c>
      <c r="V1742" s="19">
        <v>4.8409819999999998E-3</v>
      </c>
      <c r="W1742" s="1" t="s">
        <v>220</v>
      </c>
    </row>
    <row r="1743" spans="1:49" x14ac:dyDescent="0.25">
      <c r="A1743">
        <v>77</v>
      </c>
      <c r="B1743" t="s">
        <v>89</v>
      </c>
      <c r="C1743" t="s">
        <v>608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T1743" s="53">
        <v>0.49513888888888885</v>
      </c>
      <c r="U1743" s="18">
        <v>0.34290509259259255</v>
      </c>
      <c r="V1743" s="19">
        <v>6.9461269999999999E-3</v>
      </c>
      <c r="W1743" s="1" t="s">
        <v>220</v>
      </c>
    </row>
    <row r="1744" spans="1:49" x14ac:dyDescent="0.25">
      <c r="A1744">
        <v>51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74">
        <v>3.6869999999999998</v>
      </c>
      <c r="T1744" s="53">
        <v>0.44027777777777777</v>
      </c>
      <c r="U1744" s="18">
        <v>0.50546296296296289</v>
      </c>
      <c r="V1744">
        <v>0.86932860000000001</v>
      </c>
      <c r="W1744" s="1" t="s">
        <v>448</v>
      </c>
      <c r="AB1744" t="s">
        <v>86</v>
      </c>
      <c r="AC1744" t="str">
        <f t="shared" ref="AC1744:AC1768" si="35">"A2-11"&amp;AB1744&amp;"-"&amp;AF1744</f>
        <v>A2-11SO-E2</v>
      </c>
      <c r="AF1744" t="s">
        <v>178</v>
      </c>
    </row>
    <row r="1745" spans="1:49" x14ac:dyDescent="0.25">
      <c r="A1745">
        <v>52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74">
        <v>7.391</v>
      </c>
      <c r="U1745" s="26">
        <v>0.50658564814814822</v>
      </c>
      <c r="V1745">
        <v>1.40004</v>
      </c>
      <c r="W1745" s="1" t="s">
        <v>448</v>
      </c>
      <c r="AB1745" t="s">
        <v>86</v>
      </c>
      <c r="AC1745" t="str">
        <f t="shared" si="35"/>
        <v>A2-11SO-H1</v>
      </c>
      <c r="AF1745" t="s">
        <v>239</v>
      </c>
    </row>
    <row r="1746" spans="1:49" x14ac:dyDescent="0.25">
      <c r="A1746">
        <v>53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74">
        <v>5.782</v>
      </c>
      <c r="U1746" s="26">
        <v>1.0076736111111111</v>
      </c>
      <c r="V1746">
        <v>0.17514270000000001</v>
      </c>
      <c r="W1746" s="1" t="s">
        <v>448</v>
      </c>
      <c r="AB1746" t="s">
        <v>86</v>
      </c>
      <c r="AC1746" t="str">
        <f t="shared" si="35"/>
        <v>A2-11SO-A9</v>
      </c>
      <c r="AF1746" t="s">
        <v>133</v>
      </c>
    </row>
    <row r="1747" spans="1:49" x14ac:dyDescent="0.25">
      <c r="A1747">
        <v>54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74">
        <v>3.4780000000000002</v>
      </c>
      <c r="U1747" s="18">
        <v>0.50842592592592595</v>
      </c>
      <c r="V1747">
        <v>0.73116199999999998</v>
      </c>
      <c r="W1747" s="1" t="s">
        <v>448</v>
      </c>
      <c r="AB1747" t="s">
        <v>86</v>
      </c>
      <c r="AC1747" t="str">
        <f t="shared" si="35"/>
        <v>A2-11SO-C11</v>
      </c>
      <c r="AF1747" t="s">
        <v>144</v>
      </c>
    </row>
    <row r="1748" spans="1:49" x14ac:dyDescent="0.25">
      <c r="A1748">
        <v>55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74">
        <v>5.6139999999999999</v>
      </c>
      <c r="U1748" s="18">
        <v>0.50935185185185183</v>
      </c>
      <c r="V1748">
        <v>1.251838</v>
      </c>
      <c r="W1748" s="1" t="s">
        <v>448</v>
      </c>
      <c r="AB1748" t="s">
        <v>85</v>
      </c>
      <c r="AC1748" t="str">
        <f t="shared" si="35"/>
        <v>A2-11RT-G12</v>
      </c>
      <c r="AF1748" t="s">
        <v>147</v>
      </c>
    </row>
    <row r="1749" spans="1:49" x14ac:dyDescent="0.25">
      <c r="A1749">
        <v>56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74">
        <v>3.641</v>
      </c>
      <c r="U1749" s="18">
        <v>0.51033564814814814</v>
      </c>
      <c r="V1749">
        <v>0.2397282</v>
      </c>
      <c r="W1749" s="1" t="s">
        <v>448</v>
      </c>
      <c r="AB1749" t="s">
        <v>85</v>
      </c>
      <c r="AC1749" t="str">
        <f t="shared" si="35"/>
        <v>A2-11RT-A8</v>
      </c>
      <c r="AF1749" t="s">
        <v>166</v>
      </c>
    </row>
    <row r="1750" spans="1:49" x14ac:dyDescent="0.25">
      <c r="A1750">
        <v>57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74">
        <v>6.48</v>
      </c>
      <c r="U1750" s="18">
        <v>0.51118055555555553</v>
      </c>
      <c r="V1750" s="19">
        <v>8.4310430000000006E-2</v>
      </c>
      <c r="W1750" s="1" t="s">
        <v>448</v>
      </c>
      <c r="AB1750" t="s">
        <v>85</v>
      </c>
      <c r="AC1750" t="str">
        <f t="shared" si="35"/>
        <v>A2-11RT-H8</v>
      </c>
      <c r="AF1750" t="s">
        <v>152</v>
      </c>
    </row>
    <row r="1751" spans="1:49" x14ac:dyDescent="0.25">
      <c r="A1751">
        <v>58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74">
        <v>5.72</v>
      </c>
      <c r="U1751" s="18">
        <v>0.5121296296296296</v>
      </c>
      <c r="V1751">
        <v>0.1130953</v>
      </c>
      <c r="W1751" s="1" t="s">
        <v>448</v>
      </c>
      <c r="Z1751" t="s">
        <v>1025</v>
      </c>
      <c r="AB1751" t="s">
        <v>85</v>
      </c>
      <c r="AC1751" t="str">
        <f t="shared" si="35"/>
        <v>A2-11RT-</v>
      </c>
    </row>
    <row r="1752" spans="1:49" x14ac:dyDescent="0.25">
      <c r="A1752">
        <v>59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74">
        <v>3.8540000000000001</v>
      </c>
      <c r="U1752" s="18">
        <v>0.51291666666666669</v>
      </c>
      <c r="V1752">
        <v>0.14946699999999999</v>
      </c>
      <c r="W1752" s="1" t="s">
        <v>448</v>
      </c>
      <c r="AB1752" t="s">
        <v>86</v>
      </c>
      <c r="AC1752" t="str">
        <f t="shared" si="35"/>
        <v>A2-11SO-F8</v>
      </c>
      <c r="AF1752" t="s">
        <v>134</v>
      </c>
    </row>
    <row r="1753" spans="1:49" x14ac:dyDescent="0.25">
      <c r="A1753">
        <v>60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74">
        <v>4.6539999999999999</v>
      </c>
      <c r="U1753" s="18">
        <v>0.51377314814814812</v>
      </c>
      <c r="V1753">
        <v>0.1023289</v>
      </c>
      <c r="W1753" s="1" t="s">
        <v>448</v>
      </c>
      <c r="AB1753" t="s">
        <v>85</v>
      </c>
      <c r="AC1753" t="str">
        <f t="shared" si="35"/>
        <v>A2-11RT-E6</v>
      </c>
      <c r="AF1753" t="s">
        <v>156</v>
      </c>
    </row>
    <row r="1754" spans="1:49" x14ac:dyDescent="0.25">
      <c r="A1754">
        <v>61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74">
        <v>4.4870000000000001</v>
      </c>
      <c r="U1754" s="18">
        <v>0.5145601851851852</v>
      </c>
      <c r="V1754">
        <v>1.0898589999999999</v>
      </c>
      <c r="W1754" s="1" t="s">
        <v>448</v>
      </c>
      <c r="AB1754" t="s">
        <v>85</v>
      </c>
      <c r="AC1754" t="str">
        <f t="shared" si="35"/>
        <v>A2-11RT-B5</v>
      </c>
      <c r="AD1754" s="8">
        <v>43384</v>
      </c>
      <c r="AE1754">
        <v>31</v>
      </c>
      <c r="AF1754" t="s">
        <v>163</v>
      </c>
      <c r="AG1754" t="s">
        <v>956</v>
      </c>
      <c r="AI1754">
        <v>8</v>
      </c>
      <c r="AJ1754">
        <v>6</v>
      </c>
      <c r="AK1754" s="53">
        <v>0.58333333333333337</v>
      </c>
      <c r="AL1754" s="8">
        <v>43391</v>
      </c>
      <c r="AM1754" s="53">
        <v>0.82638888888888884</v>
      </c>
      <c r="AO1754">
        <v>4</v>
      </c>
      <c r="AP1754">
        <v>4</v>
      </c>
      <c r="AQ1754" s="8">
        <v>43391</v>
      </c>
      <c r="AR1754" s="53">
        <v>0.82638888888888884</v>
      </c>
      <c r="AS1754" s="8">
        <v>43392</v>
      </c>
      <c r="AT1754" s="53">
        <v>0.83333333333333337</v>
      </c>
      <c r="AV1754" s="8">
        <v>43392</v>
      </c>
      <c r="AW1754">
        <v>0</v>
      </c>
    </row>
    <row r="1755" spans="1:49" x14ac:dyDescent="0.25">
      <c r="A1755">
        <v>62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2.8519999999999999</v>
      </c>
      <c r="U1755" s="18">
        <v>0.51556712962962969</v>
      </c>
      <c r="V1755">
        <v>0.21699180000000001</v>
      </c>
      <c r="W1755" s="1" t="s">
        <v>448</v>
      </c>
      <c r="AB1755" t="s">
        <v>86</v>
      </c>
      <c r="AC1755" t="str">
        <f t="shared" si="35"/>
        <v>A2-11SO-G8</v>
      </c>
      <c r="AF1755" t="s">
        <v>148</v>
      </c>
    </row>
    <row r="1756" spans="1:49" x14ac:dyDescent="0.25">
      <c r="A1756">
        <v>63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4.3029999999999999</v>
      </c>
      <c r="U1756" s="18">
        <v>0.51642361111111112</v>
      </c>
      <c r="V1756">
        <v>0.36945470000000002</v>
      </c>
      <c r="W1756" s="1" t="s">
        <v>448</v>
      </c>
      <c r="AB1756" t="s">
        <v>85</v>
      </c>
      <c r="AC1756" t="str">
        <f t="shared" si="35"/>
        <v>A2-11RT-E8</v>
      </c>
      <c r="AF1756" t="s">
        <v>292</v>
      </c>
    </row>
    <row r="1757" spans="1:49" x14ac:dyDescent="0.25">
      <c r="A1757">
        <v>64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2.4220000000000002</v>
      </c>
      <c r="U1757" s="18">
        <v>0.51731481481481478</v>
      </c>
      <c r="V1757" s="19">
        <v>1.8282380000000001E-2</v>
      </c>
      <c r="W1757" s="1" t="s">
        <v>448</v>
      </c>
      <c r="AB1757" t="s">
        <v>85</v>
      </c>
      <c r="AC1757" t="str">
        <f t="shared" si="35"/>
        <v>A2-11RT-C7</v>
      </c>
      <c r="AF1757" t="s">
        <v>135</v>
      </c>
    </row>
    <row r="1758" spans="1:49" x14ac:dyDescent="0.25">
      <c r="A1758">
        <v>65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2.9590000000000001</v>
      </c>
      <c r="U1758" s="18">
        <v>0.5181365740740741</v>
      </c>
      <c r="V1758">
        <v>0.1099208</v>
      </c>
      <c r="W1758" s="1" t="s">
        <v>448</v>
      </c>
      <c r="AB1758" t="s">
        <v>85</v>
      </c>
      <c r="AC1758" t="str">
        <f t="shared" si="35"/>
        <v>A2-11RT-B11</v>
      </c>
      <c r="AF1758" t="s">
        <v>129</v>
      </c>
    </row>
    <row r="1759" spans="1:49" x14ac:dyDescent="0.25">
      <c r="A1759">
        <v>66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3.93</v>
      </c>
      <c r="U1759" s="18">
        <v>0.51886574074074077</v>
      </c>
      <c r="V1759" s="19">
        <v>7.3909589999999997E-2</v>
      </c>
      <c r="W1759" s="1" t="s">
        <v>448</v>
      </c>
      <c r="AB1759" t="s">
        <v>86</v>
      </c>
      <c r="AC1759" t="str">
        <f t="shared" si="35"/>
        <v>A2-11SO-G11</v>
      </c>
      <c r="AF1759" t="s">
        <v>249</v>
      </c>
    </row>
    <row r="1760" spans="1:49" x14ac:dyDescent="0.25">
      <c r="A1760">
        <v>67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4.91</v>
      </c>
      <c r="U1760" s="18">
        <v>0.51971064814814816</v>
      </c>
      <c r="V1760" s="19">
        <v>8.3124470000000006E-2</v>
      </c>
      <c r="W1760" s="1" t="s">
        <v>448</v>
      </c>
      <c r="AB1760" t="s">
        <v>85</v>
      </c>
      <c r="AC1760" t="str">
        <f t="shared" si="35"/>
        <v>A2-11RT-G9</v>
      </c>
      <c r="AD1760" s="8">
        <v>43403</v>
      </c>
      <c r="AE1760" s="83">
        <f>AD1760-I1760</f>
        <v>50</v>
      </c>
      <c r="AF1760" t="s">
        <v>159</v>
      </c>
      <c r="AG1760" t="s">
        <v>956</v>
      </c>
      <c r="AH1760" s="8">
        <v>43403</v>
      </c>
      <c r="AI1760">
        <v>16</v>
      </c>
      <c r="AJ1760">
        <v>2</v>
      </c>
      <c r="AK1760" s="53">
        <v>0.55555555555555558</v>
      </c>
      <c r="AL1760" s="8">
        <v>43412</v>
      </c>
      <c r="AM1760" s="53">
        <v>0.84375</v>
      </c>
      <c r="AV1760" s="8">
        <v>43412</v>
      </c>
      <c r="AW1760">
        <v>0</v>
      </c>
    </row>
    <row r="1761" spans="1:49" x14ac:dyDescent="0.25">
      <c r="A1761">
        <v>68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5.6879999999999997</v>
      </c>
      <c r="U1761" s="18">
        <v>0.52060185185185182</v>
      </c>
      <c r="V1761">
        <v>1.3257810000000001</v>
      </c>
      <c r="W1761" s="1" t="s">
        <v>448</v>
      </c>
      <c r="AB1761" t="s">
        <v>85</v>
      </c>
      <c r="AC1761" t="str">
        <f t="shared" si="35"/>
        <v>A2-11RT-H2</v>
      </c>
      <c r="AD1761" s="8">
        <v>43383</v>
      </c>
      <c r="AE1761">
        <v>30</v>
      </c>
      <c r="AF1761" t="s">
        <v>122</v>
      </c>
      <c r="AG1761" t="s">
        <v>956</v>
      </c>
      <c r="AI1761">
        <v>4</v>
      </c>
      <c r="AJ1761">
        <v>2</v>
      </c>
      <c r="AK1761" s="53">
        <v>0.47500000000000003</v>
      </c>
      <c r="AL1761" s="8">
        <v>43390</v>
      </c>
      <c r="AM1761" s="53">
        <v>0.83333333333333337</v>
      </c>
      <c r="AO1761">
        <v>7</v>
      </c>
      <c r="AP1761">
        <v>10</v>
      </c>
      <c r="AQ1761" s="8">
        <v>43390</v>
      </c>
      <c r="AR1761" s="53">
        <v>0.83333333333333337</v>
      </c>
      <c r="AS1761" s="8">
        <v>43468</v>
      </c>
      <c r="AT1761" s="53">
        <v>0.83333333333333337</v>
      </c>
      <c r="AV1761" s="8">
        <v>43468</v>
      </c>
      <c r="AW1761">
        <v>0</v>
      </c>
    </row>
    <row r="1762" spans="1:49" x14ac:dyDescent="0.25">
      <c r="A1762">
        <v>69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2.9689999999999999</v>
      </c>
      <c r="U1762" s="18">
        <v>0.52149305555555558</v>
      </c>
      <c r="V1762" s="19">
        <v>2.0307760000000001E-2</v>
      </c>
      <c r="W1762" s="1" t="s">
        <v>448</v>
      </c>
      <c r="AB1762" t="s">
        <v>86</v>
      </c>
      <c r="AC1762" t="str">
        <f t="shared" si="35"/>
        <v>A2-11SO-C5</v>
      </c>
      <c r="AF1762" t="s">
        <v>123</v>
      </c>
    </row>
    <row r="1763" spans="1:49" x14ac:dyDescent="0.25">
      <c r="A1763">
        <v>70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4.7450000000000001</v>
      </c>
      <c r="U1763" s="18">
        <v>0.52216435185185184</v>
      </c>
      <c r="V1763">
        <v>1.1304650000000001</v>
      </c>
      <c r="W1763" s="1" t="s">
        <v>448</v>
      </c>
      <c r="AB1763" t="s">
        <v>86</v>
      </c>
      <c r="AC1763" t="str">
        <f t="shared" si="35"/>
        <v>A2-11SO-C6</v>
      </c>
      <c r="AF1763" t="s">
        <v>168</v>
      </c>
    </row>
    <row r="1764" spans="1:49" x14ac:dyDescent="0.25">
      <c r="A1764">
        <v>71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3.4580000000000002</v>
      </c>
      <c r="U1764" s="18">
        <v>0.52312499999999995</v>
      </c>
      <c r="V1764">
        <v>2.2443689999999998</v>
      </c>
      <c r="W1764" s="1" t="s">
        <v>448</v>
      </c>
      <c r="AB1764" t="s">
        <v>85</v>
      </c>
      <c r="AC1764" t="str">
        <f t="shared" si="35"/>
        <v>A2-11RT-A10</v>
      </c>
      <c r="AF1764" t="s">
        <v>138</v>
      </c>
    </row>
    <row r="1765" spans="1:49" x14ac:dyDescent="0.25">
      <c r="A1765">
        <v>72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3.6160000000000001</v>
      </c>
      <c r="U1765" s="18">
        <v>0.52415509259259252</v>
      </c>
      <c r="V1765">
        <v>0.85006740000000003</v>
      </c>
      <c r="W1765" s="1" t="s">
        <v>448</v>
      </c>
      <c r="AB1765" t="s">
        <v>85</v>
      </c>
      <c r="AC1765" t="str">
        <f t="shared" si="35"/>
        <v>A2-11RT-F7</v>
      </c>
      <c r="AF1765" t="s">
        <v>171</v>
      </c>
    </row>
    <row r="1766" spans="1:49" x14ac:dyDescent="0.25">
      <c r="A1766">
        <v>73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1.208</v>
      </c>
      <c r="U1766" s="18">
        <v>0.52511574074074074</v>
      </c>
      <c r="V1766" s="19">
        <v>2.2559989999999999E-2</v>
      </c>
      <c r="W1766" s="1" t="s">
        <v>448</v>
      </c>
      <c r="AB1766" t="s">
        <v>85</v>
      </c>
      <c r="AC1766" t="str">
        <f t="shared" si="35"/>
        <v>A2-11RT-B1</v>
      </c>
      <c r="AF1766" t="s">
        <v>169</v>
      </c>
    </row>
    <row r="1767" spans="1:49" x14ac:dyDescent="0.25">
      <c r="A1767">
        <v>74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2.7730000000000001</v>
      </c>
      <c r="U1767" s="18">
        <v>0.52608796296296301</v>
      </c>
      <c r="V1767" s="19">
        <v>8.8094469999999994E-2</v>
      </c>
      <c r="W1767" s="1" t="s">
        <v>448</v>
      </c>
      <c r="AB1767" t="s">
        <v>86</v>
      </c>
      <c r="AC1767" t="str">
        <f t="shared" si="35"/>
        <v>A2-11SO-A4</v>
      </c>
      <c r="AF1767" t="s">
        <v>252</v>
      </c>
    </row>
    <row r="1768" spans="1:49" x14ac:dyDescent="0.25">
      <c r="A1768">
        <v>75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3.8759999999999999</v>
      </c>
      <c r="U1768" s="18">
        <v>0.52694444444444444</v>
      </c>
      <c r="V1768">
        <v>0.71007730000000002</v>
      </c>
      <c r="W1768" s="1" t="s">
        <v>448</v>
      </c>
      <c r="AB1768" t="s">
        <v>85</v>
      </c>
      <c r="AC1768" t="str">
        <f t="shared" si="35"/>
        <v>A2-11RT-H9</v>
      </c>
      <c r="AF1768" t="s">
        <v>287</v>
      </c>
    </row>
    <row r="1769" spans="1:49" x14ac:dyDescent="0.25">
      <c r="A1769">
        <v>76</v>
      </c>
      <c r="B1769" t="s">
        <v>293</v>
      </c>
      <c r="C1769" t="s">
        <v>608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W1769" s="1" t="s">
        <v>448</v>
      </c>
    </row>
    <row r="1770" spans="1:49" x14ac:dyDescent="0.25">
      <c r="A1770">
        <v>77</v>
      </c>
      <c r="B1770" t="s">
        <v>293</v>
      </c>
      <c r="C1770" t="s">
        <v>608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T1770" s="53">
        <v>0.44513888888888892</v>
      </c>
      <c r="U1770" s="18">
        <v>0.52788194444444447</v>
      </c>
      <c r="V1770" s="19">
        <v>1.8548809999999999E-2</v>
      </c>
      <c r="W1770" s="1" t="s">
        <v>448</v>
      </c>
    </row>
    <row r="1771" spans="1:49" x14ac:dyDescent="0.25">
      <c r="A1771">
        <v>51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74">
        <v>8.5220000000000002</v>
      </c>
      <c r="T1771" s="53">
        <v>0.44513888888888892</v>
      </c>
      <c r="U1771" s="18">
        <v>0.50546296296296289</v>
      </c>
      <c r="V1771" s="19">
        <v>8.8862750000000004E-2</v>
      </c>
      <c r="W1771" s="1" t="s">
        <v>448</v>
      </c>
      <c r="AB1771" t="s">
        <v>86</v>
      </c>
      <c r="AC1771" t="str">
        <f t="shared" ref="AC1771:AC1795" si="36">"A2-11"&amp;AB1771&amp;"-"&amp;AF1771</f>
        <v>A2-11SO-G4</v>
      </c>
      <c r="AF1771" t="s">
        <v>243</v>
      </c>
    </row>
    <row r="1772" spans="1:49" x14ac:dyDescent="0.25">
      <c r="A1772">
        <v>52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U1772" s="26"/>
      <c r="W1772" s="1" t="s">
        <v>448</v>
      </c>
      <c r="Z1772" t="s">
        <v>1026</v>
      </c>
      <c r="AB1772" t="s">
        <v>85</v>
      </c>
      <c r="AC1772" t="str">
        <f t="shared" si="36"/>
        <v>A2-11RT-</v>
      </c>
    </row>
    <row r="1773" spans="1:49" x14ac:dyDescent="0.25">
      <c r="A1773">
        <v>53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74">
        <v>2.278</v>
      </c>
      <c r="U1773" s="18">
        <v>0.50767361111111109</v>
      </c>
      <c r="V1773" s="19">
        <v>3.7374539999999998E-2</v>
      </c>
      <c r="W1773" s="1" t="s">
        <v>448</v>
      </c>
      <c r="AB1773" t="s">
        <v>86</v>
      </c>
      <c r="AC1773" t="str">
        <f t="shared" si="36"/>
        <v>A2-11SO-A7</v>
      </c>
      <c r="AF1773" t="s">
        <v>164</v>
      </c>
    </row>
    <row r="1774" spans="1:49" x14ac:dyDescent="0.25">
      <c r="A1774">
        <v>54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74">
        <v>7.6459999999999999</v>
      </c>
      <c r="U1774" s="18">
        <v>0.50842592592592595</v>
      </c>
      <c r="V1774" s="19">
        <v>7.4528209999999998E-2</v>
      </c>
      <c r="W1774" s="1" t="s">
        <v>448</v>
      </c>
      <c r="AB1774" t="s">
        <v>85</v>
      </c>
      <c r="AC1774" t="str">
        <f t="shared" si="36"/>
        <v>A2-11RT-D8</v>
      </c>
      <c r="AF1774" t="s">
        <v>170</v>
      </c>
    </row>
    <row r="1775" spans="1:49" x14ac:dyDescent="0.25">
      <c r="A1775">
        <v>55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74">
        <v>4.4240000000000004</v>
      </c>
      <c r="U1775" s="18">
        <v>0.50935185185185183</v>
      </c>
      <c r="V1775">
        <v>0.67512269999999996</v>
      </c>
      <c r="W1775" s="1" t="s">
        <v>448</v>
      </c>
      <c r="AB1775" t="s">
        <v>85</v>
      </c>
      <c r="AC1775" t="str">
        <f t="shared" si="36"/>
        <v>A2-11RT-A1</v>
      </c>
      <c r="AD1775" s="8">
        <v>43383</v>
      </c>
      <c r="AE1775">
        <v>30</v>
      </c>
      <c r="AF1775" t="s">
        <v>247</v>
      </c>
      <c r="AG1775" t="s">
        <v>956</v>
      </c>
      <c r="AI1775">
        <v>1</v>
      </c>
      <c r="AJ1775">
        <v>2</v>
      </c>
      <c r="AK1775" s="53">
        <v>0.47500000000000003</v>
      </c>
      <c r="AL1775" s="8">
        <v>43390</v>
      </c>
      <c r="AM1775" s="53">
        <v>0.83333333333333337</v>
      </c>
      <c r="AO1775">
        <v>7</v>
      </c>
      <c r="AP1775">
        <v>11</v>
      </c>
      <c r="AQ1775" s="8">
        <v>43390</v>
      </c>
      <c r="AR1775" s="53">
        <v>0.83333333333333337</v>
      </c>
      <c r="AS1775" s="8">
        <v>43420</v>
      </c>
      <c r="AT1775" s="53">
        <v>0.83333333333333337</v>
      </c>
      <c r="AV1775" s="8">
        <v>43420</v>
      </c>
      <c r="AW1775">
        <v>0</v>
      </c>
    </row>
    <row r="1776" spans="1:49" x14ac:dyDescent="0.25">
      <c r="A1776">
        <v>56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74">
        <v>6.835</v>
      </c>
      <c r="U1776" s="18">
        <v>0.51033564814814814</v>
      </c>
      <c r="V1776">
        <v>7.2163599999999994E-2</v>
      </c>
      <c r="W1776" s="1" t="s">
        <v>448</v>
      </c>
      <c r="AB1776" t="s">
        <v>85</v>
      </c>
      <c r="AC1776" t="str">
        <f t="shared" si="36"/>
        <v>A2-11RT-H7</v>
      </c>
      <c r="AF1776" t="s">
        <v>286</v>
      </c>
    </row>
    <row r="1777" spans="1:39" x14ac:dyDescent="0.25">
      <c r="A1777">
        <v>57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74">
        <v>5.4589999999999996</v>
      </c>
      <c r="U1777" s="18">
        <v>0.51118055555555553</v>
      </c>
      <c r="V1777">
        <v>0.78151159999999997</v>
      </c>
      <c r="W1777" s="1" t="s">
        <v>448</v>
      </c>
      <c r="AB1777" t="s">
        <v>86</v>
      </c>
      <c r="AC1777" t="str">
        <f t="shared" si="36"/>
        <v>A2-11SO-H4</v>
      </c>
      <c r="AF1777" t="s">
        <v>140</v>
      </c>
    </row>
    <row r="1778" spans="1:39" x14ac:dyDescent="0.25">
      <c r="A1778">
        <v>58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74">
        <v>5.8719999999999999</v>
      </c>
      <c r="U1778" s="18">
        <v>0.5121296296296296</v>
      </c>
      <c r="V1778" s="19">
        <v>1.686211E-2</v>
      </c>
      <c r="W1778" s="1" t="s">
        <v>448</v>
      </c>
      <c r="AB1778" t="s">
        <v>86</v>
      </c>
      <c r="AC1778" t="str">
        <f t="shared" si="36"/>
        <v>A2-11SO-E3</v>
      </c>
      <c r="AF1778" t="s">
        <v>179</v>
      </c>
    </row>
    <row r="1779" spans="1:39" x14ac:dyDescent="0.25">
      <c r="A1779">
        <v>59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74">
        <v>5.5540000000000003</v>
      </c>
      <c r="U1779" s="18">
        <v>0.51291666666666669</v>
      </c>
      <c r="V1779">
        <v>0.1374117</v>
      </c>
      <c r="W1779" s="1" t="s">
        <v>448</v>
      </c>
      <c r="AB1779" t="s">
        <v>86</v>
      </c>
      <c r="AC1779" t="str">
        <f t="shared" si="36"/>
        <v>A2-11SO-B3</v>
      </c>
      <c r="AF1779" t="s">
        <v>242</v>
      </c>
    </row>
    <row r="1780" spans="1:39" x14ac:dyDescent="0.25">
      <c r="A1780">
        <v>60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74">
        <v>5.6520000000000001</v>
      </c>
      <c r="U1780" s="18">
        <v>0.51377314814814812</v>
      </c>
      <c r="V1780" s="19">
        <v>4.5452840000000001E-2</v>
      </c>
      <c r="W1780" s="1" t="s">
        <v>448</v>
      </c>
      <c r="AB1780" t="s">
        <v>85</v>
      </c>
      <c r="AC1780" t="str">
        <f t="shared" si="36"/>
        <v>A2-11RT-D4</v>
      </c>
      <c r="AF1780" t="s">
        <v>236</v>
      </c>
    </row>
    <row r="1781" spans="1:39" x14ac:dyDescent="0.25">
      <c r="A1781">
        <v>61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74">
        <v>4.7110000000000003</v>
      </c>
      <c r="U1781" s="18">
        <v>0.5145601851851852</v>
      </c>
      <c r="V1781">
        <v>5.3324299999999998E-2</v>
      </c>
      <c r="W1781" s="1" t="s">
        <v>448</v>
      </c>
      <c r="AB1781" t="s">
        <v>86</v>
      </c>
      <c r="AC1781" t="str">
        <f t="shared" si="36"/>
        <v>A2-11SO-C4</v>
      </c>
      <c r="AF1781" t="s">
        <v>161</v>
      </c>
    </row>
    <row r="1782" spans="1:39" x14ac:dyDescent="0.25">
      <c r="A1782">
        <v>62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6.7220000000000004</v>
      </c>
      <c r="U1782" s="18">
        <v>0.51556712962962969</v>
      </c>
      <c r="V1782" s="19">
        <v>9.9223350000000002E-2</v>
      </c>
      <c r="W1782" s="1" t="s">
        <v>448</v>
      </c>
      <c r="AB1782" t="s">
        <v>86</v>
      </c>
      <c r="AC1782" t="str">
        <f t="shared" si="36"/>
        <v>A2-11SO-G1</v>
      </c>
      <c r="AF1782" t="s">
        <v>290</v>
      </c>
    </row>
    <row r="1783" spans="1:39" x14ac:dyDescent="0.25">
      <c r="A1783">
        <v>63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74">
        <v>6.11</v>
      </c>
      <c r="U1783" s="18">
        <v>0.51642361111111112</v>
      </c>
      <c r="V1783" s="19">
        <v>8.7300840000000005E-2</v>
      </c>
      <c r="W1783" s="1" t="s">
        <v>448</v>
      </c>
      <c r="AB1783" t="s">
        <v>86</v>
      </c>
      <c r="AC1783" t="str">
        <f t="shared" si="36"/>
        <v>A2-11SO-G6</v>
      </c>
      <c r="AF1783" t="s">
        <v>235</v>
      </c>
    </row>
    <row r="1784" spans="1:39" x14ac:dyDescent="0.25">
      <c r="A1784">
        <v>64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5.6710000000000003</v>
      </c>
      <c r="U1784" s="18">
        <v>0.51731481481481478</v>
      </c>
      <c r="V1784">
        <v>0.11717959999999999</v>
      </c>
      <c r="W1784" s="1" t="s">
        <v>448</v>
      </c>
      <c r="AB1784" t="s">
        <v>85</v>
      </c>
      <c r="AC1784" t="str">
        <f t="shared" si="36"/>
        <v>A2-11RT-D1</v>
      </c>
      <c r="AF1784" t="s">
        <v>288</v>
      </c>
    </row>
    <row r="1785" spans="1:39" x14ac:dyDescent="0.25">
      <c r="A1785">
        <v>65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2.508</v>
      </c>
      <c r="U1785" s="18">
        <v>0.5181365740740741</v>
      </c>
      <c r="V1785" s="19">
        <v>9.211248E-3</v>
      </c>
      <c r="W1785" s="1" t="s">
        <v>448</v>
      </c>
      <c r="AB1785" t="s">
        <v>85</v>
      </c>
      <c r="AC1785" t="str">
        <f t="shared" si="36"/>
        <v>A2-11RT-D6</v>
      </c>
      <c r="AF1785" t="s">
        <v>160</v>
      </c>
    </row>
    <row r="1786" spans="1:39" x14ac:dyDescent="0.25">
      <c r="A1786">
        <v>66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6.1040000000000001</v>
      </c>
      <c r="U1786" s="18">
        <v>0.51886574074074077</v>
      </c>
      <c r="V1786" s="19">
        <v>4.3321610000000003E-2</v>
      </c>
      <c r="W1786" s="1" t="s">
        <v>448</v>
      </c>
      <c r="AB1786" t="s">
        <v>85</v>
      </c>
      <c r="AC1786" t="str">
        <f t="shared" si="36"/>
        <v>A2-11RT-F3</v>
      </c>
      <c r="AD1786" s="8">
        <v>43380</v>
      </c>
      <c r="AE1786">
        <v>27</v>
      </c>
      <c r="AF1786" t="s">
        <v>241</v>
      </c>
      <c r="AG1786" t="s">
        <v>593</v>
      </c>
      <c r="AI1786">
        <v>9</v>
      </c>
      <c r="AJ1786">
        <v>1</v>
      </c>
      <c r="AK1786" s="53">
        <v>0.52430555555555558</v>
      </c>
      <c r="AL1786" s="8">
        <v>43389</v>
      </c>
      <c r="AM1786" s="53">
        <v>0.53819444444444442</v>
      </c>
    </row>
    <row r="1787" spans="1:39" x14ac:dyDescent="0.25">
      <c r="A1787">
        <v>67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1.6679999999999999</v>
      </c>
      <c r="U1787" s="18">
        <v>0.51971064814814816</v>
      </c>
      <c r="V1787" s="19">
        <v>1.068267E-2</v>
      </c>
      <c r="W1787" s="1" t="s">
        <v>448</v>
      </c>
      <c r="AB1787" t="s">
        <v>85</v>
      </c>
      <c r="AC1787" t="str">
        <f t="shared" si="36"/>
        <v>A2-11RT-E11</v>
      </c>
      <c r="AF1787" t="s">
        <v>338</v>
      </c>
    </row>
    <row r="1788" spans="1:39" x14ac:dyDescent="0.25">
      <c r="A1788">
        <v>68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5.431</v>
      </c>
      <c r="U1788" s="18">
        <v>0.52060185185185182</v>
      </c>
      <c r="V1788" s="19">
        <v>9.208732E-2</v>
      </c>
      <c r="W1788" s="1" t="s">
        <v>448</v>
      </c>
      <c r="AB1788" t="s">
        <v>85</v>
      </c>
      <c r="AC1788" t="str">
        <f t="shared" si="36"/>
        <v>A2-11RT-D11</v>
      </c>
      <c r="AF1788" t="s">
        <v>128</v>
      </c>
    </row>
    <row r="1789" spans="1:39" x14ac:dyDescent="0.25">
      <c r="A1789">
        <v>69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5.1980000000000004</v>
      </c>
      <c r="U1789" s="18">
        <v>0.52149305555555558</v>
      </c>
      <c r="V1789">
        <v>3.8501399999999998E-2</v>
      </c>
      <c r="W1789" s="1" t="s">
        <v>448</v>
      </c>
      <c r="AB1789" t="s">
        <v>85</v>
      </c>
      <c r="AC1789" t="str">
        <f t="shared" si="36"/>
        <v>A2-11RT-D2</v>
      </c>
      <c r="AF1789" t="s">
        <v>172</v>
      </c>
    </row>
    <row r="1790" spans="1:39" x14ac:dyDescent="0.25">
      <c r="A1790">
        <v>70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5.27</v>
      </c>
      <c r="U1790" s="18">
        <v>0.52216435185185184</v>
      </c>
      <c r="V1790">
        <v>9.9991800000000006E-2</v>
      </c>
      <c r="W1790" s="1" t="s">
        <v>448</v>
      </c>
      <c r="AB1790" t="s">
        <v>85</v>
      </c>
      <c r="AC1790" t="str">
        <f t="shared" si="36"/>
        <v>A2-11RT-E5</v>
      </c>
      <c r="AF1790" t="s">
        <v>305</v>
      </c>
    </row>
    <row r="1791" spans="1:39" x14ac:dyDescent="0.25">
      <c r="A1791">
        <v>71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6.1120000000000001</v>
      </c>
      <c r="U1791" s="18">
        <v>0.52312499999999995</v>
      </c>
      <c r="V1791">
        <v>0.85968219999999995</v>
      </c>
      <c r="W1791" s="1" t="s">
        <v>448</v>
      </c>
      <c r="AB1791" t="s">
        <v>86</v>
      </c>
      <c r="AC1791" t="str">
        <f t="shared" si="36"/>
        <v>A2-11SO-D12</v>
      </c>
      <c r="AF1791" t="s">
        <v>162</v>
      </c>
    </row>
    <row r="1792" spans="1:39" x14ac:dyDescent="0.25">
      <c r="A1792">
        <v>72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5.5309999999999997</v>
      </c>
      <c r="U1792" s="18">
        <v>0.52415509259259252</v>
      </c>
      <c r="V1792">
        <v>0.67961669999999996</v>
      </c>
      <c r="W1792" s="1" t="s">
        <v>448</v>
      </c>
      <c r="AB1792" t="s">
        <v>85</v>
      </c>
      <c r="AC1792" t="str">
        <f t="shared" si="36"/>
        <v>A2-11RT-B6</v>
      </c>
      <c r="AF1792" t="s">
        <v>130</v>
      </c>
    </row>
    <row r="1793" spans="1:49" x14ac:dyDescent="0.25">
      <c r="A1793">
        <v>73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6.87</v>
      </c>
      <c r="U1793" s="18">
        <v>0.52511574074074074</v>
      </c>
      <c r="V1793">
        <v>1.0233239999999999</v>
      </c>
      <c r="W1793" s="1" t="s">
        <v>448</v>
      </c>
      <c r="AB1793" t="s">
        <v>86</v>
      </c>
      <c r="AC1793" t="str">
        <f t="shared" si="36"/>
        <v>A2-11SO-C1</v>
      </c>
      <c r="AF1793" t="s">
        <v>146</v>
      </c>
    </row>
    <row r="1794" spans="1:49" x14ac:dyDescent="0.25">
      <c r="A1794">
        <v>74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6.5049999999999999</v>
      </c>
      <c r="U1794" s="26">
        <v>1.0260879629629629</v>
      </c>
      <c r="V1794" s="19">
        <v>4.7963190000000003E-2</v>
      </c>
      <c r="W1794" s="1" t="s">
        <v>448</v>
      </c>
      <c r="AB1794" t="s">
        <v>85</v>
      </c>
      <c r="AC1794" t="str">
        <f t="shared" si="36"/>
        <v>A2-11RT-C12</v>
      </c>
      <c r="AF1794" t="s">
        <v>303</v>
      </c>
    </row>
    <row r="1795" spans="1:49" x14ac:dyDescent="0.25">
      <c r="A1795">
        <v>75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7.8369999999999997</v>
      </c>
      <c r="U1795" s="18">
        <v>0.52694444444444444</v>
      </c>
      <c r="V1795">
        <v>0.1075064</v>
      </c>
      <c r="W1795" s="1" t="s">
        <v>448</v>
      </c>
      <c r="AB1795" t="s">
        <v>85</v>
      </c>
      <c r="AC1795" t="str">
        <f t="shared" si="36"/>
        <v>A2-11RT-F9</v>
      </c>
      <c r="AD1795" s="8">
        <v>43411</v>
      </c>
      <c r="AE1795" s="83">
        <f>AD1795-I1795</f>
        <v>58</v>
      </c>
      <c r="AF1795" t="s">
        <v>240</v>
      </c>
      <c r="AG1795" t="s">
        <v>956</v>
      </c>
      <c r="AH1795" s="8">
        <v>43411</v>
      </c>
      <c r="AI1795">
        <v>25</v>
      </c>
      <c r="AJ1795">
        <v>2</v>
      </c>
      <c r="AK1795" s="53">
        <v>0.54791666666666672</v>
      </c>
      <c r="AL1795" s="8">
        <v>43421</v>
      </c>
      <c r="AM1795" s="53">
        <v>0.84722222222222221</v>
      </c>
      <c r="AO1795">
        <v>6</v>
      </c>
      <c r="AP1795">
        <v>12</v>
      </c>
      <c r="AQ1795" s="8">
        <v>43421</v>
      </c>
      <c r="AR1795" s="53">
        <v>0.84722222222222221</v>
      </c>
      <c r="AS1795" s="8">
        <v>43468</v>
      </c>
      <c r="AT1795" s="53">
        <v>0.83333333333333337</v>
      </c>
      <c r="AV1795" s="8">
        <v>43468</v>
      </c>
      <c r="AW1795">
        <v>0</v>
      </c>
    </row>
    <row r="1796" spans="1:49" x14ac:dyDescent="0.25">
      <c r="A1796">
        <v>76</v>
      </c>
      <c r="B1796" t="s">
        <v>229</v>
      </c>
      <c r="C1796" t="s">
        <v>608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U1796" s="18">
        <v>0.52788194444444447</v>
      </c>
      <c r="V1796" s="19">
        <v>5.0733009999999997E-3</v>
      </c>
      <c r="W1796" s="1" t="s">
        <v>448</v>
      </c>
    </row>
    <row r="1797" spans="1:49" x14ac:dyDescent="0.25">
      <c r="A1797">
        <v>77</v>
      </c>
      <c r="B1797" t="s">
        <v>229</v>
      </c>
      <c r="C1797" t="s">
        <v>608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T1797" s="53">
        <v>0.45</v>
      </c>
      <c r="U1797" s="18">
        <v>0.52847222222222223</v>
      </c>
      <c r="V1797" s="19">
        <v>5.8903970000000003E-3</v>
      </c>
      <c r="W1797" s="1" t="s">
        <v>448</v>
      </c>
    </row>
    <row r="1798" spans="1:49" x14ac:dyDescent="0.25">
      <c r="A1798">
        <v>78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T1798" s="53"/>
      <c r="U1798" s="18"/>
      <c r="V1798" s="19"/>
      <c r="W1798" s="1" t="s">
        <v>448</v>
      </c>
      <c r="AB1798" t="s">
        <v>85</v>
      </c>
      <c r="AC1798" t="s">
        <v>1787</v>
      </c>
      <c r="AD1798" s="8">
        <v>43415</v>
      </c>
      <c r="AE1798" s="83">
        <f>AD1798-I1798</f>
        <v>62</v>
      </c>
      <c r="AF1798" t="s">
        <v>155</v>
      </c>
      <c r="AG1798" t="s">
        <v>956</v>
      </c>
      <c r="AH1798" s="8">
        <v>43415</v>
      </c>
      <c r="AI1798">
        <v>29</v>
      </c>
      <c r="AJ1798">
        <v>1</v>
      </c>
      <c r="AK1798" s="53">
        <v>0.52430555555555558</v>
      </c>
      <c r="AL1798" s="8">
        <v>43430</v>
      </c>
      <c r="AM1798" s="53">
        <v>0.85416666666666663</v>
      </c>
      <c r="AO1798">
        <v>6</v>
      </c>
      <c r="AP1798">
        <v>22</v>
      </c>
      <c r="AQ1798" s="8">
        <v>43430</v>
      </c>
      <c r="AR1798" s="53">
        <v>0.85416666666666663</v>
      </c>
      <c r="AS1798" s="8">
        <v>43523</v>
      </c>
      <c r="AT1798" s="53">
        <v>0.875</v>
      </c>
      <c r="AV1798" s="8">
        <v>43523</v>
      </c>
      <c r="AW1798">
        <v>0</v>
      </c>
    </row>
    <row r="1799" spans="1:49" x14ac:dyDescent="0.25">
      <c r="A1799">
        <v>51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74">
        <v>3.649</v>
      </c>
      <c r="T1799" s="53">
        <v>0.64374999999999993</v>
      </c>
      <c r="U1799" s="18">
        <v>0.4400810185185185</v>
      </c>
      <c r="V1799">
        <v>0.65637489999999998</v>
      </c>
      <c r="W1799" s="1" t="s">
        <v>449</v>
      </c>
      <c r="AB1799" t="s">
        <v>85</v>
      </c>
      <c r="AC1799" t="str">
        <f t="shared" ref="AC1799:AC1823" si="37">"A2-12"&amp;AB1799&amp;"-"&amp;AF1799</f>
        <v>A2-12RT-B7</v>
      </c>
      <c r="AD1799" s="8">
        <v>43388</v>
      </c>
      <c r="AE1799">
        <v>34</v>
      </c>
      <c r="AF1799" t="s">
        <v>177</v>
      </c>
      <c r="AG1799" t="s">
        <v>956</v>
      </c>
      <c r="AI1799">
        <v>3</v>
      </c>
      <c r="AJ1799">
        <v>2</v>
      </c>
      <c r="AK1799" s="53">
        <v>0.60069444444444442</v>
      </c>
      <c r="AL1799" s="8">
        <v>43397</v>
      </c>
      <c r="AM1799" s="53">
        <v>0.79166666666666663</v>
      </c>
      <c r="AN1799" t="s">
        <v>1129</v>
      </c>
      <c r="AV1799" s="8">
        <v>43397</v>
      </c>
      <c r="AW1799">
        <v>1</v>
      </c>
    </row>
    <row r="1800" spans="1:49" x14ac:dyDescent="0.25">
      <c r="A1800">
        <v>52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74">
        <v>6.5830000000000002</v>
      </c>
      <c r="U1800" s="18">
        <v>0.4410648148148148</v>
      </c>
      <c r="V1800">
        <v>0.87041500000000005</v>
      </c>
      <c r="W1800" s="1" t="s">
        <v>449</v>
      </c>
      <c r="AB1800" t="s">
        <v>85</v>
      </c>
      <c r="AC1800" t="str">
        <f t="shared" si="37"/>
        <v>A2-12RT-D4</v>
      </c>
      <c r="AF1800" t="s">
        <v>236</v>
      </c>
    </row>
    <row r="1801" spans="1:49" x14ac:dyDescent="0.25">
      <c r="A1801">
        <v>53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74">
        <v>5.133</v>
      </c>
      <c r="U1801" s="18">
        <v>0.4419907407407408</v>
      </c>
      <c r="V1801" s="19">
        <v>6.1517120000000002E-2</v>
      </c>
      <c r="W1801" s="1" t="s">
        <v>449</v>
      </c>
      <c r="AB1801" t="s">
        <v>86</v>
      </c>
      <c r="AC1801" t="str">
        <f t="shared" si="37"/>
        <v>A2-12SO-G9</v>
      </c>
      <c r="AF1801" t="s">
        <v>159</v>
      </c>
    </row>
    <row r="1802" spans="1:49" x14ac:dyDescent="0.25">
      <c r="A1802">
        <v>54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74">
        <v>9.2370000000000001</v>
      </c>
      <c r="U1802" s="18">
        <v>0.44271990740740735</v>
      </c>
      <c r="V1802">
        <v>0.15729760000000001</v>
      </c>
      <c r="W1802" s="1" t="s">
        <v>449</v>
      </c>
      <c r="AB1802" t="s">
        <v>85</v>
      </c>
      <c r="AC1802" t="str">
        <f t="shared" si="37"/>
        <v>A2-12RT-C9</v>
      </c>
      <c r="AF1802" t="s">
        <v>176</v>
      </c>
    </row>
    <row r="1803" spans="1:49" x14ac:dyDescent="0.25">
      <c r="A1803">
        <v>55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74">
        <v>4.6180000000000003</v>
      </c>
      <c r="U1803" s="18">
        <v>0.44351851851851848</v>
      </c>
      <c r="V1803">
        <v>0.86883840000000001</v>
      </c>
      <c r="W1803" s="1" t="s">
        <v>449</v>
      </c>
      <c r="AB1803" t="s">
        <v>85</v>
      </c>
      <c r="AC1803" t="str">
        <f t="shared" si="37"/>
        <v>A2-12RT-A12</v>
      </c>
      <c r="AD1803" s="8">
        <v>43385</v>
      </c>
      <c r="AE1803">
        <v>31</v>
      </c>
      <c r="AF1803" t="s">
        <v>284</v>
      </c>
      <c r="AG1803" t="s">
        <v>956</v>
      </c>
      <c r="AI1803">
        <v>23</v>
      </c>
      <c r="AJ1803">
        <v>2</v>
      </c>
      <c r="AK1803" s="53">
        <v>0.49305555555555558</v>
      </c>
      <c r="AL1803" s="8">
        <v>43391</v>
      </c>
      <c r="AM1803" s="53">
        <v>0.81944444444444453</v>
      </c>
      <c r="AN1803" t="s">
        <v>1640</v>
      </c>
      <c r="AV1803" s="8">
        <v>43391</v>
      </c>
      <c r="AW1803">
        <v>0</v>
      </c>
    </row>
    <row r="1804" spans="1:49" x14ac:dyDescent="0.25">
      <c r="A1804">
        <v>56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74">
        <v>4.7450000000000001</v>
      </c>
      <c r="U1804" s="18">
        <v>0.44443287037037038</v>
      </c>
      <c r="V1804">
        <v>0.7127407</v>
      </c>
      <c r="W1804" s="1" t="s">
        <v>449</v>
      </c>
      <c r="AB1804" t="s">
        <v>86</v>
      </c>
      <c r="AC1804" t="str">
        <f t="shared" si="37"/>
        <v>A2-12SO-H11</v>
      </c>
      <c r="AF1804" t="s">
        <v>141</v>
      </c>
    </row>
    <row r="1805" spans="1:49" x14ac:dyDescent="0.25">
      <c r="A1805">
        <v>57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74">
        <v>8.8379999999999992</v>
      </c>
      <c r="U1805" s="18">
        <v>0.44535879629629632</v>
      </c>
      <c r="V1805">
        <v>0.1691793</v>
      </c>
      <c r="W1805" s="1" t="s">
        <v>449</v>
      </c>
      <c r="AB1805" t="s">
        <v>85</v>
      </c>
      <c r="AC1805" t="str">
        <f t="shared" si="37"/>
        <v>A2-12RT-A6</v>
      </c>
      <c r="AF1805" t="s">
        <v>244</v>
      </c>
    </row>
    <row r="1806" spans="1:49" x14ac:dyDescent="0.25">
      <c r="A1806">
        <v>58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74">
        <v>7.5010000000000003</v>
      </c>
      <c r="U1806" s="18">
        <v>0.44615740740740745</v>
      </c>
      <c r="V1806">
        <v>0.14830679999999999</v>
      </c>
      <c r="W1806" s="1" t="s">
        <v>449</v>
      </c>
      <c r="AB1806" t="s">
        <v>85</v>
      </c>
      <c r="AC1806" t="str">
        <f t="shared" si="37"/>
        <v>A2-12RT-D7</v>
      </c>
      <c r="AF1806" t="s">
        <v>285</v>
      </c>
    </row>
    <row r="1807" spans="1:49" x14ac:dyDescent="0.25">
      <c r="A1807">
        <v>59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74">
        <v>4.7549999999999999</v>
      </c>
      <c r="U1807" s="18">
        <v>0.44725694444444447</v>
      </c>
      <c r="V1807">
        <v>0.87908940000000002</v>
      </c>
      <c r="W1807" s="1" t="s">
        <v>449</v>
      </c>
      <c r="AB1807" t="s">
        <v>85</v>
      </c>
      <c r="AC1807" t="str">
        <f t="shared" si="37"/>
        <v>A2-12RT-C1</v>
      </c>
      <c r="AD1807" s="8">
        <v>43385</v>
      </c>
      <c r="AE1807">
        <v>31</v>
      </c>
      <c r="AF1807" t="s">
        <v>146</v>
      </c>
      <c r="AG1807" t="s">
        <v>956</v>
      </c>
      <c r="AI1807">
        <v>26</v>
      </c>
      <c r="AJ1807">
        <v>2</v>
      </c>
      <c r="AK1807" s="53">
        <v>0.49305555555555558</v>
      </c>
      <c r="AL1807" s="8">
        <v>43391</v>
      </c>
      <c r="AM1807" s="53">
        <v>0.81944444444444453</v>
      </c>
      <c r="AV1807" s="8">
        <v>43391</v>
      </c>
      <c r="AW1807">
        <v>0</v>
      </c>
    </row>
    <row r="1808" spans="1:49" x14ac:dyDescent="0.25">
      <c r="A1808">
        <v>60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74">
        <v>6.26</v>
      </c>
      <c r="U1808" s="18">
        <v>0.44821759259259258</v>
      </c>
      <c r="V1808" s="19">
        <v>7.1905670000000005E-2</v>
      </c>
      <c r="W1808" s="1" t="s">
        <v>449</v>
      </c>
      <c r="AB1808" t="s">
        <v>85</v>
      </c>
      <c r="AC1808" t="str">
        <f t="shared" si="37"/>
        <v>A2-12RT-F7</v>
      </c>
      <c r="AF1808" t="s">
        <v>171</v>
      </c>
    </row>
    <row r="1809" spans="1:49" x14ac:dyDescent="0.25">
      <c r="A1809">
        <v>61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74">
        <v>5.8040000000000003</v>
      </c>
      <c r="U1809" s="18">
        <v>0.4491087962962963</v>
      </c>
      <c r="V1809" s="19">
        <v>5.9134079999999999E-2</v>
      </c>
      <c r="W1809" s="1" t="s">
        <v>449</v>
      </c>
      <c r="AB1809" t="s">
        <v>85</v>
      </c>
      <c r="AC1809" t="str">
        <f t="shared" si="37"/>
        <v>A2-12RT-B6</v>
      </c>
      <c r="AD1809" s="8">
        <v>43417</v>
      </c>
      <c r="AE1809" s="83">
        <f>AD1809-I1809</f>
        <v>63</v>
      </c>
      <c r="AF1809" t="s">
        <v>130</v>
      </c>
      <c r="AG1809" t="s">
        <v>956</v>
      </c>
      <c r="AH1809" s="8">
        <v>43418</v>
      </c>
      <c r="AI1809">
        <v>1</v>
      </c>
      <c r="AJ1809">
        <v>1</v>
      </c>
      <c r="AK1809" s="53">
        <v>0.50694444444444442</v>
      </c>
      <c r="AL1809" s="8">
        <v>43430</v>
      </c>
      <c r="AM1809" s="53">
        <v>0.85416666666666663</v>
      </c>
      <c r="AO1809">
        <v>4</v>
      </c>
      <c r="AP1809">
        <v>26</v>
      </c>
      <c r="AQ1809" s="8">
        <v>43430</v>
      </c>
      <c r="AR1809" s="53">
        <v>0.86111111111111116</v>
      </c>
      <c r="AS1809" s="8">
        <v>43523</v>
      </c>
      <c r="AT1809" s="53">
        <v>0.875</v>
      </c>
      <c r="AV1809" s="8">
        <v>43523</v>
      </c>
      <c r="AW1809">
        <v>0</v>
      </c>
    </row>
    <row r="1810" spans="1:49" x14ac:dyDescent="0.25">
      <c r="A1810">
        <v>62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2.6970000000000001</v>
      </c>
      <c r="U1810" s="18">
        <v>0.4498611111111111</v>
      </c>
      <c r="V1810" s="19">
        <v>1.805114E-2</v>
      </c>
      <c r="W1810" s="1" t="s">
        <v>449</v>
      </c>
      <c r="AB1810" t="s">
        <v>86</v>
      </c>
      <c r="AC1810" t="str">
        <f t="shared" si="37"/>
        <v>A2-12SO-E6</v>
      </c>
      <c r="AF1810" t="s">
        <v>156</v>
      </c>
    </row>
    <row r="1811" spans="1:49" x14ac:dyDescent="0.25">
      <c r="A1811">
        <v>63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6.0780000000000003</v>
      </c>
      <c r="U1811" s="18">
        <v>0.4508449074074074</v>
      </c>
      <c r="V1811" s="19">
        <v>6.5999050000000004E-2</v>
      </c>
      <c r="W1811" s="1" t="s">
        <v>449</v>
      </c>
      <c r="AB1811" t="s">
        <v>86</v>
      </c>
      <c r="AC1811" t="str">
        <f t="shared" si="37"/>
        <v>A2-12SO-H12</v>
      </c>
      <c r="AF1811" t="s">
        <v>153</v>
      </c>
    </row>
    <row r="1812" spans="1:49" x14ac:dyDescent="0.25">
      <c r="A1812">
        <v>64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6.2160000000000002</v>
      </c>
      <c r="U1812" s="18">
        <v>0.45165509259259262</v>
      </c>
      <c r="V1812" s="19">
        <v>9.8548590000000005E-2</v>
      </c>
      <c r="W1812" s="1" t="s">
        <v>449</v>
      </c>
      <c r="AB1812" t="s">
        <v>86</v>
      </c>
      <c r="AC1812" t="str">
        <f t="shared" si="37"/>
        <v>A2-12SO-E10</v>
      </c>
      <c r="AF1812" t="s">
        <v>248</v>
      </c>
    </row>
    <row r="1813" spans="1:49" x14ac:dyDescent="0.25">
      <c r="A1813">
        <v>65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8.4250000000000007</v>
      </c>
      <c r="U1813" s="18">
        <v>0.45238425925925929</v>
      </c>
      <c r="V1813">
        <v>0.1144259</v>
      </c>
      <c r="W1813" s="1" t="s">
        <v>449</v>
      </c>
      <c r="AB1813" t="s">
        <v>85</v>
      </c>
      <c r="AC1813" t="str">
        <f t="shared" si="37"/>
        <v>A2-12RT-G4</v>
      </c>
      <c r="AF1813" t="s">
        <v>243</v>
      </c>
    </row>
    <row r="1814" spans="1:49" x14ac:dyDescent="0.25">
      <c r="A1814">
        <v>66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6.7359999999999998</v>
      </c>
      <c r="U1814" s="18">
        <v>0.45340277777777777</v>
      </c>
      <c r="V1814">
        <v>1.2071149999999999</v>
      </c>
      <c r="W1814" s="1" t="s">
        <v>449</v>
      </c>
      <c r="AB1814" t="s">
        <v>86</v>
      </c>
      <c r="AC1814" t="str">
        <f t="shared" si="37"/>
        <v>A2-12SO-F5</v>
      </c>
      <c r="AF1814" t="s">
        <v>250</v>
      </c>
    </row>
    <row r="1815" spans="1:49" x14ac:dyDescent="0.25">
      <c r="A1815">
        <v>67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5.3710000000000004</v>
      </c>
      <c r="U1815" s="18">
        <v>0.45449074074074075</v>
      </c>
      <c r="V1815">
        <v>0.84657320000000003</v>
      </c>
      <c r="W1815" s="1" t="s">
        <v>449</v>
      </c>
      <c r="AB1815" t="s">
        <v>85</v>
      </c>
      <c r="AC1815" t="str">
        <f t="shared" si="37"/>
        <v>A2-12RT-G5</v>
      </c>
      <c r="AD1815" s="8">
        <v>43385</v>
      </c>
      <c r="AE1815">
        <v>31</v>
      </c>
      <c r="AF1815" t="s">
        <v>337</v>
      </c>
      <c r="AG1815" t="s">
        <v>956</v>
      </c>
      <c r="AI1815">
        <v>30</v>
      </c>
      <c r="AJ1815">
        <v>2</v>
      </c>
      <c r="AK1815" s="53">
        <v>0.49305555555555558</v>
      </c>
      <c r="AL1815" s="8">
        <v>43389</v>
      </c>
      <c r="AM1815" s="53">
        <v>0.53819444444444442</v>
      </c>
    </row>
    <row r="1816" spans="1:49" x14ac:dyDescent="0.25">
      <c r="A1816">
        <v>68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6.0209999999999999</v>
      </c>
      <c r="U1816" s="18">
        <v>0.4554050925925926</v>
      </c>
      <c r="V1816">
        <v>0.17795810000000001</v>
      </c>
      <c r="W1816" s="1" t="s">
        <v>449</v>
      </c>
      <c r="AB1816" t="s">
        <v>86</v>
      </c>
      <c r="AC1816" t="str">
        <f t="shared" si="37"/>
        <v>A2-12SO-H1</v>
      </c>
      <c r="AF1816" t="s">
        <v>239</v>
      </c>
    </row>
    <row r="1817" spans="1:49" x14ac:dyDescent="0.25">
      <c r="A1817">
        <v>69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5.9829999999999997</v>
      </c>
      <c r="U1817" s="18">
        <v>0.45650462962962962</v>
      </c>
      <c r="V1817">
        <v>0.86367689999999997</v>
      </c>
      <c r="W1817" s="1" t="s">
        <v>449</v>
      </c>
      <c r="AB1817" t="s">
        <v>85</v>
      </c>
      <c r="AC1817" t="str">
        <f t="shared" si="37"/>
        <v>A2-12RT-G7</v>
      </c>
      <c r="AD1817" s="8">
        <v>43385</v>
      </c>
      <c r="AE1817">
        <v>31</v>
      </c>
      <c r="AF1817" t="s">
        <v>136</v>
      </c>
      <c r="AG1817" t="s">
        <v>956</v>
      </c>
      <c r="AI1817">
        <v>17</v>
      </c>
      <c r="AJ1817">
        <v>2</v>
      </c>
      <c r="AK1817" s="53">
        <v>0.49305555555555558</v>
      </c>
      <c r="AL1817" s="8">
        <v>43391</v>
      </c>
      <c r="AM1817" s="53">
        <v>0.82638888888888884</v>
      </c>
      <c r="AO1817">
        <v>7</v>
      </c>
      <c r="AP1817">
        <v>27</v>
      </c>
      <c r="AQ1817" s="8">
        <v>43391</v>
      </c>
      <c r="AR1817" s="53">
        <v>0.82638888888888884</v>
      </c>
      <c r="AS1817" s="8">
        <v>43468</v>
      </c>
      <c r="AT1817" s="53">
        <v>0.83333333333333337</v>
      </c>
      <c r="AV1817" s="8">
        <v>43468</v>
      </c>
      <c r="AW1817">
        <v>0</v>
      </c>
    </row>
    <row r="1818" spans="1:49" x14ac:dyDescent="0.25">
      <c r="A1818">
        <v>70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5.5709999999999997</v>
      </c>
      <c r="U1818" s="18">
        <v>0.45740740740740743</v>
      </c>
      <c r="V1818">
        <v>0.24387</v>
      </c>
      <c r="W1818" s="1" t="s">
        <v>449</v>
      </c>
      <c r="AB1818" t="s">
        <v>86</v>
      </c>
      <c r="AC1818" t="str">
        <f t="shared" si="37"/>
        <v>A2-12SO-E2</v>
      </c>
      <c r="AF1818" t="s">
        <v>178</v>
      </c>
    </row>
    <row r="1819" spans="1:49" x14ac:dyDescent="0.25">
      <c r="A1819">
        <v>71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4.9009999999999998</v>
      </c>
      <c r="U1819" s="18">
        <v>0.45837962962962964</v>
      </c>
      <c r="V1819">
        <v>0.71372590000000002</v>
      </c>
      <c r="W1819" s="1" t="s">
        <v>449</v>
      </c>
      <c r="AB1819" t="s">
        <v>86</v>
      </c>
      <c r="AC1819" t="str">
        <f t="shared" si="37"/>
        <v>A2-12SO-E4</v>
      </c>
      <c r="AF1819" t="s">
        <v>304</v>
      </c>
    </row>
    <row r="1820" spans="1:49" x14ac:dyDescent="0.25">
      <c r="A1820">
        <v>72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5.6130000000000004</v>
      </c>
      <c r="U1820" s="18">
        <v>0.45928240740740739</v>
      </c>
      <c r="V1820" s="19">
        <v>7.4885259999999995E-2</v>
      </c>
      <c r="W1820" s="1" t="s">
        <v>449</v>
      </c>
      <c r="AB1820" t="s">
        <v>86</v>
      </c>
      <c r="AC1820" t="str">
        <f t="shared" si="37"/>
        <v>A2-12SO-H5</v>
      </c>
      <c r="AF1820" t="s">
        <v>145</v>
      </c>
    </row>
    <row r="1821" spans="1:49" x14ac:dyDescent="0.25">
      <c r="A1821">
        <v>73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5.6020000000000003</v>
      </c>
      <c r="U1821" s="18">
        <v>0.4601041666666667</v>
      </c>
      <c r="V1821">
        <v>0.70828990000000003</v>
      </c>
      <c r="W1821" s="1" t="s">
        <v>449</v>
      </c>
      <c r="AB1821" t="s">
        <v>85</v>
      </c>
      <c r="AC1821" t="str">
        <f t="shared" si="37"/>
        <v>A2-12RT-A8</v>
      </c>
      <c r="AD1821" s="8">
        <v>43402</v>
      </c>
      <c r="AE1821">
        <v>46</v>
      </c>
      <c r="AF1821" t="s">
        <v>166</v>
      </c>
      <c r="AG1821" t="s">
        <v>956</v>
      </c>
      <c r="AH1821" s="8">
        <v>43410</v>
      </c>
      <c r="AI1821">
        <v>9</v>
      </c>
      <c r="AJ1821">
        <v>1</v>
      </c>
      <c r="AK1821" s="53">
        <v>0.52430555555555558</v>
      </c>
      <c r="AL1821" s="8">
        <v>43446</v>
      </c>
      <c r="AM1821" s="53">
        <v>0.41666666666666669</v>
      </c>
      <c r="AV1821" s="8">
        <v>43446</v>
      </c>
      <c r="AW1821">
        <v>0</v>
      </c>
    </row>
    <row r="1822" spans="1:49" x14ac:dyDescent="0.25">
      <c r="A1822">
        <v>74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4.9690000000000003</v>
      </c>
      <c r="U1822" s="18">
        <v>0.46106481481481482</v>
      </c>
      <c r="V1822">
        <v>7.7816099999999999E-2</v>
      </c>
      <c r="W1822" s="1" t="s">
        <v>449</v>
      </c>
      <c r="AB1822" t="s">
        <v>86</v>
      </c>
      <c r="AC1822" t="str">
        <f t="shared" si="37"/>
        <v>A2-12SO-C3</v>
      </c>
      <c r="AF1822" t="s">
        <v>301</v>
      </c>
    </row>
    <row r="1823" spans="1:49" x14ac:dyDescent="0.25">
      <c r="A1823">
        <v>75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4.3499999999999996</v>
      </c>
      <c r="U1823" s="18">
        <v>0.46197916666666666</v>
      </c>
      <c r="V1823" s="19">
        <v>7.2633240000000002E-2</v>
      </c>
      <c r="W1823" s="1" t="s">
        <v>449</v>
      </c>
      <c r="AB1823" t="s">
        <v>85</v>
      </c>
      <c r="AC1823" t="str">
        <f t="shared" si="37"/>
        <v>A2-12RT-A2</v>
      </c>
      <c r="AF1823" t="s">
        <v>120</v>
      </c>
    </row>
    <row r="1824" spans="1:49" x14ac:dyDescent="0.25">
      <c r="A1824">
        <v>76</v>
      </c>
      <c r="B1824" t="s">
        <v>293</v>
      </c>
      <c r="C1824" t="s">
        <v>608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U1824" s="18"/>
      <c r="W1824" s="1" t="s">
        <v>449</v>
      </c>
    </row>
    <row r="1825" spans="1:49" x14ac:dyDescent="0.25">
      <c r="A1825">
        <v>77</v>
      </c>
      <c r="B1825" t="s">
        <v>293</v>
      </c>
      <c r="C1825" t="s">
        <v>608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T1825" s="53">
        <v>0.6479166666666667</v>
      </c>
      <c r="U1825" s="18">
        <v>0.46375000000000005</v>
      </c>
      <c r="V1825" s="19">
        <v>1.5884349999999998E-2</v>
      </c>
      <c r="W1825" s="1" t="s">
        <v>449</v>
      </c>
    </row>
    <row r="1826" spans="1:49" x14ac:dyDescent="0.25">
      <c r="A1826">
        <v>51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74">
        <v>8.9179999999999993</v>
      </c>
      <c r="T1826" s="53">
        <v>0.6479166666666667</v>
      </c>
      <c r="U1826" s="18">
        <v>0.4400810185185185</v>
      </c>
      <c r="V1826">
        <v>5.0013200000000001E-2</v>
      </c>
      <c r="W1826" s="1" t="s">
        <v>449</v>
      </c>
      <c r="AB1826" t="s">
        <v>86</v>
      </c>
      <c r="AC1826" t="str">
        <f t="shared" ref="AC1826:AC1850" si="38">"A2-12"&amp;AB1826&amp;"-"&amp;AF1826</f>
        <v>A2-12SO-F11</v>
      </c>
      <c r="AF1826" t="s">
        <v>158</v>
      </c>
    </row>
    <row r="1827" spans="1:49" x14ac:dyDescent="0.25">
      <c r="A1827">
        <v>52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74">
        <v>2.98</v>
      </c>
      <c r="U1827" s="18">
        <v>0.4410648148148148</v>
      </c>
      <c r="V1827">
        <v>0.64499810000000002</v>
      </c>
      <c r="W1827" s="1" t="s">
        <v>449</v>
      </c>
      <c r="AB1827" t="s">
        <v>85</v>
      </c>
      <c r="AC1827" t="str">
        <f t="shared" si="38"/>
        <v>A2-12RT-B10</v>
      </c>
      <c r="AF1827" t="s">
        <v>154</v>
      </c>
    </row>
    <row r="1828" spans="1:49" x14ac:dyDescent="0.25">
      <c r="A1828">
        <v>53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74">
        <v>6.1180000000000003</v>
      </c>
      <c r="U1828" s="18">
        <v>0.4419907407407408</v>
      </c>
      <c r="V1828">
        <v>0.1015209</v>
      </c>
      <c r="W1828" s="1" t="s">
        <v>449</v>
      </c>
      <c r="AB1828" t="s">
        <v>86</v>
      </c>
      <c r="AC1828" t="str">
        <f t="shared" si="38"/>
        <v>A2-12SO-G7</v>
      </c>
      <c r="AF1828" t="s">
        <v>136</v>
      </c>
    </row>
    <row r="1829" spans="1:49" x14ac:dyDescent="0.25">
      <c r="A1829">
        <v>54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74">
        <v>7.1230000000000002</v>
      </c>
      <c r="U1829" s="18">
        <v>0.44271990740740735</v>
      </c>
      <c r="V1829" s="19">
        <v>2.0347609999999999E-2</v>
      </c>
      <c r="W1829" s="1" t="s">
        <v>449</v>
      </c>
      <c r="AB1829" t="s">
        <v>86</v>
      </c>
      <c r="AC1829" t="str">
        <f t="shared" si="38"/>
        <v>A2-12SO-D3</v>
      </c>
      <c r="AF1829" t="s">
        <v>155</v>
      </c>
    </row>
    <row r="1830" spans="1:49" x14ac:dyDescent="0.25">
      <c r="A1830">
        <v>55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74">
        <v>5.9119999999999999</v>
      </c>
      <c r="U1830" s="18">
        <v>0.44351851851851848</v>
      </c>
      <c r="V1830">
        <v>0.2236109</v>
      </c>
      <c r="W1830" s="1" t="s">
        <v>449</v>
      </c>
      <c r="AB1830" t="s">
        <v>86</v>
      </c>
      <c r="AC1830" t="str">
        <f t="shared" si="38"/>
        <v>A2-12SO-D2</v>
      </c>
      <c r="AF1830" t="s">
        <v>172</v>
      </c>
    </row>
    <row r="1831" spans="1:49" x14ac:dyDescent="0.25">
      <c r="A1831">
        <v>56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74">
        <v>5.6050000000000004</v>
      </c>
      <c r="U1831" s="18">
        <v>0.44443287037037038</v>
      </c>
      <c r="V1831" s="19">
        <v>3.2860420000000001E-2</v>
      </c>
      <c r="W1831" s="1" t="s">
        <v>449</v>
      </c>
      <c r="AB1831" t="s">
        <v>85</v>
      </c>
      <c r="AC1831" t="str">
        <f t="shared" si="38"/>
        <v>A2-12RT-F6</v>
      </c>
      <c r="AF1831" t="s">
        <v>291</v>
      </c>
    </row>
    <row r="1832" spans="1:49" x14ac:dyDescent="0.25">
      <c r="A1832">
        <v>57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74">
        <v>3.9350000000000001</v>
      </c>
      <c r="U1832" s="18">
        <v>0.44535879629629632</v>
      </c>
      <c r="V1832" s="19">
        <v>3.4360109999999999E-2</v>
      </c>
      <c r="W1832" s="1" t="s">
        <v>449</v>
      </c>
      <c r="AB1832" t="s">
        <v>86</v>
      </c>
      <c r="AC1832" t="str">
        <f t="shared" si="38"/>
        <v>A2-12SO-F1</v>
      </c>
      <c r="AF1832" t="s">
        <v>157</v>
      </c>
    </row>
    <row r="1833" spans="1:49" x14ac:dyDescent="0.25">
      <c r="A1833">
        <v>58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74">
        <v>5.16</v>
      </c>
      <c r="U1833" s="18">
        <v>0.44615740740740745</v>
      </c>
      <c r="V1833" s="19">
        <v>6.8924810000000003E-2</v>
      </c>
      <c r="W1833" s="1" t="s">
        <v>449</v>
      </c>
      <c r="AB1833" t="s">
        <v>86</v>
      </c>
      <c r="AC1833" t="str">
        <f t="shared" si="38"/>
        <v>A2-12SO-E5</v>
      </c>
      <c r="AF1833" t="s">
        <v>305</v>
      </c>
    </row>
    <row r="1834" spans="1:49" x14ac:dyDescent="0.25">
      <c r="A1834">
        <v>59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74">
        <v>6.5209999999999999</v>
      </c>
      <c r="U1834" s="18">
        <v>0.44725694444444447</v>
      </c>
      <c r="V1834">
        <v>0.71359499999999998</v>
      </c>
      <c r="W1834" s="1" t="s">
        <v>449</v>
      </c>
      <c r="AB1834" t="s">
        <v>86</v>
      </c>
      <c r="AC1834" t="str">
        <f t="shared" si="38"/>
        <v>A2-12SO-H2</v>
      </c>
      <c r="AF1834" t="s">
        <v>122</v>
      </c>
    </row>
    <row r="1835" spans="1:49" x14ac:dyDescent="0.25">
      <c r="A1835">
        <v>60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74">
        <v>6.8540000000000001</v>
      </c>
      <c r="U1835" s="18">
        <v>0.44821759259259258</v>
      </c>
      <c r="V1835">
        <v>0.57789979999999996</v>
      </c>
      <c r="W1835" s="1" t="s">
        <v>449</v>
      </c>
      <c r="AB1835" t="s">
        <v>86</v>
      </c>
      <c r="AC1835" t="str">
        <f t="shared" si="38"/>
        <v>A2-12SO-H6</v>
      </c>
      <c r="AF1835" t="s">
        <v>143</v>
      </c>
    </row>
    <row r="1836" spans="1:49" x14ac:dyDescent="0.25">
      <c r="A1836">
        <v>61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74">
        <v>10.101000000000001</v>
      </c>
      <c r="U1836" s="18">
        <v>0.4491087962962963</v>
      </c>
      <c r="V1836" s="19">
        <v>8.3917229999999995E-2</v>
      </c>
      <c r="W1836" s="1" t="s">
        <v>449</v>
      </c>
      <c r="AB1836" t="s">
        <v>85</v>
      </c>
      <c r="AC1836" t="str">
        <f t="shared" si="38"/>
        <v>A2-12RT-E11</v>
      </c>
      <c r="AF1836" t="s">
        <v>338</v>
      </c>
    </row>
    <row r="1837" spans="1:49" x14ac:dyDescent="0.25">
      <c r="A1837">
        <v>62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8.0470000000000006</v>
      </c>
      <c r="U1837" s="18">
        <v>0.4498611111111111</v>
      </c>
      <c r="V1837">
        <v>0.87417579999999995</v>
      </c>
      <c r="W1837" s="1" t="s">
        <v>449</v>
      </c>
      <c r="AB1837" t="s">
        <v>85</v>
      </c>
      <c r="AC1837" t="str">
        <f t="shared" si="38"/>
        <v>A2-12RT-G8</v>
      </c>
      <c r="AD1837" s="8">
        <v>43386</v>
      </c>
      <c r="AE1837">
        <v>32</v>
      </c>
      <c r="AF1837" t="s">
        <v>148</v>
      </c>
      <c r="AI1837">
        <v>18</v>
      </c>
      <c r="AJ1837">
        <v>6</v>
      </c>
      <c r="AK1837" s="53">
        <v>0.57638888888888895</v>
      </c>
      <c r="AL1837" s="8">
        <v>43392</v>
      </c>
      <c r="AM1837" s="53">
        <v>0.82638888888888884</v>
      </c>
      <c r="AO1837">
        <v>7</v>
      </c>
      <c r="AP1837">
        <v>22</v>
      </c>
      <c r="AQ1837" s="8">
        <v>43392</v>
      </c>
      <c r="AR1837" s="53">
        <v>0.82638888888888884</v>
      </c>
      <c r="AS1837" s="8">
        <v>43475</v>
      </c>
      <c r="AT1837" s="53">
        <v>0.83333333333333337</v>
      </c>
      <c r="AV1837" s="8">
        <v>43475</v>
      </c>
      <c r="AW1837">
        <v>0</v>
      </c>
    </row>
    <row r="1838" spans="1:49" x14ac:dyDescent="0.25">
      <c r="A1838">
        <v>63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6.9619999999999997</v>
      </c>
      <c r="U1838" s="18">
        <v>0.4508449074074074</v>
      </c>
      <c r="V1838" s="19">
        <v>6.4202670000000003E-2</v>
      </c>
      <c r="W1838" s="1" t="s">
        <v>449</v>
      </c>
      <c r="AB1838" t="s">
        <v>85</v>
      </c>
      <c r="AC1838" t="str">
        <f t="shared" si="38"/>
        <v>A2-12RT-C5</v>
      </c>
      <c r="AF1838" t="s">
        <v>123</v>
      </c>
    </row>
    <row r="1839" spans="1:49" x14ac:dyDescent="0.25">
      <c r="A1839">
        <v>64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8.7859999999999996</v>
      </c>
      <c r="U1839" s="18">
        <v>0.45165509259259262</v>
      </c>
      <c r="V1839" s="19">
        <v>5.0987860000000003E-2</v>
      </c>
      <c r="W1839" s="1" t="s">
        <v>449</v>
      </c>
      <c r="AB1839" t="s">
        <v>86</v>
      </c>
      <c r="AC1839" t="str">
        <f t="shared" si="38"/>
        <v>A2-12SO-H9</v>
      </c>
      <c r="AF1839" t="s">
        <v>287</v>
      </c>
    </row>
    <row r="1840" spans="1:49" x14ac:dyDescent="0.25">
      <c r="A1840">
        <v>65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6.6870000000000003</v>
      </c>
      <c r="U1840" s="18">
        <v>0.45238425925925929</v>
      </c>
      <c r="V1840" s="19">
        <v>4.7302160000000003E-2</v>
      </c>
      <c r="W1840" s="1" t="s">
        <v>449</v>
      </c>
      <c r="Z1840" t="s">
        <v>1128</v>
      </c>
      <c r="AB1840" t="s">
        <v>85</v>
      </c>
      <c r="AC1840" t="str">
        <f t="shared" si="38"/>
        <v>A2-12RT-F8</v>
      </c>
      <c r="AF1840" t="s">
        <v>134</v>
      </c>
    </row>
    <row r="1841" spans="1:49" x14ac:dyDescent="0.25">
      <c r="A1841">
        <v>66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8.3330000000000002</v>
      </c>
      <c r="U1841" s="18">
        <v>0.45340277777777777</v>
      </c>
      <c r="V1841" s="19">
        <v>4.575017E-2</v>
      </c>
      <c r="W1841" s="1" t="s">
        <v>449</v>
      </c>
      <c r="AB1841" t="s">
        <v>85</v>
      </c>
      <c r="AC1841" t="str">
        <f t="shared" si="38"/>
        <v>A2-12RT-H11</v>
      </c>
      <c r="AF1841" t="s">
        <v>141</v>
      </c>
    </row>
    <row r="1842" spans="1:49" x14ac:dyDescent="0.25">
      <c r="A1842">
        <v>67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9.0449999999999999</v>
      </c>
      <c r="U1842" s="18">
        <v>0.45449074074074075</v>
      </c>
      <c r="V1842" s="19">
        <v>7.7472429999999995E-2</v>
      </c>
      <c r="W1842" s="1" t="s">
        <v>449</v>
      </c>
      <c r="AB1842" t="s">
        <v>86</v>
      </c>
      <c r="AC1842" t="str">
        <f t="shared" si="38"/>
        <v>A2-12SO-F2</v>
      </c>
      <c r="AF1842" t="s">
        <v>370</v>
      </c>
    </row>
    <row r="1843" spans="1:49" x14ac:dyDescent="0.25">
      <c r="A1843">
        <v>68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6.5830000000000002</v>
      </c>
      <c r="U1843" s="18">
        <v>0.4554050925925926</v>
      </c>
      <c r="V1843" s="19">
        <v>7.5409290000000004E-2</v>
      </c>
      <c r="W1843" s="1" t="s">
        <v>449</v>
      </c>
      <c r="AB1843" t="s">
        <v>86</v>
      </c>
      <c r="AC1843" t="str">
        <f t="shared" si="38"/>
        <v>A2-12SO-B5</v>
      </c>
      <c r="AF1843" t="s">
        <v>163</v>
      </c>
    </row>
    <row r="1844" spans="1:49" x14ac:dyDescent="0.25">
      <c r="A1844">
        <v>69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8.4749999999999996</v>
      </c>
      <c r="U1844" s="18">
        <v>0.45650462962962962</v>
      </c>
      <c r="V1844" s="19">
        <v>8.4139459999999999E-2</v>
      </c>
      <c r="W1844" s="1" t="s">
        <v>449</v>
      </c>
      <c r="AB1844" t="s">
        <v>86</v>
      </c>
      <c r="AC1844" t="str">
        <f t="shared" si="38"/>
        <v>A2-12SO-B12</v>
      </c>
      <c r="AF1844" t="s">
        <v>132</v>
      </c>
    </row>
    <row r="1845" spans="1:49" x14ac:dyDescent="0.25">
      <c r="A1845">
        <v>70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7.6210000000000004</v>
      </c>
      <c r="U1845" s="18">
        <v>0.45740740740740743</v>
      </c>
      <c r="V1845">
        <v>0.69865390000000005</v>
      </c>
      <c r="W1845" s="1" t="s">
        <v>449</v>
      </c>
      <c r="AB1845" t="s">
        <v>85</v>
      </c>
      <c r="AC1845" t="str">
        <f t="shared" si="38"/>
        <v>A2-12RT-D11</v>
      </c>
      <c r="AD1845" s="8">
        <v>43387</v>
      </c>
      <c r="AE1845">
        <v>33</v>
      </c>
      <c r="AF1845" t="s">
        <v>128</v>
      </c>
      <c r="AG1845" t="s">
        <v>956</v>
      </c>
      <c r="AH1845" s="8">
        <v>43387</v>
      </c>
      <c r="AI1845">
        <v>29</v>
      </c>
      <c r="AJ1845">
        <v>6</v>
      </c>
      <c r="AK1845" s="53">
        <v>0.61111111111111105</v>
      </c>
      <c r="AL1845" s="8">
        <v>43394</v>
      </c>
      <c r="AM1845" s="53">
        <v>0.82638888888888884</v>
      </c>
      <c r="AN1845" t="s">
        <v>1686</v>
      </c>
      <c r="AV1845" s="8">
        <v>43394</v>
      </c>
      <c r="AW1845">
        <v>0</v>
      </c>
    </row>
    <row r="1846" spans="1:49" x14ac:dyDescent="0.25">
      <c r="A1846">
        <v>71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6.3440000000000003</v>
      </c>
      <c r="U1846" s="18">
        <v>0.45837962962962964</v>
      </c>
      <c r="V1846">
        <v>0.26931860000000002</v>
      </c>
      <c r="W1846" s="1" t="s">
        <v>449</v>
      </c>
      <c r="AB1846" t="s">
        <v>86</v>
      </c>
      <c r="AC1846" t="str">
        <f t="shared" si="38"/>
        <v>A2-12SO-G2</v>
      </c>
      <c r="AF1846" t="s">
        <v>127</v>
      </c>
    </row>
    <row r="1847" spans="1:49" x14ac:dyDescent="0.25">
      <c r="A1847">
        <v>72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3.3290000000000002</v>
      </c>
      <c r="U1847" s="18">
        <v>0.45928240740740739</v>
      </c>
      <c r="V1847" s="19">
        <v>8.9651309999999994E-3</v>
      </c>
      <c r="W1847" s="1" t="s">
        <v>449</v>
      </c>
      <c r="AB1847" t="s">
        <v>85</v>
      </c>
      <c r="AC1847" t="str">
        <f t="shared" si="38"/>
        <v>A2-12RT-D5</v>
      </c>
      <c r="AD1847" s="8">
        <v>43398</v>
      </c>
      <c r="AE1847">
        <v>44</v>
      </c>
      <c r="AF1847" t="s">
        <v>251</v>
      </c>
      <c r="AG1847" t="s">
        <v>956</v>
      </c>
      <c r="AH1847" s="8">
        <v>43398</v>
      </c>
      <c r="AI1847">
        <v>8</v>
      </c>
      <c r="AJ1847">
        <v>1</v>
      </c>
      <c r="AK1847" s="53">
        <v>0.68055555555555547</v>
      </c>
      <c r="AL1847" s="8">
        <v>43406</v>
      </c>
      <c r="AM1847" s="53">
        <v>0.83333333333333337</v>
      </c>
      <c r="AO1847">
        <v>6</v>
      </c>
      <c r="AP1847">
        <v>29</v>
      </c>
      <c r="AQ1847" s="8">
        <v>43406</v>
      </c>
      <c r="AR1847" s="53">
        <v>0.83333333333333337</v>
      </c>
      <c r="AS1847" s="8">
        <v>43475</v>
      </c>
      <c r="AT1847" s="53">
        <v>0.83333333333333337</v>
      </c>
      <c r="AV1847" s="8">
        <v>43475</v>
      </c>
      <c r="AW1847">
        <v>0</v>
      </c>
    </row>
    <row r="1848" spans="1:49" x14ac:dyDescent="0.25">
      <c r="A1848">
        <v>73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5.4989999999999997</v>
      </c>
      <c r="U1848" s="18">
        <v>0.4601041666666667</v>
      </c>
      <c r="V1848">
        <v>0.63281100000000001</v>
      </c>
      <c r="W1848" s="1" t="s">
        <v>449</v>
      </c>
      <c r="AB1848" t="s">
        <v>86</v>
      </c>
      <c r="AC1848" t="str">
        <f t="shared" si="38"/>
        <v>A2-12SO-B9</v>
      </c>
      <c r="AF1848" t="s">
        <v>125</v>
      </c>
    </row>
    <row r="1849" spans="1:49" x14ac:dyDescent="0.25">
      <c r="A1849">
        <v>74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5.0780000000000003</v>
      </c>
      <c r="U1849" s="18">
        <v>0.46106481481481482</v>
      </c>
      <c r="V1849" s="19">
        <v>5.2773420000000001E-2</v>
      </c>
      <c r="W1849" s="1" t="s">
        <v>449</v>
      </c>
      <c r="AB1849" t="s">
        <v>85</v>
      </c>
      <c r="AC1849" t="str">
        <f t="shared" si="38"/>
        <v>A2-12RT-C2</v>
      </c>
      <c r="AF1849" t="s">
        <v>149</v>
      </c>
    </row>
    <row r="1850" spans="1:49" x14ac:dyDescent="0.25">
      <c r="A1850">
        <v>75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5.9850000000000003</v>
      </c>
      <c r="U1850" s="18">
        <v>0.46197916666666666</v>
      </c>
      <c r="V1850">
        <v>0.56157690000000005</v>
      </c>
      <c r="W1850" s="1" t="s">
        <v>449</v>
      </c>
      <c r="AB1850" t="s">
        <v>86</v>
      </c>
      <c r="AC1850" t="str">
        <f t="shared" si="38"/>
        <v>A2-12SO-C11</v>
      </c>
      <c r="AF1850" t="s">
        <v>144</v>
      </c>
    </row>
    <row r="1851" spans="1:49" x14ac:dyDescent="0.25">
      <c r="A1851">
        <v>76</v>
      </c>
      <c r="B1851" t="s">
        <v>229</v>
      </c>
      <c r="C1851" t="s">
        <v>608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U1851" s="18">
        <v>0.46285879629629628</v>
      </c>
      <c r="V1851" s="19">
        <v>8.3609610000000001E-3</v>
      </c>
      <c r="W1851" s="1" t="s">
        <v>449</v>
      </c>
    </row>
    <row r="1852" spans="1:49" x14ac:dyDescent="0.25">
      <c r="A1852">
        <v>77</v>
      </c>
      <c r="B1852" t="s">
        <v>229</v>
      </c>
      <c r="C1852" t="s">
        <v>608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T1852" s="53">
        <v>0.65347222222222223</v>
      </c>
      <c r="U1852" s="18">
        <v>0.46375000000000005</v>
      </c>
      <c r="V1852" s="19">
        <v>9.8107409999999996E-3</v>
      </c>
      <c r="W1852" s="1" t="s">
        <v>449</v>
      </c>
    </row>
    <row r="1853" spans="1:49" x14ac:dyDescent="0.25">
      <c r="A1853">
        <v>1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84</v>
      </c>
      <c r="AC1853" t="s">
        <v>971</v>
      </c>
    </row>
    <row r="1854" spans="1:49" x14ac:dyDescent="0.25">
      <c r="A1854">
        <v>1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85</v>
      </c>
      <c r="AC1854" t="str">
        <f t="shared" ref="AC1854:AC1859" si="39">"A2-13"&amp;AB1854&amp;"-"&amp;AF1854</f>
        <v>A2-13RT-B1</v>
      </c>
      <c r="AF1854" t="s">
        <v>169</v>
      </c>
    </row>
    <row r="1855" spans="1:49" x14ac:dyDescent="0.25">
      <c r="A1855">
        <v>2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9"/>
        <v>A2-13RT-B2</v>
      </c>
      <c r="AF1855" t="s">
        <v>142</v>
      </c>
    </row>
    <row r="1856" spans="1:49" x14ac:dyDescent="0.25">
      <c r="A1856">
        <v>1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86</v>
      </c>
      <c r="AC1856" t="str">
        <f t="shared" si="39"/>
        <v>A2-13SO-B1</v>
      </c>
      <c r="AF1856" t="s">
        <v>169</v>
      </c>
    </row>
    <row r="1857" spans="1:49" x14ac:dyDescent="0.25">
      <c r="A1857">
        <v>2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86</v>
      </c>
      <c r="AC1857" t="str">
        <f t="shared" si="39"/>
        <v>A2-13SO-B2</v>
      </c>
      <c r="AF1857" t="s">
        <v>142</v>
      </c>
    </row>
    <row r="1858" spans="1:49" x14ac:dyDescent="0.25">
      <c r="A1858">
        <v>3</v>
      </c>
      <c r="C1858" t="s">
        <v>59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85</v>
      </c>
      <c r="AC1858" t="str">
        <f t="shared" si="39"/>
        <v>A2-13RT-B3</v>
      </c>
      <c r="AF1858" t="s">
        <v>242</v>
      </c>
    </row>
    <row r="1859" spans="1:49" x14ac:dyDescent="0.25">
      <c r="A1859">
        <v>3</v>
      </c>
      <c r="C1859" t="s">
        <v>59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86</v>
      </c>
      <c r="AC1859" t="str">
        <f t="shared" si="39"/>
        <v>A2-13SO-B3</v>
      </c>
      <c r="AF1859" t="s">
        <v>242</v>
      </c>
    </row>
    <row r="1860" spans="1:49" x14ac:dyDescent="0.25">
      <c r="A1860">
        <v>2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972</v>
      </c>
    </row>
    <row r="1861" spans="1:49" x14ac:dyDescent="0.25">
      <c r="A1861">
        <v>3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84</v>
      </c>
      <c r="AC1861" t="s">
        <v>973</v>
      </c>
    </row>
    <row r="1862" spans="1:49" x14ac:dyDescent="0.25">
      <c r="A1862">
        <v>4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84</v>
      </c>
      <c r="AC1862" t="s">
        <v>974</v>
      </c>
    </row>
    <row r="1863" spans="1:49" x14ac:dyDescent="0.25">
      <c r="A1863">
        <v>5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84</v>
      </c>
      <c r="AC1863" t="s">
        <v>975</v>
      </c>
    </row>
    <row r="1864" spans="1:49" x14ac:dyDescent="0.25">
      <c r="A1864">
        <v>4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ref="AC1864:AC1875" si="40">"A2-13"&amp;AB1864&amp;"-"&amp;AF1864</f>
        <v>A2-13RT-C1</v>
      </c>
      <c r="AF1864" t="s">
        <v>146</v>
      </c>
    </row>
    <row r="1865" spans="1:49" x14ac:dyDescent="0.25">
      <c r="A1865">
        <v>5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40"/>
        <v>A2-13RT-C2</v>
      </c>
      <c r="AF1865" t="s">
        <v>149</v>
      </c>
    </row>
    <row r="1866" spans="1:49" x14ac:dyDescent="0.25">
      <c r="A1866">
        <v>6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40"/>
        <v>A2-13RT-C3</v>
      </c>
      <c r="AD1866" s="8">
        <v>43386</v>
      </c>
      <c r="AE1866">
        <v>31</v>
      </c>
      <c r="AF1866" t="s">
        <v>301</v>
      </c>
      <c r="AG1866" t="s">
        <v>956</v>
      </c>
      <c r="AI1866">
        <v>29</v>
      </c>
      <c r="AJ1866">
        <v>2</v>
      </c>
      <c r="AK1866" s="53">
        <v>0.57638888888888895</v>
      </c>
      <c r="AL1866" s="8">
        <v>43392</v>
      </c>
      <c r="AM1866" s="53">
        <v>0.82638888888888884</v>
      </c>
      <c r="AO1866">
        <v>7</v>
      </c>
      <c r="AP1866">
        <v>13</v>
      </c>
      <c r="AQ1866" s="8">
        <v>43392</v>
      </c>
      <c r="AR1866" s="53">
        <v>0.82638888888888884</v>
      </c>
      <c r="AS1866" s="8">
        <v>43483</v>
      </c>
      <c r="AT1866" s="53">
        <v>0.85416666666666663</v>
      </c>
      <c r="AV1866" s="8">
        <v>43483</v>
      </c>
      <c r="AW1866">
        <v>0</v>
      </c>
    </row>
    <row r="1867" spans="1:49" x14ac:dyDescent="0.25">
      <c r="A1867">
        <v>7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85</v>
      </c>
      <c r="AC1867" t="str">
        <f t="shared" si="40"/>
        <v>A2-13RT-C4</v>
      </c>
      <c r="AD1867" s="8">
        <v>43387</v>
      </c>
      <c r="AE1867">
        <v>32</v>
      </c>
      <c r="AF1867" t="s">
        <v>161</v>
      </c>
      <c r="AG1867" t="s">
        <v>956</v>
      </c>
      <c r="AI1867">
        <v>13</v>
      </c>
      <c r="AJ1867">
        <v>6</v>
      </c>
      <c r="AK1867" s="53">
        <v>0.61111111111111105</v>
      </c>
      <c r="AL1867" s="8">
        <v>43394</v>
      </c>
      <c r="AM1867" s="53">
        <v>0.82638888888888884</v>
      </c>
      <c r="AN1867" t="s">
        <v>1743</v>
      </c>
      <c r="AO1867">
        <v>3</v>
      </c>
      <c r="AP1867">
        <v>23</v>
      </c>
      <c r="AQ1867" s="8">
        <v>43412</v>
      </c>
      <c r="AR1867" s="53">
        <v>0.84375</v>
      </c>
      <c r="AS1867" s="8">
        <v>43483</v>
      </c>
      <c r="AT1867" s="53">
        <v>0.85416666666666663</v>
      </c>
      <c r="AU1867" t="s">
        <v>1764</v>
      </c>
      <c r="AV1867" s="8">
        <v>43483</v>
      </c>
      <c r="AW1867">
        <v>0</v>
      </c>
    </row>
    <row r="1868" spans="1:49" x14ac:dyDescent="0.25">
      <c r="A1868">
        <v>8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85</v>
      </c>
      <c r="AC1868" t="str">
        <f t="shared" si="40"/>
        <v>A2-13RT-C5</v>
      </c>
      <c r="AD1868" s="8">
        <v>43388</v>
      </c>
      <c r="AE1868">
        <v>33</v>
      </c>
      <c r="AF1868" t="s">
        <v>123</v>
      </c>
      <c r="AG1868" t="s">
        <v>956</v>
      </c>
      <c r="AI1868">
        <v>10</v>
      </c>
      <c r="AJ1868">
        <v>2</v>
      </c>
      <c r="AK1868" s="53">
        <v>0.60069444444444442</v>
      </c>
      <c r="AL1868" s="8">
        <v>43397</v>
      </c>
      <c r="AM1868" s="53">
        <v>0.79166666666666663</v>
      </c>
      <c r="AN1868" t="s">
        <v>1742</v>
      </c>
      <c r="AO1868">
        <v>4</v>
      </c>
      <c r="AP1868">
        <v>20</v>
      </c>
      <c r="AQ1868" s="8">
        <v>43410</v>
      </c>
      <c r="AR1868" s="53">
        <v>0.85416666666666663</v>
      </c>
      <c r="AS1868" s="8">
        <v>43422</v>
      </c>
      <c r="AT1868" s="53">
        <v>0.84375</v>
      </c>
      <c r="AV1868" s="8">
        <v>43422</v>
      </c>
      <c r="AW1868">
        <v>0</v>
      </c>
    </row>
    <row r="1869" spans="1:49" x14ac:dyDescent="0.25">
      <c r="A1869">
        <v>9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85</v>
      </c>
      <c r="AC1869" t="str">
        <f t="shared" si="40"/>
        <v>A2-13RT-C6</v>
      </c>
      <c r="AF1869" t="s">
        <v>168</v>
      </c>
    </row>
    <row r="1870" spans="1:49" x14ac:dyDescent="0.25">
      <c r="A1870">
        <v>4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40"/>
        <v>A2-13SO-C1</v>
      </c>
      <c r="AF1870" t="s">
        <v>146</v>
      </c>
    </row>
    <row r="1871" spans="1:49" x14ac:dyDescent="0.25">
      <c r="A1871">
        <v>5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40"/>
        <v>A2-13SO-C2</v>
      </c>
      <c r="AF1871" t="s">
        <v>149</v>
      </c>
    </row>
    <row r="1872" spans="1:49" x14ac:dyDescent="0.25">
      <c r="A1872">
        <v>6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40"/>
        <v>A2-13SO-C3</v>
      </c>
      <c r="AF1872" t="s">
        <v>301</v>
      </c>
    </row>
    <row r="1873" spans="1:49" x14ac:dyDescent="0.25">
      <c r="A1873">
        <v>7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86</v>
      </c>
      <c r="AC1873" t="str">
        <f t="shared" si="40"/>
        <v>A2-13SO-C4</v>
      </c>
      <c r="AF1873" t="s">
        <v>161</v>
      </c>
    </row>
    <row r="1874" spans="1:49" x14ac:dyDescent="0.25">
      <c r="A1874">
        <v>8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86</v>
      </c>
      <c r="AC1874" t="str">
        <f t="shared" si="40"/>
        <v>A2-13SO-C5</v>
      </c>
      <c r="AF1874" t="s">
        <v>123</v>
      </c>
    </row>
    <row r="1875" spans="1:49" x14ac:dyDescent="0.25">
      <c r="A1875">
        <v>9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86</v>
      </c>
      <c r="AC1875" t="str">
        <f t="shared" si="40"/>
        <v>A2-13SO-C6</v>
      </c>
      <c r="AF1875" t="s">
        <v>168</v>
      </c>
    </row>
    <row r="1876" spans="1:49" x14ac:dyDescent="0.25">
      <c r="A1876">
        <v>6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976</v>
      </c>
    </row>
    <row r="1877" spans="1:49" x14ac:dyDescent="0.25">
      <c r="A1877">
        <v>7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977</v>
      </c>
    </row>
    <row r="1878" spans="1:49" x14ac:dyDescent="0.25">
      <c r="A1878">
        <v>8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978</v>
      </c>
    </row>
    <row r="1879" spans="1:49" x14ac:dyDescent="0.25">
      <c r="A1879">
        <v>9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979</v>
      </c>
    </row>
    <row r="1880" spans="1:49" x14ac:dyDescent="0.25">
      <c r="A1880">
        <v>10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980</v>
      </c>
    </row>
    <row r="1881" spans="1:49" x14ac:dyDescent="0.25">
      <c r="A1881">
        <v>11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981</v>
      </c>
    </row>
    <row r="1882" spans="1:49" x14ac:dyDescent="0.25">
      <c r="A1882">
        <v>12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982</v>
      </c>
    </row>
    <row r="1883" spans="1:49" x14ac:dyDescent="0.25">
      <c r="A1883">
        <v>13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84</v>
      </c>
      <c r="AC1883" t="s">
        <v>983</v>
      </c>
    </row>
    <row r="1884" spans="1:49" x14ac:dyDescent="0.25">
      <c r="A1884">
        <v>14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84</v>
      </c>
      <c r="AC1884" t="s">
        <v>984</v>
      </c>
    </row>
    <row r="1885" spans="1:49" x14ac:dyDescent="0.25">
      <c r="A1885">
        <v>15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84</v>
      </c>
      <c r="AC1885" t="s">
        <v>970</v>
      </c>
    </row>
    <row r="1886" spans="1:49" x14ac:dyDescent="0.25">
      <c r="A1886">
        <v>10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ref="AC1886:AC1915" si="41">"A2-13"&amp;AB1886&amp;"-"&amp;AF1886</f>
        <v>A2-13RT-E1</v>
      </c>
      <c r="AF1886" t="s">
        <v>137</v>
      </c>
    </row>
    <row r="1887" spans="1:49" x14ac:dyDescent="0.25">
      <c r="A1887">
        <v>11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1"/>
        <v>A2-13RT-E2</v>
      </c>
      <c r="AD1887" s="8">
        <v>43405</v>
      </c>
      <c r="AE1887" s="83">
        <f>AD1887-I1887</f>
        <v>50</v>
      </c>
      <c r="AF1887" t="s">
        <v>178</v>
      </c>
      <c r="AG1887" t="s">
        <v>956</v>
      </c>
      <c r="AN1887" t="s">
        <v>1765</v>
      </c>
      <c r="AV1887" s="8">
        <v>43405</v>
      </c>
      <c r="AW1887">
        <v>1</v>
      </c>
    </row>
    <row r="1888" spans="1:49" x14ac:dyDescent="0.25">
      <c r="A1888">
        <v>12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1"/>
        <v>A2-13RT-E3</v>
      </c>
      <c r="AD1888" s="8">
        <v>43386</v>
      </c>
      <c r="AE1888">
        <v>31</v>
      </c>
      <c r="AF1888" t="s">
        <v>179</v>
      </c>
      <c r="AG1888" t="s">
        <v>956</v>
      </c>
      <c r="AI1888">
        <v>9</v>
      </c>
      <c r="AJ1888">
        <v>6</v>
      </c>
      <c r="AK1888" s="53">
        <v>0.57638888888888895</v>
      </c>
      <c r="AL1888" s="8">
        <v>43392</v>
      </c>
      <c r="AM1888" s="53">
        <v>0.82638888888888884</v>
      </c>
      <c r="AO1888">
        <v>7</v>
      </c>
      <c r="AP1888">
        <v>26</v>
      </c>
      <c r="AQ1888" s="8">
        <v>43392</v>
      </c>
      <c r="AR1888" s="53">
        <v>0.82638888888888884</v>
      </c>
      <c r="AS1888" s="8">
        <v>43475</v>
      </c>
      <c r="AT1888" s="53">
        <v>0.83333333333333337</v>
      </c>
    </row>
    <row r="1889" spans="1:49" x14ac:dyDescent="0.25">
      <c r="A1889">
        <v>13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1"/>
        <v>A2-13RT-E4</v>
      </c>
      <c r="AD1889" s="8">
        <v>43387</v>
      </c>
      <c r="AE1889">
        <v>32</v>
      </c>
      <c r="AF1889" t="s">
        <v>304</v>
      </c>
      <c r="AG1889" t="s">
        <v>956</v>
      </c>
      <c r="AI1889">
        <v>10</v>
      </c>
      <c r="AJ1889">
        <v>6</v>
      </c>
      <c r="AK1889" s="53">
        <v>0.61111111111111105</v>
      </c>
      <c r="AL1889" s="8">
        <v>43394</v>
      </c>
      <c r="AM1889" s="53">
        <v>0.82638888888888884</v>
      </c>
      <c r="AN1889" t="s">
        <v>1742</v>
      </c>
      <c r="AV1889" s="8">
        <v>43447</v>
      </c>
      <c r="AW1889">
        <v>0</v>
      </c>
    </row>
    <row r="1890" spans="1:49" x14ac:dyDescent="0.25">
      <c r="A1890">
        <v>14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1"/>
        <v>A2-13RT-E5</v>
      </c>
      <c r="AD1890" s="8">
        <v>43420</v>
      </c>
      <c r="AE1890" s="83">
        <f>AD1890-I1890</f>
        <v>65</v>
      </c>
      <c r="AF1890" t="s">
        <v>305</v>
      </c>
      <c r="AG1890" t="s">
        <v>956</v>
      </c>
      <c r="AH1890" s="8">
        <v>43420</v>
      </c>
      <c r="AN1890" t="s">
        <v>1765</v>
      </c>
      <c r="AV1890" s="8">
        <v>43474</v>
      </c>
      <c r="AW1890">
        <v>1</v>
      </c>
    </row>
    <row r="1891" spans="1:49" x14ac:dyDescent="0.25">
      <c r="A1891">
        <v>15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1"/>
        <v>A2-13RT-E6</v>
      </c>
      <c r="AD1891" s="8">
        <v>43385</v>
      </c>
      <c r="AE1891">
        <v>30</v>
      </c>
      <c r="AF1891" t="s">
        <v>156</v>
      </c>
      <c r="AG1891" t="s">
        <v>956</v>
      </c>
      <c r="AI1891">
        <v>12</v>
      </c>
      <c r="AJ1891">
        <v>2</v>
      </c>
      <c r="AK1891" s="53">
        <v>0.49305555555555558</v>
      </c>
      <c r="AL1891" s="8">
        <v>43391</v>
      </c>
      <c r="AM1891" s="53">
        <v>0.82638888888888884</v>
      </c>
      <c r="AN1891" t="s">
        <v>1020</v>
      </c>
      <c r="AV1891" s="8">
        <v>43391</v>
      </c>
      <c r="AW1891">
        <v>1</v>
      </c>
    </row>
    <row r="1892" spans="1:49" x14ac:dyDescent="0.25">
      <c r="A1892">
        <v>16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1"/>
        <v>A2-13RT-E7</v>
      </c>
      <c r="AD1892" s="8">
        <v>43386</v>
      </c>
      <c r="AE1892">
        <v>31</v>
      </c>
      <c r="AF1892" t="s">
        <v>131</v>
      </c>
      <c r="AG1892" t="s">
        <v>956</v>
      </c>
      <c r="AI1892">
        <v>11</v>
      </c>
      <c r="AJ1892">
        <v>6</v>
      </c>
      <c r="AK1892" s="53">
        <v>0.57638888888888895</v>
      </c>
      <c r="AL1892" s="8">
        <v>43392</v>
      </c>
      <c r="AM1892" s="53">
        <v>0.82638888888888884</v>
      </c>
      <c r="AV1892" s="8">
        <v>43392</v>
      </c>
      <c r="AW1892">
        <v>0</v>
      </c>
    </row>
    <row r="1893" spans="1:49" x14ac:dyDescent="0.25">
      <c r="A1893">
        <v>17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1"/>
        <v>A2-13RT-E8</v>
      </c>
      <c r="AF1893" t="s">
        <v>292</v>
      </c>
    </row>
    <row r="1894" spans="1:49" x14ac:dyDescent="0.25">
      <c r="A1894">
        <v>18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1"/>
        <v>A2-13RT-E9</v>
      </c>
      <c r="AD1894" s="8">
        <v>43388</v>
      </c>
      <c r="AE1894">
        <v>33</v>
      </c>
      <c r="AF1894" t="s">
        <v>167</v>
      </c>
      <c r="AG1894" t="s">
        <v>956</v>
      </c>
      <c r="AI1894">
        <v>9</v>
      </c>
      <c r="AJ1894">
        <v>2</v>
      </c>
      <c r="AK1894" s="53">
        <v>0.60069444444444442</v>
      </c>
      <c r="AL1894" s="8">
        <v>43397</v>
      </c>
      <c r="AM1894" s="53">
        <v>0.79166666666666663</v>
      </c>
      <c r="AN1894" t="s">
        <v>1742</v>
      </c>
      <c r="AO1894">
        <v>3</v>
      </c>
      <c r="AP1894">
        <v>12</v>
      </c>
      <c r="AQ1894" s="8">
        <v>43412</v>
      </c>
      <c r="AR1894" s="53">
        <v>0.84375</v>
      </c>
      <c r="AS1894" s="8">
        <v>43483</v>
      </c>
      <c r="AT1894" s="53">
        <v>0.85416666666666663</v>
      </c>
      <c r="AV1894" s="8">
        <v>43483</v>
      </c>
      <c r="AW1894">
        <v>0</v>
      </c>
    </row>
    <row r="1895" spans="1:49" x14ac:dyDescent="0.25">
      <c r="A1895">
        <v>19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1"/>
        <v>A2-13RT-E10</v>
      </c>
      <c r="AF1895" t="s">
        <v>248</v>
      </c>
    </row>
    <row r="1896" spans="1:49" x14ac:dyDescent="0.25">
      <c r="A1896">
        <v>20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1"/>
        <v>A2-13RT-E11</v>
      </c>
      <c r="AD1896" s="8">
        <v>43387</v>
      </c>
      <c r="AE1896">
        <v>32</v>
      </c>
      <c r="AF1896" t="s">
        <v>338</v>
      </c>
      <c r="AG1896" t="s">
        <v>956</v>
      </c>
      <c r="AI1896">
        <v>23</v>
      </c>
      <c r="AJ1896">
        <v>6</v>
      </c>
      <c r="AK1896" s="53">
        <v>0.61111111111111105</v>
      </c>
      <c r="AL1896" s="8">
        <v>43394</v>
      </c>
      <c r="AM1896" s="53">
        <v>0.82638888888888884</v>
      </c>
      <c r="AN1896" t="s">
        <v>1742</v>
      </c>
      <c r="AO1896">
        <v>3</v>
      </c>
      <c r="AP1896">
        <v>14</v>
      </c>
      <c r="AQ1896" s="8">
        <v>43447</v>
      </c>
      <c r="AR1896" s="53">
        <v>0.83333333333333337</v>
      </c>
      <c r="AS1896" s="8">
        <v>43483</v>
      </c>
      <c r="AT1896" s="53">
        <v>0.85416666666666663</v>
      </c>
    </row>
    <row r="1897" spans="1:49" x14ac:dyDescent="0.25">
      <c r="A1897">
        <v>21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1"/>
        <v>A2-13RT-E12</v>
      </c>
      <c r="AF1897" t="s">
        <v>175</v>
      </c>
    </row>
    <row r="1898" spans="1:49" x14ac:dyDescent="0.25">
      <c r="A1898">
        <v>22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1"/>
        <v>A2-13RT-G1</v>
      </c>
      <c r="AD1898" s="8">
        <v>43386</v>
      </c>
      <c r="AE1898">
        <v>31</v>
      </c>
      <c r="AF1898" t="s">
        <v>290</v>
      </c>
      <c r="AG1898" t="s">
        <v>956</v>
      </c>
      <c r="AI1898">
        <v>30</v>
      </c>
      <c r="AJ1898">
        <v>6</v>
      </c>
      <c r="AK1898" s="53">
        <v>0.57638888888888895</v>
      </c>
      <c r="AL1898" s="8">
        <v>43392</v>
      </c>
      <c r="AM1898" s="53">
        <v>0.82638888888888884</v>
      </c>
      <c r="AO1898">
        <v>4</v>
      </c>
      <c r="AP1898">
        <v>25</v>
      </c>
      <c r="AQ1898" s="8">
        <v>43392</v>
      </c>
      <c r="AR1898" s="53">
        <v>0.82638888888888884</v>
      </c>
      <c r="AS1898" s="8">
        <v>43447</v>
      </c>
      <c r="AT1898" s="53">
        <v>0.83333333333333337</v>
      </c>
      <c r="AV1898" s="8">
        <v>43447</v>
      </c>
      <c r="AW1898">
        <v>0</v>
      </c>
    </row>
    <row r="1899" spans="1:49" x14ac:dyDescent="0.25">
      <c r="A1899">
        <v>23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1"/>
        <v>A2-13RT-G2</v>
      </c>
      <c r="AF1899" t="s">
        <v>127</v>
      </c>
    </row>
    <row r="1900" spans="1:49" x14ac:dyDescent="0.25">
      <c r="A1900">
        <v>24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1"/>
        <v>A2-13RT-G3</v>
      </c>
      <c r="AD1900" s="8">
        <v>43424</v>
      </c>
      <c r="AE1900">
        <v>69</v>
      </c>
      <c r="AF1900" t="s">
        <v>139</v>
      </c>
      <c r="AG1900" t="s">
        <v>956</v>
      </c>
      <c r="AL1900" s="8">
        <v>43433</v>
      </c>
      <c r="AM1900" s="53">
        <v>0.55763888888888891</v>
      </c>
      <c r="AN1900" t="s">
        <v>1812</v>
      </c>
      <c r="AV1900" s="8">
        <v>43433</v>
      </c>
      <c r="AW1900">
        <v>0</v>
      </c>
    </row>
    <row r="1901" spans="1:49" x14ac:dyDescent="0.25">
      <c r="A1901">
        <v>10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1"/>
        <v>A2-13SO-E1</v>
      </c>
      <c r="AF1901" t="s">
        <v>137</v>
      </c>
    </row>
    <row r="1902" spans="1:49" x14ac:dyDescent="0.25">
      <c r="A1902">
        <v>11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1"/>
        <v>A2-13SO-E2</v>
      </c>
      <c r="AF1902" t="s">
        <v>178</v>
      </c>
    </row>
    <row r="1903" spans="1:49" x14ac:dyDescent="0.25">
      <c r="A1903">
        <v>12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1"/>
        <v>A2-13SO-E3</v>
      </c>
      <c r="AF1903" t="s">
        <v>179</v>
      </c>
    </row>
    <row r="1904" spans="1:49" x14ac:dyDescent="0.25">
      <c r="A1904">
        <v>13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1"/>
        <v>A2-13SO-E4</v>
      </c>
      <c r="AF1904" t="s">
        <v>304</v>
      </c>
    </row>
    <row r="1905" spans="1:49" x14ac:dyDescent="0.25">
      <c r="A1905">
        <v>14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1"/>
        <v>A2-13SO-E5</v>
      </c>
      <c r="AF1905" t="s">
        <v>305</v>
      </c>
    </row>
    <row r="1906" spans="1:49" x14ac:dyDescent="0.25">
      <c r="A1906">
        <v>15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>"A2-13"&amp;AB1906&amp;"-"&amp;AF1906</f>
        <v>A2-13SO-E6</v>
      </c>
      <c r="AD1906" s="8">
        <v>43539</v>
      </c>
      <c r="AF1906" t="s">
        <v>156</v>
      </c>
      <c r="AG1906" t="s">
        <v>956</v>
      </c>
      <c r="AH1906" s="8">
        <v>43539</v>
      </c>
      <c r="AI1906">
        <v>26</v>
      </c>
      <c r="AJ1906">
        <v>1</v>
      </c>
      <c r="AK1906" s="53">
        <v>0.70833333333333337</v>
      </c>
      <c r="AL1906" s="8">
        <v>43543</v>
      </c>
      <c r="AM1906" s="53">
        <v>0.5805555555555556</v>
      </c>
      <c r="AV1906" s="8">
        <v>43543</v>
      </c>
      <c r="AW1906">
        <v>0</v>
      </c>
    </row>
    <row r="1907" spans="1:49" x14ac:dyDescent="0.25">
      <c r="A1907">
        <v>16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1"/>
        <v>A2-13SO-E7</v>
      </c>
      <c r="AF1907" t="s">
        <v>131</v>
      </c>
    </row>
    <row r="1908" spans="1:49" x14ac:dyDescent="0.25">
      <c r="A1908">
        <v>17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1"/>
        <v>A2-13SO-E8</v>
      </c>
      <c r="AF1908" t="s">
        <v>292</v>
      </c>
    </row>
    <row r="1909" spans="1:49" x14ac:dyDescent="0.25">
      <c r="A1909">
        <v>18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1"/>
        <v>A2-13SO-E9</v>
      </c>
      <c r="AF1909" t="s">
        <v>167</v>
      </c>
    </row>
    <row r="1910" spans="1:49" x14ac:dyDescent="0.25">
      <c r="A1910">
        <v>19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1"/>
        <v>A2-13SO-E10</v>
      </c>
      <c r="AF1910" t="s">
        <v>248</v>
      </c>
    </row>
    <row r="1911" spans="1:49" x14ac:dyDescent="0.25">
      <c r="A1911">
        <v>20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1"/>
        <v>A2-13SO-E11</v>
      </c>
      <c r="AF1911" t="s">
        <v>338</v>
      </c>
    </row>
    <row r="1912" spans="1:49" x14ac:dyDescent="0.25">
      <c r="A1912">
        <v>21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1"/>
        <v>A2-13SO-E12</v>
      </c>
      <c r="AF1912" t="s">
        <v>175</v>
      </c>
    </row>
    <row r="1913" spans="1:49" x14ac:dyDescent="0.25">
      <c r="A1913">
        <v>22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AB1913" t="s">
        <v>86</v>
      </c>
      <c r="AC1913" t="str">
        <f t="shared" si="41"/>
        <v>A2-13SO-G1</v>
      </c>
      <c r="AF1913" t="s">
        <v>290</v>
      </c>
    </row>
    <row r="1914" spans="1:49" x14ac:dyDescent="0.25">
      <c r="A1914">
        <v>23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1"/>
        <v>A2-13SO-G2</v>
      </c>
      <c r="AF1914" t="s">
        <v>127</v>
      </c>
    </row>
    <row r="1915" spans="1:49" x14ac:dyDescent="0.25">
      <c r="A1915">
        <v>24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AB1915" t="s">
        <v>86</v>
      </c>
      <c r="AC1915" t="str">
        <f t="shared" si="41"/>
        <v>A2-13SO-G3</v>
      </c>
      <c r="AF1915" t="s">
        <v>139</v>
      </c>
    </row>
    <row r="1916" spans="1:49" x14ac:dyDescent="0.25">
      <c r="A1916">
        <v>1</v>
      </c>
      <c r="C1916" t="s">
        <v>59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1001</v>
      </c>
    </row>
    <row r="1917" spans="1:49" x14ac:dyDescent="0.25">
      <c r="A1917">
        <v>2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1002</v>
      </c>
    </row>
    <row r="1918" spans="1:49" x14ac:dyDescent="0.25">
      <c r="A1918">
        <v>3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1003</v>
      </c>
    </row>
    <row r="1919" spans="1:49" x14ac:dyDescent="0.25">
      <c r="A1919">
        <v>4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1004</v>
      </c>
    </row>
    <row r="1920" spans="1:49" x14ac:dyDescent="0.25">
      <c r="A1920">
        <v>5</v>
      </c>
      <c r="C1920" t="s">
        <v>201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1005</v>
      </c>
    </row>
    <row r="1921" spans="1:29" x14ac:dyDescent="0.25">
      <c r="A1921">
        <v>6</v>
      </c>
      <c r="C1921" t="s">
        <v>201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1006</v>
      </c>
    </row>
    <row r="1922" spans="1:29" x14ac:dyDescent="0.25">
      <c r="A1922">
        <v>7</v>
      </c>
      <c r="C1922" t="s">
        <v>201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1007</v>
      </c>
    </row>
    <row r="1923" spans="1:29" x14ac:dyDescent="0.25">
      <c r="A1923">
        <v>8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1008</v>
      </c>
    </row>
    <row r="1924" spans="1:29" x14ac:dyDescent="0.25">
      <c r="A1924">
        <v>9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1009</v>
      </c>
    </row>
    <row r="1925" spans="1:29" x14ac:dyDescent="0.25">
      <c r="A1925">
        <v>10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1010</v>
      </c>
    </row>
    <row r="1926" spans="1:29" x14ac:dyDescent="0.25">
      <c r="A1926">
        <v>11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1011</v>
      </c>
    </row>
    <row r="1927" spans="1:29" x14ac:dyDescent="0.25">
      <c r="A1927">
        <v>12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1012</v>
      </c>
    </row>
    <row r="1928" spans="1:29" x14ac:dyDescent="0.25">
      <c r="A1928">
        <v>13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1013</v>
      </c>
    </row>
    <row r="1929" spans="1:29" x14ac:dyDescent="0.25">
      <c r="A1929">
        <v>14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1014</v>
      </c>
    </row>
    <row r="1930" spans="1:29" x14ac:dyDescent="0.25">
      <c r="A1930">
        <v>15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985</v>
      </c>
    </row>
    <row r="1931" spans="1:29" x14ac:dyDescent="0.25">
      <c r="A1931">
        <v>16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986</v>
      </c>
    </row>
    <row r="1932" spans="1:29" x14ac:dyDescent="0.25">
      <c r="A1932">
        <v>17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987</v>
      </c>
    </row>
    <row r="1933" spans="1:29" x14ac:dyDescent="0.25">
      <c r="A1933">
        <v>18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988</v>
      </c>
    </row>
    <row r="1934" spans="1:29" x14ac:dyDescent="0.25">
      <c r="A1934">
        <v>19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989</v>
      </c>
    </row>
    <row r="1935" spans="1:29" x14ac:dyDescent="0.25">
      <c r="A1935">
        <v>20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990</v>
      </c>
    </row>
    <row r="1936" spans="1:29" x14ac:dyDescent="0.25">
      <c r="A1936">
        <v>21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991</v>
      </c>
    </row>
    <row r="1937" spans="1:49" x14ac:dyDescent="0.25">
      <c r="A1937">
        <v>22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992</v>
      </c>
    </row>
    <row r="1938" spans="1:49" x14ac:dyDescent="0.25">
      <c r="A1938">
        <v>23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993</v>
      </c>
    </row>
    <row r="1939" spans="1:49" x14ac:dyDescent="0.25">
      <c r="A1939">
        <v>24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994</v>
      </c>
    </row>
    <row r="1940" spans="1:49" x14ac:dyDescent="0.25">
      <c r="A1940">
        <v>25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995</v>
      </c>
    </row>
    <row r="1941" spans="1:49" x14ac:dyDescent="0.25">
      <c r="A1941">
        <v>26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996</v>
      </c>
    </row>
    <row r="1942" spans="1:49" x14ac:dyDescent="0.25">
      <c r="A1942">
        <v>27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997</v>
      </c>
    </row>
    <row r="1943" spans="1:49" x14ac:dyDescent="0.25">
      <c r="A1943">
        <v>28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998</v>
      </c>
    </row>
    <row r="1944" spans="1:49" x14ac:dyDescent="0.25">
      <c r="A1944">
        <v>29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999</v>
      </c>
    </row>
    <row r="1945" spans="1:49" x14ac:dyDescent="0.25">
      <c r="A1945">
        <v>30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1000</v>
      </c>
    </row>
    <row r="1946" spans="1:49" x14ac:dyDescent="0.25">
      <c r="A1946">
        <v>1</v>
      </c>
      <c r="C1946" t="s">
        <v>59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ref="AC1946:AC1977" si="42">"A2-14"&amp;AB1946&amp;"-"&amp;AF1946</f>
        <v>A2-14RT-A1</v>
      </c>
      <c r="AF1946" t="s">
        <v>247</v>
      </c>
    </row>
    <row r="1947" spans="1:49" x14ac:dyDescent="0.25">
      <c r="A1947">
        <v>2</v>
      </c>
      <c r="C1947" t="s">
        <v>59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2"/>
        <v>A2-14RT-A2</v>
      </c>
      <c r="AD1947" s="8">
        <v>43442</v>
      </c>
      <c r="AE1947" s="83">
        <f>AD1947-I1947</f>
        <v>86</v>
      </c>
      <c r="AF1947" t="s">
        <v>120</v>
      </c>
      <c r="AG1947" t="s">
        <v>956</v>
      </c>
      <c r="AH1947" s="8">
        <v>43454</v>
      </c>
      <c r="AI1947">
        <v>3</v>
      </c>
      <c r="AJ1947">
        <v>1</v>
      </c>
      <c r="AK1947" s="53">
        <v>0.47916666666666669</v>
      </c>
      <c r="AL1947" s="8">
        <v>43468</v>
      </c>
      <c r="AM1947" s="53">
        <v>0.83333333333333337</v>
      </c>
      <c r="AO1947">
        <v>4</v>
      </c>
      <c r="AP1947">
        <v>1</v>
      </c>
      <c r="AQ1947" s="8">
        <v>43468</v>
      </c>
      <c r="AR1947" s="53">
        <v>0.83333333333333337</v>
      </c>
      <c r="AS1947" s="8">
        <v>43483</v>
      </c>
      <c r="AT1947" s="53">
        <v>0.85416666666666663</v>
      </c>
      <c r="AV1947" s="8">
        <v>43483</v>
      </c>
      <c r="AW1947">
        <v>0</v>
      </c>
    </row>
    <row r="1948" spans="1:49" x14ac:dyDescent="0.25">
      <c r="A1948">
        <v>3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2"/>
        <v>A2-14RT-A3</v>
      </c>
      <c r="AD1948" s="8">
        <v>43413</v>
      </c>
      <c r="AE1948" s="83">
        <f>AD1948-I1948</f>
        <v>57</v>
      </c>
      <c r="AF1948" t="s">
        <v>245</v>
      </c>
      <c r="AG1948" t="s">
        <v>956</v>
      </c>
      <c r="AH1948" s="8">
        <v>43413</v>
      </c>
      <c r="AI1948">
        <v>32</v>
      </c>
      <c r="AJ1948">
        <v>2</v>
      </c>
      <c r="AK1948" s="53">
        <v>0.48958333333333331</v>
      </c>
      <c r="AL1948" s="8">
        <v>43421</v>
      </c>
      <c r="AM1948" s="53">
        <v>0.84722222222222221</v>
      </c>
      <c r="AO1948">
        <v>4</v>
      </c>
      <c r="AP1948">
        <v>28</v>
      </c>
      <c r="AQ1948" s="8">
        <v>43421</v>
      </c>
      <c r="AR1948" s="53">
        <v>0.84722222222222221</v>
      </c>
      <c r="AS1948" s="8">
        <v>43475</v>
      </c>
      <c r="AT1948" s="53">
        <v>0.83333333333333337</v>
      </c>
      <c r="AV1948" s="8">
        <v>43475</v>
      </c>
      <c r="AW1948">
        <v>0</v>
      </c>
    </row>
    <row r="1949" spans="1:49" x14ac:dyDescent="0.25">
      <c r="A1949">
        <v>4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2"/>
        <v>A2-14RT-A4</v>
      </c>
      <c r="AF1949" t="s">
        <v>252</v>
      </c>
    </row>
    <row r="1950" spans="1:49" x14ac:dyDescent="0.25">
      <c r="A1950">
        <v>5</v>
      </c>
      <c r="C1950" t="s">
        <v>201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2"/>
        <v>A2-14RT-A5</v>
      </c>
      <c r="AD1950" s="8">
        <v>43447</v>
      </c>
      <c r="AE1950" s="83">
        <f>AD1950-I1950</f>
        <v>91</v>
      </c>
      <c r="AF1950" t="s">
        <v>246</v>
      </c>
      <c r="AG1950" t="s">
        <v>956</v>
      </c>
      <c r="AN1950" t="s">
        <v>1830</v>
      </c>
      <c r="AV1950" s="8">
        <v>43474</v>
      </c>
      <c r="AW1950">
        <v>1</v>
      </c>
    </row>
    <row r="1951" spans="1:49" x14ac:dyDescent="0.25">
      <c r="A1951">
        <v>6</v>
      </c>
      <c r="C1951" t="s">
        <v>201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2"/>
        <v>A2-14RT-A6</v>
      </c>
      <c r="AF1951" t="s">
        <v>244</v>
      </c>
    </row>
    <row r="1952" spans="1:49" x14ac:dyDescent="0.25">
      <c r="A1952">
        <v>7</v>
      </c>
      <c r="C1952" t="s">
        <v>201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2"/>
        <v>A2-14RT-A7</v>
      </c>
      <c r="AF1952" t="s">
        <v>164</v>
      </c>
    </row>
    <row r="1953" spans="1:49" x14ac:dyDescent="0.25">
      <c r="A1953">
        <v>8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2"/>
        <v>A2-14RT-A8</v>
      </c>
      <c r="AD1953" s="8">
        <v>43388</v>
      </c>
      <c r="AE1953">
        <v>32</v>
      </c>
      <c r="AF1953" t="s">
        <v>166</v>
      </c>
      <c r="AG1953" t="s">
        <v>956</v>
      </c>
      <c r="AH1953" s="8">
        <v>43388</v>
      </c>
      <c r="AI1953">
        <v>3</v>
      </c>
      <c r="AJ1953">
        <v>1</v>
      </c>
      <c r="AK1953" s="53">
        <v>0.60069444444444442</v>
      </c>
      <c r="AL1953" s="8">
        <v>43397</v>
      </c>
      <c r="AM1953" s="53">
        <v>0.79166666666666663</v>
      </c>
      <c r="AN1953" t="s">
        <v>1742</v>
      </c>
      <c r="AO1953">
        <v>3</v>
      </c>
      <c r="AP1953">
        <v>31</v>
      </c>
      <c r="AQ1953" s="8">
        <v>43410</v>
      </c>
      <c r="AR1953" s="53">
        <v>0.85416666666666663</v>
      </c>
      <c r="AS1953" s="8">
        <v>43483</v>
      </c>
      <c r="AT1953" s="53">
        <v>0.85416666666666663</v>
      </c>
      <c r="AU1953" t="s">
        <v>1764</v>
      </c>
      <c r="AV1953" s="8">
        <v>43483</v>
      </c>
      <c r="AW1953">
        <v>0</v>
      </c>
    </row>
    <row r="1954" spans="1:49" x14ac:dyDescent="0.25">
      <c r="A1954">
        <v>9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2"/>
        <v>A2-14RT-A9</v>
      </c>
      <c r="AF1954" t="s">
        <v>133</v>
      </c>
    </row>
    <row r="1955" spans="1:49" x14ac:dyDescent="0.25">
      <c r="A1955">
        <v>10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2"/>
        <v>A2-14RT-A10</v>
      </c>
      <c r="AF1955" t="s">
        <v>138</v>
      </c>
    </row>
    <row r="1956" spans="1:49" x14ac:dyDescent="0.25">
      <c r="A1956">
        <v>11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2"/>
        <v>A2-14RT-A11</v>
      </c>
      <c r="AF1956" t="s">
        <v>237</v>
      </c>
    </row>
    <row r="1957" spans="1:49" x14ac:dyDescent="0.25">
      <c r="A1957">
        <v>12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2"/>
        <v>A2-14RT-A12</v>
      </c>
      <c r="AD1957" s="8">
        <v>43393</v>
      </c>
      <c r="AE1957">
        <v>37</v>
      </c>
      <c r="AF1957" t="s">
        <v>284</v>
      </c>
      <c r="AG1957" t="s">
        <v>956</v>
      </c>
      <c r="AN1957" t="s">
        <v>1700</v>
      </c>
      <c r="AV1957" s="8">
        <v>43393</v>
      </c>
      <c r="AW1957">
        <v>0</v>
      </c>
    </row>
    <row r="1958" spans="1:49" x14ac:dyDescent="0.25">
      <c r="A1958">
        <v>13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2"/>
        <v>A2-14RT-C1</v>
      </c>
      <c r="AD1958" s="8">
        <v>43388</v>
      </c>
      <c r="AE1958">
        <v>32</v>
      </c>
      <c r="AF1958" t="s">
        <v>146</v>
      </c>
      <c r="AG1958" t="s">
        <v>956</v>
      </c>
      <c r="AI1958">
        <v>4</v>
      </c>
      <c r="AJ1958">
        <v>1</v>
      </c>
      <c r="AK1958" s="53">
        <v>0.60069444444444442</v>
      </c>
      <c r="AL1958" s="8">
        <v>43397</v>
      </c>
      <c r="AM1958" s="53">
        <v>0.79166666666666663</v>
      </c>
      <c r="AN1958" t="s">
        <v>1742</v>
      </c>
      <c r="AO1958">
        <v>3</v>
      </c>
      <c r="AP1958">
        <v>1</v>
      </c>
      <c r="AQ1958" s="8">
        <v>43412</v>
      </c>
      <c r="AR1958" s="53">
        <v>0.84375</v>
      </c>
      <c r="AS1958" s="8">
        <v>43460</v>
      </c>
      <c r="AT1958" s="53">
        <v>0.83333333333333337</v>
      </c>
      <c r="AU1958" t="s">
        <v>1793</v>
      </c>
      <c r="AV1958" s="8">
        <v>43460</v>
      </c>
      <c r="AW1958">
        <v>0</v>
      </c>
    </row>
    <row r="1959" spans="1:49" x14ac:dyDescent="0.25">
      <c r="A1959">
        <v>14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2"/>
        <v>A2-14RT-C2</v>
      </c>
      <c r="AD1959" s="8">
        <v>43424</v>
      </c>
      <c r="AE1959" s="83">
        <f>AD1959-I1959</f>
        <v>68</v>
      </c>
      <c r="AF1959" t="s">
        <v>149</v>
      </c>
      <c r="AG1959" t="s">
        <v>956</v>
      </c>
      <c r="AL1959" s="8">
        <v>43430</v>
      </c>
      <c r="AM1959" s="53">
        <v>0.63194444444444442</v>
      </c>
      <c r="AN1959" t="s">
        <v>1808</v>
      </c>
      <c r="AV1959" s="8">
        <v>43430</v>
      </c>
      <c r="AW1959">
        <v>0</v>
      </c>
    </row>
    <row r="1960" spans="1:49" x14ac:dyDescent="0.25">
      <c r="A1960">
        <v>15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2"/>
        <v>A2-14RT-C3</v>
      </c>
      <c r="AF1960" t="s">
        <v>301</v>
      </c>
    </row>
    <row r="1961" spans="1:49" x14ac:dyDescent="0.25">
      <c r="A1961">
        <v>16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2"/>
        <v>A2-14RT-C4</v>
      </c>
      <c r="AD1961" s="8">
        <v>43386</v>
      </c>
      <c r="AE1961">
        <v>30</v>
      </c>
      <c r="AF1961" t="s">
        <v>161</v>
      </c>
      <c r="AG1961" t="s">
        <v>956</v>
      </c>
      <c r="AI1961">
        <v>16</v>
      </c>
      <c r="AJ1961">
        <v>6</v>
      </c>
      <c r="AK1961" s="53">
        <v>0.57638888888888895</v>
      </c>
      <c r="AL1961" s="8">
        <v>43392</v>
      </c>
      <c r="AM1961" s="53">
        <v>0.82638888888888884</v>
      </c>
      <c r="AO1961">
        <v>4</v>
      </c>
      <c r="AP1961">
        <v>21</v>
      </c>
      <c r="AQ1961" s="8">
        <v>43392</v>
      </c>
      <c r="AR1961" s="53">
        <v>0.82638888888888884</v>
      </c>
      <c r="AS1961" s="8">
        <v>43420</v>
      </c>
      <c r="AT1961" s="53">
        <v>0.83333333333333337</v>
      </c>
      <c r="AV1961" s="8">
        <v>43420</v>
      </c>
      <c r="AW1961">
        <v>0</v>
      </c>
    </row>
    <row r="1962" spans="1:49" x14ac:dyDescent="0.25">
      <c r="A1962">
        <v>17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2"/>
        <v>A2-14RT-C5</v>
      </c>
      <c r="AF1962" t="s">
        <v>123</v>
      </c>
    </row>
    <row r="1963" spans="1:49" x14ac:dyDescent="0.25">
      <c r="A1963">
        <v>18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2"/>
        <v>A2-14RT-C6</v>
      </c>
      <c r="AD1963" s="8">
        <v>43387</v>
      </c>
      <c r="AE1963">
        <v>31</v>
      </c>
      <c r="AF1963" t="s">
        <v>168</v>
      </c>
      <c r="AG1963" t="s">
        <v>956</v>
      </c>
      <c r="AI1963">
        <v>26</v>
      </c>
      <c r="AJ1963">
        <v>6</v>
      </c>
      <c r="AK1963" s="53">
        <v>0.61111111111111105</v>
      </c>
      <c r="AL1963" s="8">
        <v>43394</v>
      </c>
      <c r="AM1963" s="53">
        <v>0.82638888888888884</v>
      </c>
      <c r="AN1963" t="s">
        <v>1742</v>
      </c>
      <c r="AV1963" s="8">
        <v>43447</v>
      </c>
      <c r="AW1963">
        <v>0</v>
      </c>
    </row>
    <row r="1964" spans="1:49" x14ac:dyDescent="0.25">
      <c r="A1964">
        <v>19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2"/>
        <v>A2-14RT-C7</v>
      </c>
      <c r="AF1964" t="s">
        <v>135</v>
      </c>
    </row>
    <row r="1965" spans="1:49" x14ac:dyDescent="0.25">
      <c r="A1965">
        <v>20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2"/>
        <v>A2-14RT-C8</v>
      </c>
      <c r="AD1965" s="8">
        <v>43388</v>
      </c>
      <c r="AE1965">
        <v>32</v>
      </c>
      <c r="AF1965" t="s">
        <v>238</v>
      </c>
      <c r="AG1965" t="s">
        <v>956</v>
      </c>
      <c r="AI1965">
        <v>5</v>
      </c>
      <c r="AJ1965">
        <v>1</v>
      </c>
      <c r="AK1965" s="53">
        <v>0.60069444444444442</v>
      </c>
      <c r="AL1965" s="8">
        <v>43397</v>
      </c>
      <c r="AM1965" s="53">
        <v>0.79166666666666663</v>
      </c>
      <c r="AN1965" t="s">
        <v>1747</v>
      </c>
      <c r="AV1965" s="8">
        <v>43397</v>
      </c>
      <c r="AW1965">
        <v>1</v>
      </c>
    </row>
    <row r="1966" spans="1:49" x14ac:dyDescent="0.25">
      <c r="A1966">
        <v>21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2"/>
        <v>A2-14RT-C9</v>
      </c>
      <c r="AF1966" t="s">
        <v>176</v>
      </c>
    </row>
    <row r="1967" spans="1:49" x14ac:dyDescent="0.25">
      <c r="A1967">
        <v>22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2"/>
        <v>A2-14RT-C10</v>
      </c>
      <c r="AF1967" t="s">
        <v>126</v>
      </c>
    </row>
    <row r="1968" spans="1:49" x14ac:dyDescent="0.25">
      <c r="A1968">
        <v>23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2"/>
        <v>A2-14RT-C11</v>
      </c>
      <c r="AF1968" t="s">
        <v>144</v>
      </c>
    </row>
    <row r="1969" spans="1:49" x14ac:dyDescent="0.25">
      <c r="A1969">
        <v>24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2"/>
        <v>A2-14RT-C12</v>
      </c>
      <c r="AF1969" t="s">
        <v>303</v>
      </c>
    </row>
    <row r="1970" spans="1:49" x14ac:dyDescent="0.25">
      <c r="A1970">
        <v>25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2"/>
        <v>A2-14RT-E1</v>
      </c>
      <c r="AD1970" s="8">
        <v>43389</v>
      </c>
      <c r="AE1970">
        <v>33</v>
      </c>
      <c r="AF1970" t="s">
        <v>137</v>
      </c>
      <c r="AG1970" t="s">
        <v>956</v>
      </c>
      <c r="AI1970">
        <v>9</v>
      </c>
      <c r="AJ1970">
        <v>1</v>
      </c>
      <c r="AK1970" s="53">
        <v>0.53472222222222221</v>
      </c>
      <c r="AL1970" s="8">
        <v>43397</v>
      </c>
      <c r="AM1970" s="53">
        <v>0.83333333333333337</v>
      </c>
      <c r="AN1970" t="s">
        <v>1742</v>
      </c>
      <c r="AO1970">
        <v>3</v>
      </c>
      <c r="AP1970">
        <v>10</v>
      </c>
      <c r="AQ1970" s="8">
        <v>43443</v>
      </c>
      <c r="AR1970" s="53">
        <v>0.83333333333333337</v>
      </c>
      <c r="AS1970" s="8">
        <v>43460</v>
      </c>
      <c r="AT1970" s="53">
        <v>0.83333333333333337</v>
      </c>
      <c r="AV1970" s="8">
        <v>43460</v>
      </c>
      <c r="AW1970">
        <v>0</v>
      </c>
    </row>
    <row r="1971" spans="1:49" x14ac:dyDescent="0.25">
      <c r="A1971">
        <v>26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2"/>
        <v>A2-14RT-E2</v>
      </c>
      <c r="AF1971" t="s">
        <v>178</v>
      </c>
    </row>
    <row r="1972" spans="1:49" x14ac:dyDescent="0.25">
      <c r="A1972">
        <v>27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2"/>
        <v>A2-14RT-E3</v>
      </c>
      <c r="AF1972" t="s">
        <v>179</v>
      </c>
    </row>
    <row r="1973" spans="1:49" x14ac:dyDescent="0.25">
      <c r="A1973">
        <v>28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2"/>
        <v>A2-14RT-E4</v>
      </c>
      <c r="AD1973" s="8">
        <v>43386</v>
      </c>
      <c r="AE1973">
        <v>30</v>
      </c>
      <c r="AF1973" t="s">
        <v>304</v>
      </c>
      <c r="AG1973" t="s">
        <v>956</v>
      </c>
      <c r="AI1973">
        <v>2</v>
      </c>
      <c r="AJ1973">
        <v>1</v>
      </c>
      <c r="AK1973" s="53">
        <v>0.57638888888888895</v>
      </c>
      <c r="AL1973" s="8">
        <v>43439</v>
      </c>
      <c r="AM1973" s="53">
        <v>0.4513888888888889</v>
      </c>
      <c r="AV1973" s="8">
        <v>43439</v>
      </c>
      <c r="AW1973">
        <v>0</v>
      </c>
    </row>
    <row r="1974" spans="1:49" x14ac:dyDescent="0.25">
      <c r="A1974">
        <v>29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2"/>
        <v>A2-14RT-E5</v>
      </c>
      <c r="AF1974" t="s">
        <v>305</v>
      </c>
    </row>
    <row r="1975" spans="1:49" x14ac:dyDescent="0.25">
      <c r="A1975">
        <v>30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2"/>
        <v>A2-14RT-E6</v>
      </c>
      <c r="AD1975" s="8">
        <v>43413</v>
      </c>
      <c r="AE1975">
        <v>57</v>
      </c>
      <c r="AF1975" t="s">
        <v>156</v>
      </c>
      <c r="AG1975" t="s">
        <v>956</v>
      </c>
      <c r="AH1975" s="8">
        <v>43413</v>
      </c>
      <c r="AI1975">
        <v>16</v>
      </c>
      <c r="AJ1975">
        <v>2</v>
      </c>
      <c r="AK1975" s="53">
        <v>0.48958333333333331</v>
      </c>
      <c r="AL1975" s="8">
        <v>43421</v>
      </c>
      <c r="AM1975" s="53">
        <v>0.84722222222222221</v>
      </c>
      <c r="AO1975">
        <v>3</v>
      </c>
      <c r="AP1975">
        <v>19</v>
      </c>
      <c r="AQ1975" s="8">
        <v>43421</v>
      </c>
      <c r="AR1975" s="53">
        <v>0.84722222222222221</v>
      </c>
      <c r="AS1975" s="8">
        <v>43516</v>
      </c>
      <c r="AT1975" s="53">
        <v>0.83333333333333337</v>
      </c>
      <c r="AV1975" s="8">
        <v>43516</v>
      </c>
      <c r="AW1975">
        <v>0</v>
      </c>
    </row>
    <row r="1976" spans="1:49" x14ac:dyDescent="0.25">
      <c r="A1976">
        <v>1</v>
      </c>
      <c r="C1976" t="s">
        <v>59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42"/>
        <v>A2-14SO-A1</v>
      </c>
      <c r="AF1976" t="s">
        <v>247</v>
      </c>
    </row>
    <row r="1977" spans="1:49" x14ac:dyDescent="0.25">
      <c r="A1977">
        <v>2</v>
      </c>
      <c r="C1977" t="s">
        <v>59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A2-14SO-A2</v>
      </c>
      <c r="AF1977" t="s">
        <v>120</v>
      </c>
    </row>
    <row r="1978" spans="1:49" x14ac:dyDescent="0.25">
      <c r="A1978">
        <v>3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ref="AC1978:AC2005" si="43">"A2-14"&amp;AB1978&amp;"-"&amp;AF1978</f>
        <v>A2-14SO-A3</v>
      </c>
      <c r="AF1978" t="s">
        <v>245</v>
      </c>
    </row>
    <row r="1979" spans="1:49" x14ac:dyDescent="0.25">
      <c r="A1979">
        <v>4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3"/>
        <v>A2-14SO-A4</v>
      </c>
      <c r="AF1979" t="s">
        <v>252</v>
      </c>
    </row>
    <row r="1980" spans="1:49" x14ac:dyDescent="0.25">
      <c r="A1980">
        <v>5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3"/>
        <v>A2-14SO-A5</v>
      </c>
      <c r="AD1980" s="8">
        <v>43557</v>
      </c>
      <c r="AF1980" t="s">
        <v>246</v>
      </c>
      <c r="AG1980" t="s">
        <v>956</v>
      </c>
      <c r="AH1980" s="8">
        <v>43557</v>
      </c>
      <c r="AI1980">
        <v>25</v>
      </c>
      <c r="AJ1980">
        <v>1</v>
      </c>
      <c r="AK1980" s="53">
        <v>0.70347222222222217</v>
      </c>
    </row>
    <row r="1981" spans="1:49" x14ac:dyDescent="0.25">
      <c r="A1981">
        <v>6</v>
      </c>
      <c r="C1981" t="s">
        <v>201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3"/>
        <v>A2-14SO-A6</v>
      </c>
      <c r="AF1981" t="s">
        <v>244</v>
      </c>
    </row>
    <row r="1982" spans="1:49" x14ac:dyDescent="0.25">
      <c r="A1982">
        <v>7</v>
      </c>
      <c r="C1982" t="s">
        <v>201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3"/>
        <v>A2-14SO-A7</v>
      </c>
      <c r="AF1982" t="s">
        <v>164</v>
      </c>
    </row>
    <row r="1983" spans="1:49" x14ac:dyDescent="0.25">
      <c r="A1983">
        <v>8</v>
      </c>
      <c r="C1983" t="s">
        <v>201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3"/>
        <v>A2-14SO-A8</v>
      </c>
      <c r="AF1983" t="s">
        <v>166</v>
      </c>
    </row>
    <row r="1984" spans="1:49" x14ac:dyDescent="0.25">
      <c r="A1984">
        <v>9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3"/>
        <v>A2-14SO-A9</v>
      </c>
      <c r="AF1984" t="s">
        <v>133</v>
      </c>
    </row>
    <row r="1985" spans="1:32" x14ac:dyDescent="0.25">
      <c r="A1985">
        <v>10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3"/>
        <v>A2-14SO-A10</v>
      </c>
      <c r="AF1985" t="s">
        <v>138</v>
      </c>
    </row>
    <row r="1986" spans="1:32" x14ac:dyDescent="0.25">
      <c r="A1986">
        <v>11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3"/>
        <v>A2-14SO-A11</v>
      </c>
      <c r="AF1986" t="s">
        <v>237</v>
      </c>
    </row>
    <row r="1987" spans="1:32" x14ac:dyDescent="0.25">
      <c r="A1987">
        <v>12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3"/>
        <v>A2-14SO-A12</v>
      </c>
      <c r="AF1987" t="s">
        <v>284</v>
      </c>
    </row>
    <row r="1988" spans="1:32" x14ac:dyDescent="0.25">
      <c r="A1988">
        <v>13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A2-14SO-C1</v>
      </c>
      <c r="AF1988" t="s">
        <v>146</v>
      </c>
    </row>
    <row r="1989" spans="1:32" x14ac:dyDescent="0.25">
      <c r="A1989">
        <v>14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3"/>
        <v>A2-14SO-C2</v>
      </c>
      <c r="AF1989" t="s">
        <v>149</v>
      </c>
    </row>
    <row r="1990" spans="1:32" x14ac:dyDescent="0.25">
      <c r="A1990">
        <v>15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3"/>
        <v>A2-14SO-C3</v>
      </c>
      <c r="AF1990" t="s">
        <v>301</v>
      </c>
    </row>
    <row r="1991" spans="1:32" x14ac:dyDescent="0.25">
      <c r="A1991">
        <v>16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3"/>
        <v>A2-14SO-C4</v>
      </c>
      <c r="AF1991" t="s">
        <v>161</v>
      </c>
    </row>
    <row r="1992" spans="1:32" x14ac:dyDescent="0.25">
      <c r="A1992">
        <v>17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3"/>
        <v>A2-14SO-C5</v>
      </c>
      <c r="AF1992" t="s">
        <v>123</v>
      </c>
    </row>
    <row r="1993" spans="1:32" x14ac:dyDescent="0.25">
      <c r="A1993">
        <v>18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3"/>
        <v>A2-14SO-C6</v>
      </c>
      <c r="AF1993" t="s">
        <v>168</v>
      </c>
    </row>
    <row r="1994" spans="1:32" x14ac:dyDescent="0.25">
      <c r="A1994">
        <v>19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3"/>
        <v>A2-14SO-C7</v>
      </c>
      <c r="AF1994" t="s">
        <v>135</v>
      </c>
    </row>
    <row r="1995" spans="1:32" x14ac:dyDescent="0.25">
      <c r="A1995">
        <v>20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3"/>
        <v>A2-14SO-C8</v>
      </c>
      <c r="AF1995" t="s">
        <v>238</v>
      </c>
    </row>
    <row r="1996" spans="1:32" x14ac:dyDescent="0.25">
      <c r="A1996">
        <v>21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3"/>
        <v>A2-14SO-C9</v>
      </c>
      <c r="AF1996" t="s">
        <v>176</v>
      </c>
    </row>
    <row r="1997" spans="1:32" x14ac:dyDescent="0.25">
      <c r="A1997">
        <v>22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3"/>
        <v>A2-14SO-C10</v>
      </c>
      <c r="AF1997" t="s">
        <v>126</v>
      </c>
    </row>
    <row r="1998" spans="1:32" x14ac:dyDescent="0.25">
      <c r="A1998">
        <v>23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3"/>
        <v>A2-14SO-C11</v>
      </c>
      <c r="AF1998" t="s">
        <v>144</v>
      </c>
    </row>
    <row r="1999" spans="1:32" x14ac:dyDescent="0.25">
      <c r="A1999">
        <v>24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3"/>
        <v>A2-14SO-C12</v>
      </c>
      <c r="AF1999" t="s">
        <v>303</v>
      </c>
    </row>
    <row r="2000" spans="1:32" x14ac:dyDescent="0.25">
      <c r="A2000">
        <v>25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3"/>
        <v>A2-14SO-E1</v>
      </c>
      <c r="AF2000" t="s">
        <v>137</v>
      </c>
    </row>
    <row r="2001" spans="1:32" x14ac:dyDescent="0.25">
      <c r="A2001">
        <v>26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3"/>
        <v>A2-14SO-E2</v>
      </c>
      <c r="AF2001" t="s">
        <v>178</v>
      </c>
    </row>
    <row r="2002" spans="1:32" x14ac:dyDescent="0.25">
      <c r="A2002">
        <v>27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3"/>
        <v>A2-14SO-E3</v>
      </c>
      <c r="AF2002" t="s">
        <v>179</v>
      </c>
    </row>
    <row r="2003" spans="1:32" x14ac:dyDescent="0.25">
      <c r="A2003">
        <v>28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AB2003" t="s">
        <v>86</v>
      </c>
      <c r="AC2003" t="str">
        <f t="shared" si="43"/>
        <v>A2-14SO-E4</v>
      </c>
      <c r="AF2003" t="s">
        <v>304</v>
      </c>
    </row>
    <row r="2004" spans="1:32" x14ac:dyDescent="0.25">
      <c r="A2004">
        <v>29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3"/>
        <v>A2-14SO-E5</v>
      </c>
      <c r="AF2004" t="s">
        <v>305</v>
      </c>
    </row>
    <row r="2005" spans="1:32" x14ac:dyDescent="0.25">
      <c r="A2005">
        <v>30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3"/>
        <v>A2-14SO-E6</v>
      </c>
      <c r="AF2005" t="s">
        <v>156</v>
      </c>
    </row>
    <row r="2006" spans="1:32" x14ac:dyDescent="0.25">
      <c r="A2006">
        <v>1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1027</v>
      </c>
    </row>
    <row r="2007" spans="1:32" x14ac:dyDescent="0.25">
      <c r="A2007">
        <v>2</v>
      </c>
      <c r="C2007" t="s">
        <v>201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1028</v>
      </c>
    </row>
    <row r="2008" spans="1:32" x14ac:dyDescent="0.25">
      <c r="A2008">
        <v>3</v>
      </c>
      <c r="C2008" t="s">
        <v>201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1029</v>
      </c>
    </row>
    <row r="2009" spans="1:32" x14ac:dyDescent="0.25">
      <c r="A2009">
        <v>4</v>
      </c>
      <c r="C2009" t="s">
        <v>201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1030</v>
      </c>
    </row>
    <row r="2010" spans="1:32" x14ac:dyDescent="0.25">
      <c r="A2010">
        <v>5</v>
      </c>
      <c r="C2010" t="s">
        <v>59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1031</v>
      </c>
    </row>
    <row r="2011" spans="1:32" x14ac:dyDescent="0.25">
      <c r="A2011">
        <v>6</v>
      </c>
      <c r="C2011" t="s">
        <v>59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1032</v>
      </c>
    </row>
    <row r="2012" spans="1:32" x14ac:dyDescent="0.25">
      <c r="A2012">
        <v>7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1033</v>
      </c>
    </row>
    <row r="2013" spans="1:32" x14ac:dyDescent="0.25">
      <c r="A2013">
        <v>8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1034</v>
      </c>
    </row>
    <row r="2014" spans="1:32" x14ac:dyDescent="0.25">
      <c r="A2014">
        <v>9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1035</v>
      </c>
    </row>
    <row r="2015" spans="1:32" x14ac:dyDescent="0.25">
      <c r="A2015">
        <v>10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1036</v>
      </c>
    </row>
    <row r="2016" spans="1:32" x14ac:dyDescent="0.25">
      <c r="A2016">
        <v>11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1037</v>
      </c>
    </row>
    <row r="2017" spans="1:49" x14ac:dyDescent="0.25">
      <c r="A2017">
        <v>12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1038</v>
      </c>
    </row>
    <row r="2018" spans="1:49" x14ac:dyDescent="0.25">
      <c r="A2018">
        <v>13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1039</v>
      </c>
    </row>
    <row r="2019" spans="1:49" x14ac:dyDescent="0.25">
      <c r="A2019">
        <v>14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1040</v>
      </c>
    </row>
    <row r="2020" spans="1:49" x14ac:dyDescent="0.25">
      <c r="A2020">
        <v>15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1041</v>
      </c>
    </row>
    <row r="2021" spans="1:49" x14ac:dyDescent="0.25">
      <c r="A2021">
        <v>16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1042</v>
      </c>
    </row>
    <row r="2022" spans="1:49" x14ac:dyDescent="0.25">
      <c r="A2022">
        <v>17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1043</v>
      </c>
    </row>
    <row r="2023" spans="1:49" x14ac:dyDescent="0.25">
      <c r="A2023">
        <v>18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1044</v>
      </c>
    </row>
    <row r="2024" spans="1:49" x14ac:dyDescent="0.25">
      <c r="A2024">
        <v>1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ref="AC2024:AC2056" si="44">"A2-15"&amp;AB2024&amp;"-"&amp;AF2024</f>
        <v>A2-15RT-D1</v>
      </c>
      <c r="AF2024" t="s">
        <v>288</v>
      </c>
    </row>
    <row r="2025" spans="1:49" x14ac:dyDescent="0.25">
      <c r="A2025">
        <v>2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4"/>
        <v>A2-15RT-D2</v>
      </c>
      <c r="AD2025" s="8">
        <v>43431</v>
      </c>
      <c r="AE2025">
        <v>74</v>
      </c>
      <c r="AF2025" t="s">
        <v>172</v>
      </c>
      <c r="AG2025" t="s">
        <v>956</v>
      </c>
      <c r="AN2025" t="s">
        <v>1812</v>
      </c>
      <c r="AV2025" s="8">
        <v>43442</v>
      </c>
      <c r="AW2025">
        <v>0</v>
      </c>
    </row>
    <row r="2026" spans="1:49" x14ac:dyDescent="0.25">
      <c r="A2026">
        <v>3</v>
      </c>
      <c r="C2026" t="s">
        <v>201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4"/>
        <v>A2-15RT-D3</v>
      </c>
      <c r="AD2026" s="8">
        <v>43424</v>
      </c>
      <c r="AE2026" s="83">
        <f>AD2026-I2026</f>
        <v>67</v>
      </c>
      <c r="AF2026" t="s">
        <v>155</v>
      </c>
      <c r="AG2026" t="s">
        <v>956</v>
      </c>
      <c r="AN2026" t="s">
        <v>1812</v>
      </c>
      <c r="AV2026" s="8">
        <v>43440</v>
      </c>
      <c r="AW2026">
        <v>0</v>
      </c>
    </row>
    <row r="2027" spans="1:49" x14ac:dyDescent="0.25">
      <c r="A2027">
        <v>4</v>
      </c>
      <c r="C2027" t="s">
        <v>201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4"/>
        <v>A2-15RT-D4</v>
      </c>
      <c r="AF2027" t="s">
        <v>236</v>
      </c>
    </row>
    <row r="2028" spans="1:49" x14ac:dyDescent="0.25">
      <c r="A2028">
        <v>5</v>
      </c>
      <c r="C2028" t="s">
        <v>201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4"/>
        <v>A2-15RT-D5</v>
      </c>
      <c r="AF2028" t="s">
        <v>251</v>
      </c>
    </row>
    <row r="2029" spans="1:49" x14ac:dyDescent="0.25">
      <c r="A2029">
        <v>6</v>
      </c>
      <c r="C2029" t="s">
        <v>59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4"/>
        <v>A2-15RT-D6</v>
      </c>
      <c r="AF2029" t="s">
        <v>160</v>
      </c>
    </row>
    <row r="2030" spans="1:49" x14ac:dyDescent="0.25">
      <c r="A2030">
        <v>7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4"/>
        <v>A2-15RT-D7</v>
      </c>
      <c r="AF2030" t="s">
        <v>285</v>
      </c>
    </row>
    <row r="2031" spans="1:49" x14ac:dyDescent="0.25">
      <c r="A2031">
        <v>8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4"/>
        <v>A2-15RT-D8</v>
      </c>
      <c r="AF2031" t="s">
        <v>170</v>
      </c>
    </row>
    <row r="2032" spans="1:49" x14ac:dyDescent="0.25">
      <c r="A2032">
        <v>9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4"/>
        <v>A2-15RT-D9</v>
      </c>
      <c r="AF2032" t="s">
        <v>151</v>
      </c>
    </row>
    <row r="2033" spans="1:49" x14ac:dyDescent="0.25">
      <c r="A2033">
        <v>10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4"/>
        <v>A2-15RT-D10</v>
      </c>
      <c r="AF2033" t="s">
        <v>371</v>
      </c>
    </row>
    <row r="2034" spans="1:49" x14ac:dyDescent="0.25">
      <c r="A2034">
        <v>11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4"/>
        <v>A2-15RT-D11</v>
      </c>
      <c r="AF2034" t="s">
        <v>128</v>
      </c>
    </row>
    <row r="2035" spans="1:49" x14ac:dyDescent="0.25">
      <c r="A2035">
        <v>12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4"/>
        <v>A2-15RT-D12</v>
      </c>
      <c r="AF2035" t="s">
        <v>162</v>
      </c>
    </row>
    <row r="2036" spans="1:49" x14ac:dyDescent="0.25">
      <c r="A2036">
        <v>13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4"/>
        <v>A2-15RT-F1</v>
      </c>
      <c r="AD2036" s="8">
        <v>43430</v>
      </c>
      <c r="AE2036">
        <v>73</v>
      </c>
      <c r="AF2036" t="s">
        <v>157</v>
      </c>
      <c r="AG2036" t="s">
        <v>956</v>
      </c>
      <c r="AH2036" s="8">
        <v>43454</v>
      </c>
      <c r="AI2036">
        <v>25</v>
      </c>
      <c r="AJ2036">
        <v>2</v>
      </c>
      <c r="AK2036" s="53">
        <v>0.47916666666666669</v>
      </c>
      <c r="AL2036" s="8">
        <v>43468</v>
      </c>
      <c r="AM2036" s="53">
        <v>0.83333333333333337</v>
      </c>
      <c r="AV2036" s="8">
        <v>43468</v>
      </c>
      <c r="AW2036">
        <v>0</v>
      </c>
    </row>
    <row r="2037" spans="1:49" x14ac:dyDescent="0.25">
      <c r="A2037">
        <v>14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4"/>
        <v>A2-15RT-F2</v>
      </c>
      <c r="AD2037" s="8">
        <v>43412</v>
      </c>
      <c r="AE2037">
        <v>55</v>
      </c>
      <c r="AF2037" t="s">
        <v>370</v>
      </c>
      <c r="AG2037" t="s">
        <v>956</v>
      </c>
      <c r="AH2037" s="8">
        <v>43412</v>
      </c>
      <c r="AI2037">
        <v>19</v>
      </c>
      <c r="AJ2037">
        <v>2</v>
      </c>
      <c r="AK2037" s="53">
        <v>0.60972222222222217</v>
      </c>
      <c r="AL2037" s="8">
        <v>43421</v>
      </c>
      <c r="AM2037" s="53">
        <v>0.84722222222222221</v>
      </c>
      <c r="AO2037">
        <v>5</v>
      </c>
      <c r="AP2037">
        <v>23</v>
      </c>
      <c r="AQ2037" s="8">
        <v>43421</v>
      </c>
      <c r="AR2037" s="53">
        <v>0.84722222222222221</v>
      </c>
      <c r="AS2037" s="8">
        <v>43475</v>
      </c>
      <c r="AT2037" s="53">
        <v>0.83333333333333337</v>
      </c>
      <c r="AV2037" s="8">
        <v>43475</v>
      </c>
      <c r="AW2037">
        <v>0</v>
      </c>
    </row>
    <row r="2038" spans="1:49" x14ac:dyDescent="0.25">
      <c r="A2038">
        <v>15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4"/>
        <v>A2-15RT-F3</v>
      </c>
      <c r="AD2038" s="8">
        <v>43416</v>
      </c>
      <c r="AE2038">
        <v>59</v>
      </c>
      <c r="AF2038" t="s">
        <v>241</v>
      </c>
      <c r="AG2038" t="s">
        <v>956</v>
      </c>
      <c r="AN2038" t="s">
        <v>1830</v>
      </c>
      <c r="AV2038" s="8">
        <v>43474</v>
      </c>
      <c r="AW2038">
        <v>1</v>
      </c>
    </row>
    <row r="2039" spans="1:49" x14ac:dyDescent="0.25">
      <c r="A2039">
        <v>16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4"/>
        <v>A2-15RT-F4</v>
      </c>
      <c r="AF2039" t="s">
        <v>150</v>
      </c>
    </row>
    <row r="2040" spans="1:49" x14ac:dyDescent="0.25">
      <c r="A2040">
        <v>17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4"/>
        <v>A2-15RT-F5</v>
      </c>
      <c r="AF2040" t="s">
        <v>250</v>
      </c>
    </row>
    <row r="2041" spans="1:49" x14ac:dyDescent="0.25">
      <c r="A2041">
        <v>18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4"/>
        <v>A2-15RT-F6</v>
      </c>
      <c r="AD2041" s="8">
        <v>43432</v>
      </c>
      <c r="AE2041" s="83">
        <f>AD2041-I2041</f>
        <v>75</v>
      </c>
      <c r="AF2041" t="s">
        <v>291</v>
      </c>
      <c r="AG2041" t="s">
        <v>956</v>
      </c>
      <c r="AH2041" s="8">
        <v>43454</v>
      </c>
      <c r="AI2041">
        <v>25</v>
      </c>
      <c r="AJ2041">
        <v>1</v>
      </c>
      <c r="AK2041" s="53">
        <v>0.47916666666666669</v>
      </c>
      <c r="AL2041" s="8">
        <v>43468</v>
      </c>
      <c r="AM2041" s="53">
        <v>0.83333333333333337</v>
      </c>
      <c r="AO2041">
        <v>4</v>
      </c>
      <c r="AP2041">
        <v>25</v>
      </c>
      <c r="AQ2041" s="8">
        <v>43468</v>
      </c>
      <c r="AR2041" s="53">
        <v>0.83333333333333337</v>
      </c>
      <c r="AS2041" s="8">
        <v>43516</v>
      </c>
      <c r="AT2041" s="53">
        <v>0.83333333333333337</v>
      </c>
      <c r="AV2041" s="8">
        <v>43516</v>
      </c>
      <c r="AW2041">
        <v>0</v>
      </c>
    </row>
    <row r="2042" spans="1:49" x14ac:dyDescent="0.25">
      <c r="A2042">
        <v>19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4"/>
        <v>A2-15RT-F7</v>
      </c>
      <c r="AD2042" s="8">
        <v>43506</v>
      </c>
      <c r="AE2042" s="83">
        <f>AD2042-I2042</f>
        <v>149</v>
      </c>
      <c r="AF2042" t="s">
        <v>171</v>
      </c>
      <c r="AG2042" t="s">
        <v>956</v>
      </c>
      <c r="AH2042" s="8">
        <v>43506</v>
      </c>
      <c r="AI2042">
        <v>2</v>
      </c>
      <c r="AJ2042">
        <v>1</v>
      </c>
      <c r="AK2042" s="53">
        <v>0.70277777777777783</v>
      </c>
      <c r="AL2042" s="8">
        <v>43516</v>
      </c>
      <c r="AM2042" s="53">
        <v>0.83333333333333337</v>
      </c>
      <c r="AO2042">
        <v>3</v>
      </c>
      <c r="AP2042">
        <v>3</v>
      </c>
      <c r="AQ2042" s="8">
        <v>43516</v>
      </c>
      <c r="AR2042" s="53">
        <v>0.83333333333333337</v>
      </c>
    </row>
    <row r="2043" spans="1:49" x14ac:dyDescent="0.25">
      <c r="A2043">
        <v>20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4"/>
        <v>A2-15RT-F8</v>
      </c>
      <c r="AF2043" t="s">
        <v>134</v>
      </c>
    </row>
    <row r="2044" spans="1:49" x14ac:dyDescent="0.25">
      <c r="A2044">
        <v>21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4"/>
        <v>A2-15RT-F9</v>
      </c>
      <c r="AF2044" t="s">
        <v>240</v>
      </c>
    </row>
    <row r="2045" spans="1:49" x14ac:dyDescent="0.25">
      <c r="A2045">
        <v>22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4"/>
        <v>A2-15RT-F10</v>
      </c>
      <c r="AF2045" t="s">
        <v>289</v>
      </c>
    </row>
    <row r="2046" spans="1:49" x14ac:dyDescent="0.25">
      <c r="A2046">
        <v>23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4"/>
        <v>A2-15RT-F11</v>
      </c>
      <c r="AF2046" t="s">
        <v>158</v>
      </c>
    </row>
    <row r="2047" spans="1:49" x14ac:dyDescent="0.25">
      <c r="A2047">
        <v>24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4"/>
        <v>A2-15RT-F12</v>
      </c>
      <c r="AD2047" s="8">
        <v>43387</v>
      </c>
      <c r="AE2047">
        <v>30</v>
      </c>
      <c r="AF2047" t="s">
        <v>121</v>
      </c>
      <c r="AG2047" t="s">
        <v>956</v>
      </c>
      <c r="AI2047">
        <v>15</v>
      </c>
      <c r="AJ2047">
        <v>6</v>
      </c>
      <c r="AK2047" s="53">
        <v>0.61111111111111105</v>
      </c>
      <c r="AL2047" s="8">
        <v>43394</v>
      </c>
      <c r="AM2047" s="53">
        <v>0.82638888888888884</v>
      </c>
      <c r="AN2047" t="s">
        <v>1742</v>
      </c>
      <c r="AU2047" t="s">
        <v>1791</v>
      </c>
      <c r="AV2047" s="8">
        <v>43418</v>
      </c>
      <c r="AW2047">
        <v>0</v>
      </c>
    </row>
    <row r="2048" spans="1:49" x14ac:dyDescent="0.25">
      <c r="A2048">
        <v>25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4"/>
        <v>A2-15RT-G1</v>
      </c>
      <c r="AD2048" s="8">
        <v>43390</v>
      </c>
      <c r="AE2048">
        <v>33</v>
      </c>
      <c r="AF2048" t="s">
        <v>290</v>
      </c>
      <c r="AG2048" t="s">
        <v>956</v>
      </c>
      <c r="AH2048" s="8">
        <v>43391</v>
      </c>
      <c r="AI2048">
        <v>31</v>
      </c>
      <c r="AJ2048">
        <v>2</v>
      </c>
      <c r="AK2048" s="53">
        <v>0.83333333333333337</v>
      </c>
      <c r="AL2048" s="8">
        <v>43399</v>
      </c>
      <c r="AM2048" s="53">
        <v>0.99305555555555547</v>
      </c>
      <c r="AN2048" t="s">
        <v>1742</v>
      </c>
      <c r="AO2048">
        <v>4</v>
      </c>
      <c r="AP2048">
        <v>12</v>
      </c>
      <c r="AQ2048" s="8">
        <v>43410</v>
      </c>
      <c r="AR2048" s="53">
        <v>0.85416666666666663</v>
      </c>
      <c r="AS2048" s="8">
        <v>43475</v>
      </c>
      <c r="AT2048" s="53">
        <v>0.83333333333333337</v>
      </c>
      <c r="AV2048" s="8">
        <v>43475</v>
      </c>
      <c r="AW2048">
        <v>0</v>
      </c>
    </row>
    <row r="2049" spans="1:49" x14ac:dyDescent="0.25">
      <c r="A2049">
        <v>26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4"/>
        <v>A2-15RT-G2</v>
      </c>
      <c r="AD2049" s="8">
        <v>43412</v>
      </c>
      <c r="AE2049" s="83">
        <f>AD2049-I2049</f>
        <v>55</v>
      </c>
      <c r="AF2049" t="s">
        <v>127</v>
      </c>
      <c r="AG2049" t="s">
        <v>956</v>
      </c>
      <c r="AH2049" s="8">
        <v>43412</v>
      </c>
      <c r="AI2049">
        <v>20</v>
      </c>
      <c r="AJ2049">
        <v>2</v>
      </c>
      <c r="AK2049" s="53">
        <v>0.60972222222222217</v>
      </c>
      <c r="AL2049" s="8">
        <v>43421</v>
      </c>
      <c r="AM2049" s="53">
        <v>0.84722222222222221</v>
      </c>
      <c r="AO2049">
        <v>5</v>
      </c>
      <c r="AP2049">
        <v>19</v>
      </c>
      <c r="AQ2049" s="8">
        <v>43421</v>
      </c>
      <c r="AR2049" s="53">
        <v>0.84722222222222221</v>
      </c>
      <c r="AS2049" s="8">
        <v>43516</v>
      </c>
      <c r="AT2049" s="53">
        <v>0.83333333333333337</v>
      </c>
      <c r="AV2049" s="8">
        <v>43516</v>
      </c>
      <c r="AW2049">
        <v>0</v>
      </c>
    </row>
    <row r="2050" spans="1:49" x14ac:dyDescent="0.25">
      <c r="A2050">
        <v>27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4"/>
        <v>A2-15RT-G3</v>
      </c>
      <c r="AD2050" s="8">
        <v>43415</v>
      </c>
      <c r="AE2050">
        <v>58</v>
      </c>
      <c r="AF2050" t="s">
        <v>139</v>
      </c>
      <c r="AG2050" t="s">
        <v>956</v>
      </c>
      <c r="AH2050" s="8">
        <v>43415</v>
      </c>
      <c r="AI2050">
        <v>30</v>
      </c>
      <c r="AJ2050">
        <v>1</v>
      </c>
      <c r="AK2050" s="53">
        <v>0.52430555555555558</v>
      </c>
      <c r="AL2050" s="8">
        <v>43430</v>
      </c>
      <c r="AM2050" s="53">
        <v>0.85416666666666663</v>
      </c>
      <c r="AO2050">
        <v>6</v>
      </c>
      <c r="AP2050">
        <v>18</v>
      </c>
      <c r="AQ2050" s="8">
        <v>43430</v>
      </c>
      <c r="AR2050" s="53">
        <v>0.85416666666666663</v>
      </c>
      <c r="AS2050" s="8">
        <v>43516</v>
      </c>
      <c r="AT2050" s="53">
        <v>0.83333333333333337</v>
      </c>
      <c r="AV2050" s="8">
        <v>43516</v>
      </c>
      <c r="AW2050">
        <v>0</v>
      </c>
    </row>
    <row r="2051" spans="1:49" x14ac:dyDescent="0.25">
      <c r="A2051">
        <v>28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4"/>
        <v>A2-15RT-G4</v>
      </c>
      <c r="AD2051" s="8">
        <v>43407</v>
      </c>
      <c r="AE2051" s="83">
        <f>AD2051-I2051</f>
        <v>50</v>
      </c>
      <c r="AF2051" t="s">
        <v>243</v>
      </c>
      <c r="AG2051" t="s">
        <v>956</v>
      </c>
      <c r="AN2051" t="s">
        <v>1765</v>
      </c>
      <c r="AV2051" s="8">
        <v>43407</v>
      </c>
      <c r="AW2051">
        <v>1</v>
      </c>
    </row>
    <row r="2052" spans="1:49" x14ac:dyDescent="0.25">
      <c r="A2052">
        <v>29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4"/>
        <v>A2-15RT-G5</v>
      </c>
      <c r="AF2052" t="s">
        <v>337</v>
      </c>
    </row>
    <row r="2053" spans="1:49" x14ac:dyDescent="0.25">
      <c r="A2053">
        <v>30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4"/>
        <v>A2-15RT-G6</v>
      </c>
      <c r="AF2053" t="s">
        <v>235</v>
      </c>
    </row>
    <row r="2054" spans="1:49" x14ac:dyDescent="0.25">
      <c r="A2054">
        <v>31</v>
      </c>
      <c r="C2054" t="s">
        <v>1801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">
        <v>1800</v>
      </c>
      <c r="AD2054" s="8">
        <v>43432</v>
      </c>
      <c r="AE2054" s="83">
        <f>AD2054-I2054</f>
        <v>75</v>
      </c>
      <c r="AF2054" t="s">
        <v>144</v>
      </c>
      <c r="AG2054" t="s">
        <v>956</v>
      </c>
      <c r="AN2054" t="s">
        <v>1812</v>
      </c>
      <c r="AV2054" s="8">
        <v>43446</v>
      </c>
      <c r="AW2054">
        <v>0</v>
      </c>
    </row>
    <row r="2055" spans="1:49" x14ac:dyDescent="0.25">
      <c r="A2055">
        <v>1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44"/>
        <v>A2-15SO-D1</v>
      </c>
      <c r="AF2055" t="s">
        <v>288</v>
      </c>
    </row>
    <row r="2056" spans="1:49" x14ac:dyDescent="0.25">
      <c r="A2056">
        <v>2</v>
      </c>
      <c r="C2056" t="s">
        <v>201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A2-15SO-D2</v>
      </c>
      <c r="AF2056" t="s">
        <v>172</v>
      </c>
    </row>
    <row r="2057" spans="1:49" x14ac:dyDescent="0.25">
      <c r="A2057">
        <v>3</v>
      </c>
      <c r="C2057" t="s">
        <v>201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ref="AC2057:AC2085" si="45">"A2-15"&amp;AB2057&amp;"-"&amp;AF2057</f>
        <v>A2-15SO-D3</v>
      </c>
      <c r="AF2057" t="s">
        <v>155</v>
      </c>
    </row>
    <row r="2058" spans="1:49" x14ac:dyDescent="0.25">
      <c r="A2058">
        <v>4</v>
      </c>
      <c r="C2058" t="s">
        <v>201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5"/>
        <v>A2-15SO-D4</v>
      </c>
      <c r="AF2058" t="s">
        <v>236</v>
      </c>
    </row>
    <row r="2059" spans="1:49" x14ac:dyDescent="0.25">
      <c r="A2059">
        <v>5</v>
      </c>
      <c r="C2059" t="s">
        <v>201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5"/>
        <v>A2-15SO-D5</v>
      </c>
      <c r="AF2059" t="s">
        <v>251</v>
      </c>
    </row>
    <row r="2060" spans="1:49" x14ac:dyDescent="0.25">
      <c r="A2060">
        <v>6</v>
      </c>
      <c r="C2060" t="s">
        <v>59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5"/>
        <v>A2-15SO-D6</v>
      </c>
      <c r="AF2060" t="s">
        <v>160</v>
      </c>
    </row>
    <row r="2061" spans="1:49" x14ac:dyDescent="0.25">
      <c r="A2061">
        <v>7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5"/>
        <v>A2-15SO-D7</v>
      </c>
      <c r="AF2061" t="s">
        <v>285</v>
      </c>
    </row>
    <row r="2062" spans="1:49" x14ac:dyDescent="0.25">
      <c r="A2062">
        <v>8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5"/>
        <v>A2-15SO-D8</v>
      </c>
      <c r="AF2062" t="s">
        <v>170</v>
      </c>
    </row>
    <row r="2063" spans="1:49" x14ac:dyDescent="0.25">
      <c r="A2063">
        <v>9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5"/>
        <v>A2-15SO-D9</v>
      </c>
      <c r="AF2063" t="s">
        <v>151</v>
      </c>
    </row>
    <row r="2064" spans="1:49" x14ac:dyDescent="0.25">
      <c r="A2064">
        <v>10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5"/>
        <v>A2-15SO-D10</v>
      </c>
      <c r="AF2064" t="s">
        <v>371</v>
      </c>
    </row>
    <row r="2065" spans="1:32" x14ac:dyDescent="0.25">
      <c r="A2065">
        <v>11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5"/>
        <v>A2-15SO-D11</v>
      </c>
      <c r="AF2065" t="s">
        <v>128</v>
      </c>
    </row>
    <row r="2066" spans="1:32" x14ac:dyDescent="0.25">
      <c r="A2066">
        <v>12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5"/>
        <v>A2-15SO-D12</v>
      </c>
      <c r="AF2066" t="s">
        <v>162</v>
      </c>
    </row>
    <row r="2067" spans="1:32" x14ac:dyDescent="0.25">
      <c r="A2067">
        <v>13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5"/>
        <v>A2-15SO-F1</v>
      </c>
      <c r="AF2067" t="s">
        <v>157</v>
      </c>
    </row>
    <row r="2068" spans="1:32" x14ac:dyDescent="0.25">
      <c r="A2068">
        <v>14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5"/>
        <v>A2-15SO-F2</v>
      </c>
      <c r="AF2068" t="s">
        <v>370</v>
      </c>
    </row>
    <row r="2069" spans="1:32" x14ac:dyDescent="0.25">
      <c r="A2069">
        <v>15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5"/>
        <v>A2-15SO-F3</v>
      </c>
      <c r="AF2069" t="s">
        <v>241</v>
      </c>
    </row>
    <row r="2070" spans="1:32" x14ac:dyDescent="0.25">
      <c r="A2070">
        <v>16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5"/>
        <v>A2-15SO-F4</v>
      </c>
      <c r="AF2070" t="s">
        <v>150</v>
      </c>
    </row>
    <row r="2071" spans="1:32" x14ac:dyDescent="0.25">
      <c r="A2071">
        <v>17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5"/>
        <v>A2-15SO-F5</v>
      </c>
      <c r="AF2071" t="s">
        <v>250</v>
      </c>
    </row>
    <row r="2072" spans="1:32" x14ac:dyDescent="0.25">
      <c r="A2072">
        <v>18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5"/>
        <v>A2-15SO-F6</v>
      </c>
      <c r="AF2072" t="s">
        <v>291</v>
      </c>
    </row>
    <row r="2073" spans="1:32" x14ac:dyDescent="0.25">
      <c r="A2073">
        <v>19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5"/>
        <v>A2-15SO-F7</v>
      </c>
      <c r="AF2073" t="s">
        <v>171</v>
      </c>
    </row>
    <row r="2074" spans="1:32" x14ac:dyDescent="0.25">
      <c r="A2074">
        <v>20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5"/>
        <v>A2-15SO-F8</v>
      </c>
      <c r="AF2074" t="s">
        <v>134</v>
      </c>
    </row>
    <row r="2075" spans="1:32" x14ac:dyDescent="0.25">
      <c r="A2075">
        <v>21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5"/>
        <v>A2-15SO-F9</v>
      </c>
      <c r="AF2075" t="s">
        <v>240</v>
      </c>
    </row>
    <row r="2076" spans="1:32" x14ac:dyDescent="0.25">
      <c r="A2076">
        <v>22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5"/>
        <v>A2-15SO-F10</v>
      </c>
      <c r="AF2076" t="s">
        <v>289</v>
      </c>
    </row>
    <row r="2077" spans="1:32" x14ac:dyDescent="0.25">
      <c r="A2077">
        <v>23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5"/>
        <v>A2-15SO-F11</v>
      </c>
      <c r="AF2077" t="s">
        <v>158</v>
      </c>
    </row>
    <row r="2078" spans="1:32" x14ac:dyDescent="0.25">
      <c r="A2078">
        <v>24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5"/>
        <v>A2-15SO-F12</v>
      </c>
      <c r="AF2078" t="s">
        <v>121</v>
      </c>
    </row>
    <row r="2079" spans="1:32" x14ac:dyDescent="0.25">
      <c r="A2079">
        <v>25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5"/>
        <v>A2-15SO-G1</v>
      </c>
      <c r="AF2079" t="s">
        <v>290</v>
      </c>
    </row>
    <row r="2080" spans="1:32" x14ac:dyDescent="0.25">
      <c r="A2080">
        <v>26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5"/>
        <v>A2-15SO-G2</v>
      </c>
      <c r="AF2080" t="s">
        <v>127</v>
      </c>
    </row>
    <row r="2081" spans="1:49" x14ac:dyDescent="0.25">
      <c r="A2081">
        <v>27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5"/>
        <v>A2-15SO-G3</v>
      </c>
      <c r="AF2081" t="s">
        <v>139</v>
      </c>
    </row>
    <row r="2082" spans="1:49" x14ac:dyDescent="0.25">
      <c r="A2082">
        <v>28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86</v>
      </c>
      <c r="AC2082" t="str">
        <f t="shared" si="45"/>
        <v>A2-15SO-G4</v>
      </c>
      <c r="AF2082" t="s">
        <v>243</v>
      </c>
    </row>
    <row r="2083" spans="1:49" x14ac:dyDescent="0.25">
      <c r="A2083">
        <v>29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AB2083" t="s">
        <v>86</v>
      </c>
      <c r="AC2083" t="str">
        <f t="shared" si="45"/>
        <v>A2-15SO-G5</v>
      </c>
      <c r="AF2083" t="s">
        <v>337</v>
      </c>
    </row>
    <row r="2084" spans="1:49" x14ac:dyDescent="0.25">
      <c r="A2084">
        <v>30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5"/>
        <v>A2-15SO-G6</v>
      </c>
      <c r="AF2084" t="s">
        <v>235</v>
      </c>
    </row>
    <row r="2085" spans="1:49" x14ac:dyDescent="0.25">
      <c r="A2085">
        <v>31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AB2085" t="s">
        <v>85</v>
      </c>
      <c r="AC2085" t="str">
        <f t="shared" si="45"/>
        <v>A2-15RT-B8</v>
      </c>
      <c r="AD2085" s="8">
        <v>43401</v>
      </c>
      <c r="AE2085">
        <v>44</v>
      </c>
      <c r="AF2085" t="s">
        <v>173</v>
      </c>
      <c r="AG2085" t="s">
        <v>956</v>
      </c>
      <c r="AN2085" t="s">
        <v>1771</v>
      </c>
      <c r="AV2085" s="8">
        <v>43405</v>
      </c>
      <c r="AW2085">
        <v>0</v>
      </c>
    </row>
    <row r="2086" spans="1:49" x14ac:dyDescent="0.25">
      <c r="A2086">
        <v>1</v>
      </c>
      <c r="C2086" t="s">
        <v>59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1045</v>
      </c>
    </row>
    <row r="2087" spans="1:49" x14ac:dyDescent="0.25">
      <c r="A2087">
        <v>2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1046</v>
      </c>
    </row>
    <row r="2088" spans="1:49" x14ac:dyDescent="0.25">
      <c r="A2088">
        <v>3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1047</v>
      </c>
    </row>
    <row r="2089" spans="1:49" x14ac:dyDescent="0.25">
      <c r="A2089">
        <v>4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1048</v>
      </c>
    </row>
    <row r="2090" spans="1:49" x14ac:dyDescent="0.25">
      <c r="A2090">
        <v>5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1049</v>
      </c>
    </row>
    <row r="2091" spans="1:49" x14ac:dyDescent="0.25">
      <c r="A2091">
        <v>6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1050</v>
      </c>
    </row>
    <row r="2092" spans="1:49" x14ac:dyDescent="0.25">
      <c r="A2092">
        <v>7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1051</v>
      </c>
    </row>
    <row r="2093" spans="1:49" x14ac:dyDescent="0.25">
      <c r="A2093">
        <v>8</v>
      </c>
      <c r="C2093" t="s">
        <v>201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1052</v>
      </c>
    </row>
    <row r="2094" spans="1:49" x14ac:dyDescent="0.25">
      <c r="A2094">
        <v>9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1053</v>
      </c>
    </row>
    <row r="2095" spans="1:49" x14ac:dyDescent="0.25">
      <c r="A2095">
        <v>10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1054</v>
      </c>
    </row>
    <row r="2096" spans="1:49" x14ac:dyDescent="0.25">
      <c r="A2096">
        <v>11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1055</v>
      </c>
    </row>
    <row r="2097" spans="1:49" x14ac:dyDescent="0.25">
      <c r="A2097">
        <v>12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1056</v>
      </c>
    </row>
    <row r="2098" spans="1:49" x14ac:dyDescent="0.25">
      <c r="A2098">
        <v>13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1057</v>
      </c>
    </row>
    <row r="2099" spans="1:49" x14ac:dyDescent="0.25">
      <c r="A2099">
        <v>14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1058</v>
      </c>
    </row>
    <row r="2100" spans="1:49" x14ac:dyDescent="0.25">
      <c r="A2100">
        <v>15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1059</v>
      </c>
    </row>
    <row r="2101" spans="1:49" x14ac:dyDescent="0.25">
      <c r="A2101">
        <v>1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ref="AC2101:AC2132" si="46">"A2-16"&amp;AB2101&amp;"-"&amp;AF2101</f>
        <v>A2-16RT-A1</v>
      </c>
      <c r="AD2101" s="8">
        <v>43391</v>
      </c>
      <c r="AE2101">
        <v>33</v>
      </c>
      <c r="AF2101" t="s">
        <v>247</v>
      </c>
      <c r="AG2101" t="s">
        <v>956</v>
      </c>
      <c r="AH2101" s="8">
        <v>43391</v>
      </c>
      <c r="AI2101">
        <v>27</v>
      </c>
      <c r="AJ2101">
        <v>2</v>
      </c>
      <c r="AK2101" s="53">
        <v>0.83333333333333337</v>
      </c>
      <c r="AL2101" s="8">
        <v>43399</v>
      </c>
      <c r="AM2101" s="53">
        <v>0.99305555555555547</v>
      </c>
      <c r="AN2101" t="s">
        <v>1742</v>
      </c>
      <c r="AV2101" s="8">
        <v>43447</v>
      </c>
      <c r="AW2101">
        <v>0</v>
      </c>
    </row>
    <row r="2102" spans="1:49" x14ac:dyDescent="0.25">
      <c r="A2102">
        <v>2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6"/>
        <v>A2-16RT-A2</v>
      </c>
      <c r="AD2102" s="8">
        <v>43425</v>
      </c>
      <c r="AE2102" s="83">
        <f>AD2102-I2102</f>
        <v>67</v>
      </c>
      <c r="AF2102" t="s">
        <v>120</v>
      </c>
      <c r="AG2102" t="s">
        <v>956</v>
      </c>
      <c r="AH2102" s="8">
        <v>43425</v>
      </c>
      <c r="AI2102">
        <v>30</v>
      </c>
      <c r="AJ2102">
        <v>2</v>
      </c>
      <c r="AK2102" s="53">
        <v>0.68194444444444446</v>
      </c>
      <c r="AL2102" s="8">
        <v>43430</v>
      </c>
      <c r="AM2102" s="53">
        <v>0.63194444444444442</v>
      </c>
      <c r="AV2102" s="8">
        <v>43430</v>
      </c>
      <c r="AW2102">
        <v>0</v>
      </c>
    </row>
    <row r="2103" spans="1:49" x14ac:dyDescent="0.25">
      <c r="A2103">
        <v>3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6"/>
        <v>A2-16RT-A3</v>
      </c>
      <c r="AD2103" s="8">
        <v>43392</v>
      </c>
      <c r="AE2103">
        <v>34</v>
      </c>
      <c r="AF2103" t="s">
        <v>245</v>
      </c>
      <c r="AG2103" t="s">
        <v>956</v>
      </c>
      <c r="AH2103" s="8">
        <v>43392</v>
      </c>
      <c r="AI2103">
        <v>11</v>
      </c>
      <c r="AJ2103">
        <v>6</v>
      </c>
      <c r="AK2103" s="53">
        <v>0.83333333333333337</v>
      </c>
      <c r="AL2103" s="8">
        <v>43400</v>
      </c>
      <c r="AM2103" s="53">
        <v>0</v>
      </c>
      <c r="AO2103">
        <v>6</v>
      </c>
      <c r="AP2103">
        <v>11</v>
      </c>
      <c r="AQ2103" s="8">
        <v>43400</v>
      </c>
      <c r="AR2103" s="53">
        <v>0</v>
      </c>
      <c r="AS2103" s="8">
        <v>43468</v>
      </c>
      <c r="AT2103" s="53">
        <v>0.83333333333333337</v>
      </c>
      <c r="AU2103" t="s">
        <v>1779</v>
      </c>
      <c r="AV2103" s="8">
        <v>43468</v>
      </c>
      <c r="AW2103">
        <v>0</v>
      </c>
    </row>
    <row r="2104" spans="1:49" x14ac:dyDescent="0.25">
      <c r="A2104">
        <v>4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6"/>
        <v>A2-16RT-A4</v>
      </c>
      <c r="AD2104" s="8">
        <v>43424</v>
      </c>
      <c r="AE2104">
        <v>66</v>
      </c>
      <c r="AF2104" t="s">
        <v>252</v>
      </c>
      <c r="AG2104" t="s">
        <v>956</v>
      </c>
      <c r="AN2104" t="s">
        <v>1830</v>
      </c>
      <c r="AV2104" s="8">
        <v>43474</v>
      </c>
      <c r="AW2104">
        <v>1</v>
      </c>
    </row>
    <row r="2105" spans="1:49" x14ac:dyDescent="0.25">
      <c r="A2105">
        <v>5</v>
      </c>
      <c r="C2105" t="s">
        <v>201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6"/>
        <v>A2-16RT-A5</v>
      </c>
      <c r="AD2105" s="8">
        <v>43440</v>
      </c>
      <c r="AE2105" s="83">
        <f>AD2105-I2105</f>
        <v>82</v>
      </c>
      <c r="AF2105" t="s">
        <v>246</v>
      </c>
      <c r="AG2105" t="s">
        <v>956</v>
      </c>
      <c r="AN2105" t="s">
        <v>1830</v>
      </c>
      <c r="AV2105" s="8">
        <v>43474</v>
      </c>
      <c r="AW2105">
        <v>1</v>
      </c>
    </row>
    <row r="2106" spans="1:49" x14ac:dyDescent="0.25">
      <c r="A2106">
        <v>6</v>
      </c>
      <c r="C2106" t="s">
        <v>201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6"/>
        <v>A2-16RT-A6</v>
      </c>
      <c r="AF2106" t="s">
        <v>244</v>
      </c>
    </row>
    <row r="2107" spans="1:49" x14ac:dyDescent="0.25">
      <c r="A2107">
        <v>7</v>
      </c>
      <c r="C2107" t="s">
        <v>201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6"/>
        <v>A2-16RT-A7</v>
      </c>
      <c r="AF2107" t="s">
        <v>164</v>
      </c>
    </row>
    <row r="2108" spans="1:49" x14ac:dyDescent="0.25">
      <c r="A2108">
        <v>8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6"/>
        <v>A2-16RT-A8</v>
      </c>
      <c r="AF2108" t="s">
        <v>166</v>
      </c>
    </row>
    <row r="2109" spans="1:49" x14ac:dyDescent="0.25">
      <c r="A2109">
        <v>9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6"/>
        <v>A2-16RT-A9</v>
      </c>
      <c r="AD2109" s="8">
        <v>43431</v>
      </c>
      <c r="AE2109">
        <v>73</v>
      </c>
      <c r="AF2109" t="s">
        <v>133</v>
      </c>
      <c r="AG2109" t="s">
        <v>956</v>
      </c>
      <c r="AN2109" t="s">
        <v>1830</v>
      </c>
      <c r="AV2109" s="8">
        <v>43474</v>
      </c>
      <c r="AW2109">
        <v>1</v>
      </c>
    </row>
    <row r="2110" spans="1:49" x14ac:dyDescent="0.25">
      <c r="A2110">
        <v>10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6"/>
        <v>A2-16RT-A10</v>
      </c>
      <c r="AD2110" s="8">
        <v>43422</v>
      </c>
      <c r="AE2110" s="83">
        <f>AD2110-I2110</f>
        <v>64</v>
      </c>
      <c r="AF2110" t="s">
        <v>138</v>
      </c>
      <c r="AG2110" t="s">
        <v>593</v>
      </c>
      <c r="AH2110" s="8">
        <v>43422</v>
      </c>
      <c r="AI2110">
        <v>16</v>
      </c>
      <c r="AJ2110">
        <v>2</v>
      </c>
      <c r="AK2110" s="53">
        <v>0.84375</v>
      </c>
      <c r="AL2110" s="8">
        <v>43430</v>
      </c>
      <c r="AM2110" s="53">
        <v>0.63194444444444442</v>
      </c>
      <c r="AV2110" s="8">
        <v>43430</v>
      </c>
      <c r="AW2110">
        <v>0</v>
      </c>
    </row>
    <row r="2111" spans="1:49" x14ac:dyDescent="0.25">
      <c r="A2111">
        <v>11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6"/>
        <v>A2-16RT-A11</v>
      </c>
      <c r="AD2111" s="8">
        <v>43391</v>
      </c>
      <c r="AE2111">
        <v>33</v>
      </c>
      <c r="AF2111" t="s">
        <v>237</v>
      </c>
      <c r="AG2111" t="s">
        <v>956</v>
      </c>
      <c r="AH2111" s="8">
        <v>43391</v>
      </c>
      <c r="AI2111">
        <v>12</v>
      </c>
      <c r="AJ2111">
        <v>2</v>
      </c>
      <c r="AK2111" s="53">
        <v>0.83333333333333337</v>
      </c>
      <c r="AL2111" s="8">
        <v>43399</v>
      </c>
      <c r="AM2111" s="53">
        <v>0.99305555555555547</v>
      </c>
      <c r="AN2111" t="s">
        <v>1742</v>
      </c>
      <c r="AU2111" t="s">
        <v>1791</v>
      </c>
      <c r="AV2111" s="8">
        <v>43418</v>
      </c>
      <c r="AW2111">
        <v>0</v>
      </c>
    </row>
    <row r="2112" spans="1:49" x14ac:dyDescent="0.25">
      <c r="A2112">
        <v>12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6"/>
        <v>A2-16RT-A12</v>
      </c>
      <c r="AF2112" t="s">
        <v>284</v>
      </c>
    </row>
    <row r="2113" spans="1:49" x14ac:dyDescent="0.25">
      <c r="A2113">
        <v>13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6"/>
        <v>A2-16RT-C1</v>
      </c>
      <c r="AF2113" t="s">
        <v>146</v>
      </c>
    </row>
    <row r="2114" spans="1:49" x14ac:dyDescent="0.25">
      <c r="A2114">
        <v>14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6"/>
        <v>A2-16RT-C2</v>
      </c>
      <c r="AF2114" t="s">
        <v>149</v>
      </c>
    </row>
    <row r="2115" spans="1:49" x14ac:dyDescent="0.25">
      <c r="A2115">
        <v>15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6"/>
        <v>A2-16RT-C3</v>
      </c>
      <c r="AF2115" t="s">
        <v>301</v>
      </c>
    </row>
    <row r="2116" spans="1:49" x14ac:dyDescent="0.25">
      <c r="A2116">
        <v>16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6"/>
        <v>A2-16RT-C4</v>
      </c>
      <c r="AD2116" s="8">
        <v>43442</v>
      </c>
      <c r="AE2116" s="83">
        <f>AD2116-I2116</f>
        <v>84</v>
      </c>
      <c r="AF2116" t="s">
        <v>161</v>
      </c>
      <c r="AG2116" t="s">
        <v>956</v>
      </c>
      <c r="AH2116" s="8">
        <v>43454</v>
      </c>
      <c r="AI2116">
        <v>32</v>
      </c>
      <c r="AJ2116">
        <v>1</v>
      </c>
      <c r="AK2116" s="53">
        <v>0.47916666666666669</v>
      </c>
      <c r="AL2116" s="8">
        <v>43468</v>
      </c>
      <c r="AM2116" s="53">
        <v>0.83333333333333337</v>
      </c>
      <c r="AO2116">
        <v>3</v>
      </c>
      <c r="AP2116">
        <v>10</v>
      </c>
      <c r="AQ2116" s="8">
        <v>43468</v>
      </c>
      <c r="AR2116" s="53">
        <v>0.83333333333333337</v>
      </c>
      <c r="AS2116" s="8">
        <v>43516</v>
      </c>
      <c r="AT2116" s="53">
        <v>0.83333333333333337</v>
      </c>
      <c r="AV2116" s="8">
        <v>43516</v>
      </c>
      <c r="AW2116">
        <v>0</v>
      </c>
    </row>
    <row r="2117" spans="1:49" x14ac:dyDescent="0.25">
      <c r="A2117">
        <v>17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6"/>
        <v>A2-16RT-C5</v>
      </c>
      <c r="AD2117" s="8">
        <v>43391</v>
      </c>
      <c r="AE2117">
        <v>33</v>
      </c>
      <c r="AF2117" t="s">
        <v>123</v>
      </c>
      <c r="AG2117" t="s">
        <v>956</v>
      </c>
      <c r="AH2117" s="8">
        <v>43391</v>
      </c>
      <c r="AI2117">
        <v>13</v>
      </c>
      <c r="AJ2117">
        <v>2</v>
      </c>
      <c r="AK2117" s="53">
        <v>0.83333333333333337</v>
      </c>
      <c r="AL2117" s="8">
        <v>43399</v>
      </c>
      <c r="AM2117" s="53">
        <v>0.99305555555555547</v>
      </c>
      <c r="AN2117" t="s">
        <v>1742</v>
      </c>
      <c r="AU2117" t="s">
        <v>1791</v>
      </c>
      <c r="AV2117" s="8">
        <v>43418</v>
      </c>
      <c r="AW2117">
        <v>0</v>
      </c>
    </row>
    <row r="2118" spans="1:49" x14ac:dyDescent="0.25">
      <c r="A2118">
        <v>18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6"/>
        <v>A2-16RT-C6</v>
      </c>
      <c r="AD2118" s="8">
        <v>43415</v>
      </c>
      <c r="AE2118" s="83">
        <f>AD2118-I2118</f>
        <v>57</v>
      </c>
      <c r="AF2118" t="s">
        <v>168</v>
      </c>
      <c r="AG2118" t="s">
        <v>956</v>
      </c>
      <c r="AH2118" s="8">
        <v>43415</v>
      </c>
      <c r="AI2118">
        <v>14</v>
      </c>
      <c r="AJ2118">
        <v>2</v>
      </c>
      <c r="AK2118" s="53">
        <v>0.52430555555555558</v>
      </c>
      <c r="AL2118" s="8">
        <v>43419</v>
      </c>
      <c r="AM2118" s="53">
        <v>0.4291666666666667</v>
      </c>
      <c r="AV2118" s="8">
        <v>43419</v>
      </c>
      <c r="AW2118">
        <v>0</v>
      </c>
    </row>
    <row r="2119" spans="1:49" x14ac:dyDescent="0.25">
      <c r="A2119">
        <v>19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6"/>
        <v>A2-16RT-C7</v>
      </c>
      <c r="AD2119" s="8">
        <v>43416</v>
      </c>
      <c r="AE2119">
        <v>58</v>
      </c>
      <c r="AF2119" t="s">
        <v>135</v>
      </c>
      <c r="AG2119" t="s">
        <v>956</v>
      </c>
      <c r="AH2119" s="8">
        <v>43447</v>
      </c>
      <c r="AI2119">
        <v>31</v>
      </c>
      <c r="AJ2119">
        <v>1</v>
      </c>
      <c r="AK2119" s="53">
        <v>0.85416666666666663</v>
      </c>
      <c r="AL2119" s="8">
        <v>43454</v>
      </c>
      <c r="AM2119" s="53">
        <v>0.83333333333333337</v>
      </c>
      <c r="AO2119">
        <v>5</v>
      </c>
      <c r="AP2119">
        <v>29</v>
      </c>
      <c r="AQ2119" s="8">
        <v>43454</v>
      </c>
      <c r="AR2119" s="53">
        <v>0.83333333333333337</v>
      </c>
      <c r="AS2119" s="8">
        <v>43516</v>
      </c>
      <c r="AT2119" s="53">
        <v>0.83333333333333337</v>
      </c>
      <c r="AV2119" s="8">
        <v>43516</v>
      </c>
      <c r="AW2119">
        <v>0</v>
      </c>
    </row>
    <row r="2120" spans="1:49" x14ac:dyDescent="0.25">
      <c r="A2120">
        <v>20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6"/>
        <v>A2-16RT-C8</v>
      </c>
      <c r="AD2120" s="8">
        <v>43391</v>
      </c>
      <c r="AE2120">
        <v>33</v>
      </c>
      <c r="AF2120" t="s">
        <v>238</v>
      </c>
      <c r="AG2120" t="s">
        <v>956</v>
      </c>
      <c r="AL2120" s="8">
        <v>43399</v>
      </c>
      <c r="AM2120" s="53">
        <v>0.99305555555555547</v>
      </c>
      <c r="AN2120" t="s">
        <v>1742</v>
      </c>
      <c r="AV2120" s="8">
        <v>43392</v>
      </c>
      <c r="AW2120">
        <v>0</v>
      </c>
    </row>
    <row r="2121" spans="1:49" x14ac:dyDescent="0.25">
      <c r="A2121">
        <v>21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6"/>
        <v>A2-16RT-C9</v>
      </c>
      <c r="AD2121" s="8">
        <v>43388</v>
      </c>
      <c r="AE2121">
        <v>30</v>
      </c>
      <c r="AF2121" t="s">
        <v>176</v>
      </c>
      <c r="AG2121" t="s">
        <v>956</v>
      </c>
      <c r="AI2121">
        <v>8</v>
      </c>
      <c r="AJ2121">
        <v>1</v>
      </c>
      <c r="AK2121" s="53">
        <v>0.60069444444444442</v>
      </c>
      <c r="AL2121" s="8">
        <v>43397</v>
      </c>
      <c r="AM2121" s="53">
        <v>0.79166666666666663</v>
      </c>
      <c r="AN2121" t="s">
        <v>1742</v>
      </c>
      <c r="AO2121">
        <v>3</v>
      </c>
      <c r="AP2121">
        <v>13</v>
      </c>
      <c r="AQ2121" s="8">
        <v>43447</v>
      </c>
      <c r="AR2121" s="53">
        <v>0.84722222222222221</v>
      </c>
      <c r="AS2121" s="8">
        <v>43483</v>
      </c>
      <c r="AT2121" s="53">
        <v>0.85416666666666663</v>
      </c>
      <c r="AV2121" s="8">
        <v>43483</v>
      </c>
      <c r="AW2121">
        <v>0</v>
      </c>
    </row>
    <row r="2122" spans="1:49" x14ac:dyDescent="0.25">
      <c r="A2122">
        <v>22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6"/>
        <v>A2-16RT-C10</v>
      </c>
      <c r="AF2122" t="s">
        <v>126</v>
      </c>
    </row>
    <row r="2123" spans="1:49" x14ac:dyDescent="0.25">
      <c r="A2123">
        <v>23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6"/>
        <v>A2-16RT-C11</v>
      </c>
      <c r="AD2123" s="8">
        <v>43416</v>
      </c>
      <c r="AE2123">
        <v>58</v>
      </c>
      <c r="AF2123" t="s">
        <v>144</v>
      </c>
      <c r="AG2123" t="s">
        <v>956</v>
      </c>
      <c r="AN2123" t="s">
        <v>1808</v>
      </c>
      <c r="AV2123" s="8">
        <v>43452</v>
      </c>
      <c r="AW2123">
        <v>0</v>
      </c>
    </row>
    <row r="2124" spans="1:49" x14ac:dyDescent="0.25">
      <c r="A2124">
        <v>24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6"/>
        <v>A2-16RT-C12</v>
      </c>
      <c r="AF2124" t="s">
        <v>303</v>
      </c>
    </row>
    <row r="2125" spans="1:49" x14ac:dyDescent="0.25">
      <c r="A2125">
        <v>25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6"/>
        <v>A2-16RT-F1</v>
      </c>
      <c r="AF2125" t="s">
        <v>157</v>
      </c>
    </row>
    <row r="2126" spans="1:49" x14ac:dyDescent="0.25">
      <c r="A2126">
        <v>26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6"/>
        <v>A2-16RT-F2</v>
      </c>
      <c r="AD2126" s="8">
        <v>43389</v>
      </c>
      <c r="AE2126">
        <v>31</v>
      </c>
      <c r="AF2126" t="s">
        <v>370</v>
      </c>
      <c r="AG2126" t="s">
        <v>956</v>
      </c>
      <c r="AI2126">
        <v>19</v>
      </c>
      <c r="AJ2126">
        <v>6</v>
      </c>
      <c r="AK2126" s="53">
        <v>0.53472222222222221</v>
      </c>
      <c r="AL2126" s="8">
        <v>43397</v>
      </c>
      <c r="AM2126" s="53">
        <v>0.83333333333333337</v>
      </c>
      <c r="AN2126" t="s">
        <v>1742</v>
      </c>
      <c r="AO2126">
        <v>3</v>
      </c>
      <c r="AP2126">
        <v>30</v>
      </c>
      <c r="AQ2126" s="8">
        <v>43412</v>
      </c>
      <c r="AR2126" s="53">
        <v>0.84375</v>
      </c>
      <c r="AS2126" s="8">
        <v>43422</v>
      </c>
      <c r="AT2126" s="53">
        <v>0.84375</v>
      </c>
      <c r="AV2126" s="8">
        <v>43422</v>
      </c>
      <c r="AW2126">
        <v>0</v>
      </c>
    </row>
    <row r="2127" spans="1:49" x14ac:dyDescent="0.25">
      <c r="A2127">
        <v>27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6"/>
        <v>A2-16RT-F3</v>
      </c>
      <c r="AD2127" s="8">
        <v>43416</v>
      </c>
      <c r="AE2127">
        <v>58</v>
      </c>
      <c r="AF2127" t="s">
        <v>241</v>
      </c>
      <c r="AG2127" t="s">
        <v>956</v>
      </c>
      <c r="AN2127" t="s">
        <v>1812</v>
      </c>
      <c r="AV2127" s="8">
        <v>43446</v>
      </c>
      <c r="AW2127">
        <v>0</v>
      </c>
    </row>
    <row r="2128" spans="1:49" x14ac:dyDescent="0.25">
      <c r="A2128">
        <v>28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6"/>
        <v>A2-16RT-F4</v>
      </c>
      <c r="AF2128" t="s">
        <v>150</v>
      </c>
    </row>
    <row r="2129" spans="1:49" x14ac:dyDescent="0.25">
      <c r="A2129">
        <v>29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6"/>
        <v>A2-16RT-F5</v>
      </c>
      <c r="AD2129" s="8">
        <v>43391</v>
      </c>
      <c r="AE2129">
        <v>33</v>
      </c>
      <c r="AF2129" t="s">
        <v>250</v>
      </c>
      <c r="AG2129" t="s">
        <v>956</v>
      </c>
      <c r="AH2129" s="8">
        <v>43391</v>
      </c>
      <c r="AI2129">
        <v>21</v>
      </c>
      <c r="AJ2129">
        <v>2</v>
      </c>
      <c r="AK2129" s="53">
        <v>0.83333333333333337</v>
      </c>
      <c r="AL2129" s="8">
        <v>43399</v>
      </c>
      <c r="AM2129" s="53">
        <v>0.99305555555555547</v>
      </c>
      <c r="AN2129" t="s">
        <v>1742</v>
      </c>
      <c r="AO2129">
        <v>3</v>
      </c>
      <c r="AP2129">
        <v>17</v>
      </c>
      <c r="AQ2129" s="8">
        <v>43447</v>
      </c>
      <c r="AR2129" s="53">
        <v>0.84722222222222221</v>
      </c>
      <c r="AS2129" s="8">
        <v>43468</v>
      </c>
      <c r="AT2129" s="53">
        <v>0.83333333333333337</v>
      </c>
      <c r="AU2129" t="s">
        <v>1793</v>
      </c>
      <c r="AV2129" s="8">
        <v>43468</v>
      </c>
      <c r="AW2129">
        <v>0</v>
      </c>
    </row>
    <row r="2130" spans="1:49" x14ac:dyDescent="0.25">
      <c r="A2130">
        <v>30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A2-16RT-F6</v>
      </c>
      <c r="AD2130" s="8">
        <v>43390</v>
      </c>
      <c r="AE2130">
        <v>32</v>
      </c>
      <c r="AF2130" t="s">
        <v>291</v>
      </c>
      <c r="AG2130" t="s">
        <v>956</v>
      </c>
      <c r="AH2130" s="8">
        <v>43391</v>
      </c>
      <c r="AI2130">
        <v>32</v>
      </c>
      <c r="AJ2130">
        <v>2</v>
      </c>
      <c r="AK2130" s="53">
        <v>0.83333333333333337</v>
      </c>
      <c r="AL2130" s="8">
        <v>43391</v>
      </c>
      <c r="AM2130" s="53">
        <v>0.81944444444444453</v>
      </c>
      <c r="AV2130" s="8">
        <v>43391</v>
      </c>
      <c r="AW2130">
        <v>0</v>
      </c>
    </row>
    <row r="2131" spans="1:49" x14ac:dyDescent="0.25">
      <c r="A2131">
        <v>31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A2-16RT-F7</v>
      </c>
      <c r="AF2131" t="s">
        <v>171</v>
      </c>
    </row>
    <row r="2132" spans="1:49" x14ac:dyDescent="0.25">
      <c r="A2132">
        <v>32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A2-16RT-F8</v>
      </c>
      <c r="AF2132" t="s">
        <v>134</v>
      </c>
    </row>
    <row r="2133" spans="1:49" x14ac:dyDescent="0.25">
      <c r="A2133">
        <v>33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ref="AC2133:AC2164" si="47">"A2-16"&amp;AB2133&amp;"-"&amp;AF2133</f>
        <v>A2-16RT-F9</v>
      </c>
      <c r="AD2133" s="8">
        <v>43445</v>
      </c>
      <c r="AE2133" s="83">
        <f>AD2133-I2133</f>
        <v>87</v>
      </c>
      <c r="AF2133" t="s">
        <v>240</v>
      </c>
      <c r="AG2133" s="61" t="s">
        <v>956</v>
      </c>
      <c r="AH2133" s="8">
        <v>43445</v>
      </c>
      <c r="AN2133" t="s">
        <v>1812</v>
      </c>
      <c r="AV2133" s="8">
        <v>43446</v>
      </c>
      <c r="AW2133">
        <v>0</v>
      </c>
    </row>
    <row r="2134" spans="1:49" x14ac:dyDescent="0.25">
      <c r="A2134">
        <v>34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7"/>
        <v>A2-16RT-F10</v>
      </c>
      <c r="AD2134" s="8">
        <v>43389</v>
      </c>
      <c r="AE2134">
        <v>31</v>
      </c>
      <c r="AF2134" t="s">
        <v>289</v>
      </c>
      <c r="AG2134" t="s">
        <v>956</v>
      </c>
      <c r="AI2134">
        <v>20</v>
      </c>
      <c r="AJ2134">
        <v>6</v>
      </c>
      <c r="AK2134" s="53">
        <v>0.53472222222222221</v>
      </c>
      <c r="AL2134" s="8">
        <v>43397</v>
      </c>
      <c r="AM2134" s="53">
        <v>0.83333333333333337</v>
      </c>
      <c r="AN2134" t="s">
        <v>1742</v>
      </c>
      <c r="AV2134" s="8">
        <v>43447</v>
      </c>
      <c r="AW2134">
        <v>0</v>
      </c>
    </row>
    <row r="2135" spans="1:49" x14ac:dyDescent="0.25">
      <c r="A2135">
        <v>35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7"/>
        <v>A2-16RT-F11</v>
      </c>
      <c r="AF2135" t="s">
        <v>158</v>
      </c>
    </row>
    <row r="2136" spans="1:49" x14ac:dyDescent="0.25">
      <c r="A2136">
        <v>36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7"/>
        <v>A2-16RT-F12</v>
      </c>
      <c r="AF2136" t="s">
        <v>121</v>
      </c>
    </row>
    <row r="2137" spans="1:49" x14ac:dyDescent="0.25">
      <c r="A2137">
        <v>37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7"/>
        <v>A2-16RT-H1</v>
      </c>
      <c r="AF2137" t="s">
        <v>239</v>
      </c>
    </row>
    <row r="2138" spans="1:49" x14ac:dyDescent="0.25">
      <c r="A2138">
        <v>38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7"/>
        <v>A2-16RT-H2</v>
      </c>
      <c r="AD2138" s="8">
        <v>43391</v>
      </c>
      <c r="AE2138">
        <v>33</v>
      </c>
      <c r="AF2138" t="s">
        <v>122</v>
      </c>
      <c r="AG2138" t="s">
        <v>956</v>
      </c>
      <c r="AH2138" s="8">
        <v>43391</v>
      </c>
      <c r="AI2138">
        <v>17</v>
      </c>
      <c r="AJ2138">
        <v>2</v>
      </c>
      <c r="AK2138" s="53">
        <v>0.83333333333333337</v>
      </c>
      <c r="AL2138" s="8">
        <v>43399</v>
      </c>
      <c r="AM2138" s="53">
        <v>0.99305555555555547</v>
      </c>
      <c r="AN2138" t="s">
        <v>1742</v>
      </c>
      <c r="AO2138">
        <v>3</v>
      </c>
      <c r="AP2138">
        <v>2</v>
      </c>
      <c r="AQ2138" s="8">
        <v>43410</v>
      </c>
      <c r="AR2138" s="53">
        <v>0.85416666666666663</v>
      </c>
      <c r="AS2138" s="8">
        <v>43435</v>
      </c>
      <c r="AT2138" s="53">
        <v>0.83333333333333337</v>
      </c>
      <c r="AV2138" s="8">
        <v>43435</v>
      </c>
      <c r="AW2138">
        <v>0</v>
      </c>
    </row>
    <row r="2139" spans="1:49" x14ac:dyDescent="0.25">
      <c r="A2139">
        <v>39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7"/>
        <v>A2-16RT-H5</v>
      </c>
      <c r="AD2139" s="8">
        <v>43389</v>
      </c>
      <c r="AE2139">
        <v>31</v>
      </c>
      <c r="AF2139" t="s">
        <v>145</v>
      </c>
      <c r="AG2139" t="s">
        <v>956</v>
      </c>
      <c r="AI2139">
        <v>21</v>
      </c>
      <c r="AJ2139">
        <v>6</v>
      </c>
      <c r="AK2139" s="53">
        <v>0.53472222222222221</v>
      </c>
      <c r="AL2139" s="8">
        <v>43397</v>
      </c>
      <c r="AM2139" s="53">
        <v>0.83333333333333337</v>
      </c>
      <c r="AN2139" t="s">
        <v>1744</v>
      </c>
      <c r="AV2139" s="8">
        <v>43447</v>
      </c>
      <c r="AW2139">
        <v>0</v>
      </c>
    </row>
    <row r="2140" spans="1:49" x14ac:dyDescent="0.25">
      <c r="A2140">
        <v>1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7"/>
        <v>A2-16SO-A1</v>
      </c>
      <c r="AF2140" t="s">
        <v>247</v>
      </c>
    </row>
    <row r="2141" spans="1:49" x14ac:dyDescent="0.25">
      <c r="A2141">
        <v>2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7"/>
        <v>A2-16SO-A2</v>
      </c>
      <c r="AF2141" t="s">
        <v>120</v>
      </c>
    </row>
    <row r="2142" spans="1:49" x14ac:dyDescent="0.25">
      <c r="A2142">
        <v>3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7"/>
        <v>A2-16SO-A3</v>
      </c>
      <c r="AF2142" t="s">
        <v>245</v>
      </c>
    </row>
    <row r="2143" spans="1:49" x14ac:dyDescent="0.25">
      <c r="A2143">
        <v>4</v>
      </c>
      <c r="C2143" t="s">
        <v>201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7"/>
        <v>A2-16SO-A4</v>
      </c>
      <c r="AF2143" t="s">
        <v>252</v>
      </c>
    </row>
    <row r="2144" spans="1:49" x14ac:dyDescent="0.25">
      <c r="A2144">
        <v>5</v>
      </c>
      <c r="C2144" t="s">
        <v>201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7"/>
        <v>A2-16SO-A5</v>
      </c>
      <c r="AF2144" t="s">
        <v>246</v>
      </c>
    </row>
    <row r="2145" spans="1:32" x14ac:dyDescent="0.25">
      <c r="A2145">
        <v>6</v>
      </c>
      <c r="C2145" t="s">
        <v>201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7"/>
        <v>A2-16SO-A6</v>
      </c>
      <c r="AF2145" t="s">
        <v>244</v>
      </c>
    </row>
    <row r="2146" spans="1:32" x14ac:dyDescent="0.25">
      <c r="A2146">
        <v>7</v>
      </c>
      <c r="C2146" t="s">
        <v>201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7"/>
        <v>A2-16SO-A7</v>
      </c>
      <c r="AF2146" t="s">
        <v>164</v>
      </c>
    </row>
    <row r="2147" spans="1:32" x14ac:dyDescent="0.25">
      <c r="A2147">
        <v>8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7"/>
        <v>A2-16SO-A8</v>
      </c>
      <c r="AF2147" t="s">
        <v>166</v>
      </c>
    </row>
    <row r="2148" spans="1:32" x14ac:dyDescent="0.25">
      <c r="A2148">
        <v>9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7"/>
        <v>A2-16SO-A9</v>
      </c>
      <c r="AF2148" t="s">
        <v>133</v>
      </c>
    </row>
    <row r="2149" spans="1:32" x14ac:dyDescent="0.25">
      <c r="A2149">
        <v>10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7"/>
        <v>A2-16SO-A10</v>
      </c>
      <c r="AF2149" t="s">
        <v>138</v>
      </c>
    </row>
    <row r="2150" spans="1:32" x14ac:dyDescent="0.25">
      <c r="A2150">
        <v>11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7"/>
        <v>A2-16SO-A11</v>
      </c>
      <c r="AF2150" t="s">
        <v>237</v>
      </c>
    </row>
    <row r="2151" spans="1:32" x14ac:dyDescent="0.25">
      <c r="A2151">
        <v>12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7"/>
        <v>A2-16SO-A12</v>
      </c>
      <c r="AF2151" t="s">
        <v>284</v>
      </c>
    </row>
    <row r="2152" spans="1:32" x14ac:dyDescent="0.25">
      <c r="A2152">
        <v>13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7"/>
        <v>A2-16SO-C1</v>
      </c>
      <c r="AF2152" t="s">
        <v>146</v>
      </c>
    </row>
    <row r="2153" spans="1:32" x14ac:dyDescent="0.25">
      <c r="A2153">
        <v>14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7"/>
        <v>A2-16SO-C2</v>
      </c>
      <c r="AF2153" t="s">
        <v>149</v>
      </c>
    </row>
    <row r="2154" spans="1:32" x14ac:dyDescent="0.25">
      <c r="A2154">
        <v>15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7"/>
        <v>A2-16SO-C3</v>
      </c>
      <c r="AF2154" t="s">
        <v>301</v>
      </c>
    </row>
    <row r="2155" spans="1:32" x14ac:dyDescent="0.25">
      <c r="A2155">
        <v>16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7"/>
        <v>A2-16SO-C4</v>
      </c>
      <c r="AF2155" t="s">
        <v>161</v>
      </c>
    </row>
    <row r="2156" spans="1:32" x14ac:dyDescent="0.25">
      <c r="A2156">
        <v>17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7"/>
        <v>A2-16SO-C5</v>
      </c>
      <c r="AF2156" t="s">
        <v>123</v>
      </c>
    </row>
    <row r="2157" spans="1:32" x14ac:dyDescent="0.25">
      <c r="A2157">
        <v>18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7"/>
        <v>A2-16SO-C6</v>
      </c>
      <c r="AF2157" t="s">
        <v>168</v>
      </c>
    </row>
    <row r="2158" spans="1:32" x14ac:dyDescent="0.25">
      <c r="A2158">
        <v>19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7"/>
        <v>A2-16SO-C7</v>
      </c>
      <c r="AF2158" t="s">
        <v>135</v>
      </c>
    </row>
    <row r="2159" spans="1:32" x14ac:dyDescent="0.25">
      <c r="A2159">
        <v>20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7"/>
        <v>A2-16SO-C8</v>
      </c>
      <c r="AF2159" t="s">
        <v>238</v>
      </c>
    </row>
    <row r="2160" spans="1:32" x14ac:dyDescent="0.25">
      <c r="A2160">
        <v>21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7"/>
        <v>A2-16SO-C9</v>
      </c>
      <c r="AF2160" t="s">
        <v>176</v>
      </c>
    </row>
    <row r="2161" spans="1:32" x14ac:dyDescent="0.25">
      <c r="A2161">
        <v>22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7"/>
        <v>A2-16SO-C10</v>
      </c>
      <c r="AF2161" t="s">
        <v>126</v>
      </c>
    </row>
    <row r="2162" spans="1:32" x14ac:dyDescent="0.25">
      <c r="A2162">
        <v>23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7"/>
        <v>A2-16SO-C11</v>
      </c>
      <c r="AF2162" t="s">
        <v>144</v>
      </c>
    </row>
    <row r="2163" spans="1:32" x14ac:dyDescent="0.25">
      <c r="A2163">
        <v>24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A2-16SO-C12</v>
      </c>
      <c r="AF2163" t="s">
        <v>303</v>
      </c>
    </row>
    <row r="2164" spans="1:32" x14ac:dyDescent="0.25">
      <c r="A2164">
        <v>25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A2-16SO-F1</v>
      </c>
      <c r="AF2164" t="s">
        <v>157</v>
      </c>
    </row>
    <row r="2165" spans="1:32" x14ac:dyDescent="0.25">
      <c r="A2165">
        <v>26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ref="AC2165:AC2177" si="48">"A2-16"&amp;AB2165&amp;"-"&amp;AF2165</f>
        <v>A2-16SO-F2</v>
      </c>
      <c r="AF2165" t="s">
        <v>370</v>
      </c>
    </row>
    <row r="2166" spans="1:32" x14ac:dyDescent="0.25">
      <c r="A2166">
        <v>27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8"/>
        <v>A2-16SO-F3</v>
      </c>
      <c r="AF2166" t="s">
        <v>241</v>
      </c>
    </row>
    <row r="2167" spans="1:32" x14ac:dyDescent="0.25">
      <c r="A2167">
        <v>28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8"/>
        <v>A2-16SO-F4</v>
      </c>
      <c r="AF2167" t="s">
        <v>150</v>
      </c>
    </row>
    <row r="2168" spans="1:32" x14ac:dyDescent="0.25">
      <c r="A2168">
        <v>29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8"/>
        <v>A2-16SO-F5</v>
      </c>
      <c r="AF2168" t="s">
        <v>250</v>
      </c>
    </row>
    <row r="2169" spans="1:32" x14ac:dyDescent="0.25">
      <c r="A2169">
        <v>30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8"/>
        <v>A2-16SO-F6</v>
      </c>
      <c r="AF2169" t="s">
        <v>291</v>
      </c>
    </row>
    <row r="2170" spans="1:32" x14ac:dyDescent="0.25">
      <c r="A2170">
        <v>31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8"/>
        <v>A2-16SO-F7</v>
      </c>
      <c r="AF2170" t="s">
        <v>171</v>
      </c>
    </row>
    <row r="2171" spans="1:32" x14ac:dyDescent="0.25">
      <c r="A2171">
        <v>32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8"/>
        <v>A2-16SO-F8</v>
      </c>
      <c r="AF2171" t="s">
        <v>134</v>
      </c>
    </row>
    <row r="2172" spans="1:32" x14ac:dyDescent="0.25">
      <c r="A2172">
        <v>33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8"/>
        <v>A2-16SO-F9</v>
      </c>
      <c r="AF2172" t="s">
        <v>240</v>
      </c>
    </row>
    <row r="2173" spans="1:32" x14ac:dyDescent="0.25">
      <c r="A2173">
        <v>34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8"/>
        <v>A2-16SO-F10</v>
      </c>
      <c r="AF2173" t="s">
        <v>289</v>
      </c>
    </row>
    <row r="2174" spans="1:32" x14ac:dyDescent="0.25">
      <c r="A2174">
        <v>35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si="48"/>
        <v>A2-16SO-F11</v>
      </c>
      <c r="AF2174" t="s">
        <v>158</v>
      </c>
    </row>
    <row r="2175" spans="1:32" x14ac:dyDescent="0.25">
      <c r="A2175">
        <v>36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AB2175" t="s">
        <v>86</v>
      </c>
      <c r="AC2175" t="str">
        <f t="shared" si="48"/>
        <v>A2-16SO-F12</v>
      </c>
      <c r="AF2175" t="s">
        <v>121</v>
      </c>
    </row>
    <row r="2176" spans="1:32" x14ac:dyDescent="0.25">
      <c r="A2176">
        <v>37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AB2176" t="s">
        <v>86</v>
      </c>
      <c r="AC2176" t="str">
        <f t="shared" si="48"/>
        <v>A2-16SO-H1</v>
      </c>
      <c r="AF2176" t="s">
        <v>239</v>
      </c>
    </row>
    <row r="2177" spans="1:49" x14ac:dyDescent="0.25">
      <c r="A2177">
        <v>38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8"/>
        <v>A2-16SO-H2</v>
      </c>
      <c r="AF2177" t="s">
        <v>122</v>
      </c>
    </row>
    <row r="2178" spans="1:49" x14ac:dyDescent="0.25">
      <c r="A2178">
        <v>1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ref="AC2178:AC2189" si="49">"A2-17"&amp;AB2178&amp;"-"&amp;AF2178</f>
        <v>A2-17RT-A1</v>
      </c>
      <c r="AD2178" s="8">
        <v>43423</v>
      </c>
      <c r="AE2178" s="83">
        <f>AD2178-I2178</f>
        <v>64</v>
      </c>
      <c r="AF2178" t="s">
        <v>247</v>
      </c>
      <c r="AG2178" t="s">
        <v>956</v>
      </c>
      <c r="AN2178" t="s">
        <v>1830</v>
      </c>
      <c r="AV2178" s="8">
        <v>43474</v>
      </c>
      <c r="AW2178">
        <v>1</v>
      </c>
    </row>
    <row r="2179" spans="1:49" x14ac:dyDescent="0.25">
      <c r="A2179">
        <v>2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9"/>
        <v>A2-17RT-A2</v>
      </c>
      <c r="AF2179" t="s">
        <v>120</v>
      </c>
    </row>
    <row r="2180" spans="1:49" x14ac:dyDescent="0.25">
      <c r="A2180">
        <v>3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85</v>
      </c>
      <c r="AC2180" t="str">
        <f t="shared" si="49"/>
        <v>A2-17RT-A3</v>
      </c>
      <c r="AF2180" t="s">
        <v>245</v>
      </c>
    </row>
    <row r="2181" spans="1:49" x14ac:dyDescent="0.25">
      <c r="A2181">
        <v>4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85</v>
      </c>
      <c r="AC2181" t="str">
        <f t="shared" si="49"/>
        <v>A2-17RT-A4</v>
      </c>
      <c r="AD2181" s="8">
        <v>43427</v>
      </c>
      <c r="AE2181" s="83">
        <f>AD2181-I2181</f>
        <v>68</v>
      </c>
      <c r="AF2181" t="s">
        <v>252</v>
      </c>
      <c r="AG2181" t="s">
        <v>956</v>
      </c>
      <c r="AN2181" t="s">
        <v>1796</v>
      </c>
      <c r="AV2181" s="8">
        <v>43427</v>
      </c>
      <c r="AW2181">
        <v>1</v>
      </c>
    </row>
    <row r="2182" spans="1:49" x14ac:dyDescent="0.25">
      <c r="A2182">
        <v>5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85</v>
      </c>
      <c r="AC2182" t="str">
        <f t="shared" si="49"/>
        <v>A2-17RT-A5</v>
      </c>
      <c r="AF2182" t="s">
        <v>246</v>
      </c>
    </row>
    <row r="2183" spans="1:49" x14ac:dyDescent="0.25">
      <c r="A2183">
        <v>6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85</v>
      </c>
      <c r="AC2183" t="str">
        <f t="shared" si="49"/>
        <v>A2-17RT-A6</v>
      </c>
      <c r="AD2183" s="8">
        <v>43390</v>
      </c>
      <c r="AE2183">
        <v>31</v>
      </c>
      <c r="AF2183" t="s">
        <v>244</v>
      </c>
      <c r="AG2183" t="s">
        <v>956</v>
      </c>
      <c r="AH2183" s="8">
        <v>43391</v>
      </c>
      <c r="AI2183">
        <v>2</v>
      </c>
      <c r="AJ2183">
        <v>2</v>
      </c>
      <c r="AK2183" s="53">
        <v>0.83333333333333337</v>
      </c>
      <c r="AL2183" s="8">
        <v>43394</v>
      </c>
      <c r="AM2183" s="53">
        <v>0.6875</v>
      </c>
      <c r="AN2183" t="s">
        <v>1020</v>
      </c>
      <c r="AV2183" s="8">
        <v>43394</v>
      </c>
      <c r="AW2183">
        <v>1</v>
      </c>
    </row>
    <row r="2184" spans="1:49" x14ac:dyDescent="0.25">
      <c r="A2184">
        <v>7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9"/>
        <v>A2-17SO-A1</v>
      </c>
      <c r="AF2184" t="s">
        <v>247</v>
      </c>
    </row>
    <row r="2185" spans="1:49" x14ac:dyDescent="0.25">
      <c r="A2185">
        <v>8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9"/>
        <v>A2-17SO-A2</v>
      </c>
      <c r="AF2185" t="s">
        <v>120</v>
      </c>
    </row>
    <row r="2186" spans="1:49" x14ac:dyDescent="0.25">
      <c r="A2186">
        <v>9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86</v>
      </c>
      <c r="AC2186" t="str">
        <f t="shared" si="49"/>
        <v>A2-17SO-A3</v>
      </c>
      <c r="AF2186" t="s">
        <v>245</v>
      </c>
    </row>
    <row r="2187" spans="1:49" x14ac:dyDescent="0.25">
      <c r="A2187">
        <v>10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86</v>
      </c>
      <c r="AC2187" t="str">
        <f t="shared" si="49"/>
        <v>A2-17SO-A4</v>
      </c>
      <c r="AF2187" t="s">
        <v>252</v>
      </c>
    </row>
    <row r="2188" spans="1:49" x14ac:dyDescent="0.25">
      <c r="A2188">
        <v>11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86</v>
      </c>
      <c r="AC2188" t="str">
        <f t="shared" si="49"/>
        <v>A2-17SO-A5</v>
      </c>
      <c r="AF2188" t="s">
        <v>246</v>
      </c>
    </row>
    <row r="2189" spans="1:49" x14ac:dyDescent="0.25">
      <c r="A2189">
        <v>12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86</v>
      </c>
      <c r="AC2189" t="str">
        <f t="shared" si="49"/>
        <v>A2-17SO-A6</v>
      </c>
      <c r="AF2189" t="s">
        <v>244</v>
      </c>
    </row>
    <row r="2190" spans="1:49" x14ac:dyDescent="0.25">
      <c r="A2190">
        <v>13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1712</v>
      </c>
    </row>
    <row r="2191" spans="1:49" x14ac:dyDescent="0.25">
      <c r="A2191">
        <v>14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1713</v>
      </c>
    </row>
    <row r="2192" spans="1:49" x14ac:dyDescent="0.25">
      <c r="A2192">
        <v>15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1714</v>
      </c>
    </row>
    <row r="2193" spans="1:29" x14ac:dyDescent="0.25">
      <c r="A2193">
        <v>16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1715</v>
      </c>
    </row>
    <row r="2194" spans="1:29" x14ac:dyDescent="0.25">
      <c r="A2194">
        <v>17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1716</v>
      </c>
    </row>
    <row r="2195" spans="1:29" x14ac:dyDescent="0.25">
      <c r="A2195">
        <v>18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1717</v>
      </c>
    </row>
    <row r="2196" spans="1:29" x14ac:dyDescent="0.25">
      <c r="A2196">
        <v>19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1718</v>
      </c>
    </row>
    <row r="2197" spans="1:29" x14ac:dyDescent="0.25">
      <c r="A2197">
        <v>20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1719</v>
      </c>
    </row>
    <row r="2198" spans="1:29" x14ac:dyDescent="0.25">
      <c r="A2198">
        <v>21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1720</v>
      </c>
    </row>
    <row r="2199" spans="1:29" x14ac:dyDescent="0.25">
      <c r="A2199">
        <v>22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1721</v>
      </c>
    </row>
    <row r="2200" spans="1:29" x14ac:dyDescent="0.25">
      <c r="A2200">
        <v>23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1722</v>
      </c>
    </row>
    <row r="2201" spans="1:29" x14ac:dyDescent="0.25">
      <c r="A2201">
        <v>24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1723</v>
      </c>
    </row>
    <row r="2202" spans="1:29" x14ac:dyDescent="0.25">
      <c r="A2202">
        <v>25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1724</v>
      </c>
    </row>
    <row r="2203" spans="1:29" x14ac:dyDescent="0.25">
      <c r="A2203">
        <v>26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1725</v>
      </c>
    </row>
    <row r="2204" spans="1:29" x14ac:dyDescent="0.25">
      <c r="A2204">
        <v>27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1726</v>
      </c>
    </row>
    <row r="2205" spans="1:29" x14ac:dyDescent="0.25">
      <c r="A2205">
        <v>28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1727</v>
      </c>
    </row>
    <row r="2206" spans="1:29" x14ac:dyDescent="0.25">
      <c r="A2206">
        <v>29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1728</v>
      </c>
    </row>
    <row r="2207" spans="1:29" x14ac:dyDescent="0.25">
      <c r="A2207">
        <v>30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1729</v>
      </c>
    </row>
    <row r="2208" spans="1:29" x14ac:dyDescent="0.25">
      <c r="A2208">
        <v>31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1730</v>
      </c>
    </row>
    <row r="2209" spans="1:49" x14ac:dyDescent="0.25">
      <c r="A2209">
        <v>32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1731</v>
      </c>
    </row>
    <row r="2210" spans="1:49" x14ac:dyDescent="0.25">
      <c r="A2210">
        <v>33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1732</v>
      </c>
    </row>
    <row r="2211" spans="1:49" x14ac:dyDescent="0.25">
      <c r="A2211">
        <v>34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1733</v>
      </c>
    </row>
    <row r="2212" spans="1:49" x14ac:dyDescent="0.25">
      <c r="A2212">
        <v>35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1734</v>
      </c>
    </row>
    <row r="2213" spans="1:49" x14ac:dyDescent="0.25">
      <c r="A2213">
        <v>36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1735</v>
      </c>
    </row>
    <row r="2214" spans="1:49" x14ac:dyDescent="0.25">
      <c r="A2214">
        <v>37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1736</v>
      </c>
    </row>
    <row r="2215" spans="1:49" x14ac:dyDescent="0.25">
      <c r="A2215">
        <v>38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1737</v>
      </c>
    </row>
    <row r="2216" spans="1:49" x14ac:dyDescent="0.25">
      <c r="A2216">
        <v>39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1738</v>
      </c>
    </row>
    <row r="2217" spans="1:49" x14ac:dyDescent="0.25">
      <c r="A2217">
        <v>40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1739</v>
      </c>
    </row>
    <row r="2218" spans="1:49" x14ac:dyDescent="0.25">
      <c r="A2218">
        <v>41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1740</v>
      </c>
    </row>
    <row r="2219" spans="1:49" x14ac:dyDescent="0.25">
      <c r="A2219">
        <v>42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1741</v>
      </c>
    </row>
    <row r="2220" spans="1:49" x14ac:dyDescent="0.25">
      <c r="A2220">
        <v>43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ref="AC2220:AC2268" si="50">"A2-17"&amp;AB2220&amp;"-"&amp;AF2220</f>
        <v>A2-17RT-C1</v>
      </c>
      <c r="AF2220" t="s">
        <v>146</v>
      </c>
    </row>
    <row r="2221" spans="1:49" x14ac:dyDescent="0.25">
      <c r="A2221">
        <v>44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50"/>
        <v>A2-17RT-C2</v>
      </c>
      <c r="AD2221" s="8">
        <v>43391</v>
      </c>
      <c r="AE2221">
        <v>32</v>
      </c>
      <c r="AF2221" t="s">
        <v>149</v>
      </c>
      <c r="AG2221" t="s">
        <v>956</v>
      </c>
      <c r="AM2221" s="53"/>
      <c r="AV2221" s="8">
        <v>43392</v>
      </c>
      <c r="AW2221">
        <v>0</v>
      </c>
    </row>
    <row r="2222" spans="1:49" x14ac:dyDescent="0.25">
      <c r="A2222">
        <v>45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50"/>
        <v>A2-17RT-C3</v>
      </c>
      <c r="AF2222" t="s">
        <v>301</v>
      </c>
    </row>
    <row r="2223" spans="1:49" x14ac:dyDescent="0.25">
      <c r="A2223">
        <v>46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50"/>
        <v>A2-17RT-C4</v>
      </c>
      <c r="AD2223" s="8">
        <v>43400</v>
      </c>
      <c r="AE2223">
        <v>41</v>
      </c>
      <c r="AF2223" t="s">
        <v>161</v>
      </c>
      <c r="AG2223" t="s">
        <v>956</v>
      </c>
      <c r="AH2223" s="8">
        <v>43410</v>
      </c>
      <c r="AI2223">
        <v>10</v>
      </c>
      <c r="AJ2223">
        <v>1</v>
      </c>
      <c r="AK2223" s="53">
        <v>0.52430555555555558</v>
      </c>
      <c r="AL2223" s="8">
        <v>43468</v>
      </c>
      <c r="AM2223" s="53">
        <v>0.83333333333333337</v>
      </c>
      <c r="AO2223">
        <v>4</v>
      </c>
      <c r="AP2223">
        <v>24</v>
      </c>
      <c r="AQ2223" s="8">
        <v>43468</v>
      </c>
      <c r="AR2223" s="53">
        <v>0.83333333333333337</v>
      </c>
      <c r="AS2223" s="8">
        <v>43483</v>
      </c>
      <c r="AT2223" s="53">
        <v>0.85416666666666663</v>
      </c>
      <c r="AV2223" s="8">
        <v>43483</v>
      </c>
      <c r="AW2223">
        <v>0</v>
      </c>
    </row>
    <row r="2224" spans="1:49" x14ac:dyDescent="0.25">
      <c r="A2224">
        <v>47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50"/>
        <v>A2-17RT-C5</v>
      </c>
      <c r="AD2224" s="8">
        <v>43473</v>
      </c>
      <c r="AE2224" s="83">
        <f>AD2224-I2224</f>
        <v>114</v>
      </c>
      <c r="AF2224" t="s">
        <v>123</v>
      </c>
      <c r="AG2224" t="s">
        <v>956</v>
      </c>
      <c r="AH2224" s="8">
        <v>43473</v>
      </c>
      <c r="AI2224">
        <v>32</v>
      </c>
      <c r="AJ2224">
        <v>1</v>
      </c>
      <c r="AK2224" s="53">
        <v>0.57986111111111105</v>
      </c>
      <c r="AL2224" s="8">
        <v>43483</v>
      </c>
      <c r="AM2224" s="53">
        <v>0.85416666666666663</v>
      </c>
      <c r="AO2224">
        <v>4</v>
      </c>
      <c r="AP2224">
        <v>16</v>
      </c>
      <c r="AQ2224" s="8">
        <v>43483</v>
      </c>
      <c r="AR2224" s="53">
        <v>0.85416666666666663</v>
      </c>
      <c r="AS2224" s="8">
        <v>43544</v>
      </c>
      <c r="AT2224" s="53">
        <v>0.87708333333333333</v>
      </c>
      <c r="AV2224" s="8">
        <v>43544</v>
      </c>
      <c r="AW2224">
        <v>0</v>
      </c>
    </row>
    <row r="2225" spans="1:49" x14ac:dyDescent="0.25">
      <c r="A2225">
        <v>48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50"/>
        <v>A2-17RT-C6</v>
      </c>
      <c r="AD2225" s="8">
        <v>43421</v>
      </c>
      <c r="AE2225">
        <v>62</v>
      </c>
      <c r="AF2225" t="s">
        <v>168</v>
      </c>
      <c r="AG2225" t="s">
        <v>956</v>
      </c>
      <c r="AL2225" s="8">
        <v>43430</v>
      </c>
      <c r="AM2225" s="53">
        <v>0.63194444444444442</v>
      </c>
      <c r="AN2225" t="s">
        <v>1808</v>
      </c>
      <c r="AV2225" s="8">
        <v>43430</v>
      </c>
      <c r="AW2225">
        <v>0</v>
      </c>
    </row>
    <row r="2226" spans="1:49" x14ac:dyDescent="0.25">
      <c r="A2226">
        <v>49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50"/>
        <v>A2-17RT-C7</v>
      </c>
      <c r="AD2226" s="8">
        <v>43404</v>
      </c>
      <c r="AE2226">
        <v>45</v>
      </c>
      <c r="AF2226" t="s">
        <v>135</v>
      </c>
      <c r="AG2226" t="s">
        <v>956</v>
      </c>
      <c r="AN2226" t="s">
        <v>1765</v>
      </c>
      <c r="AV2226" s="8">
        <v>43404</v>
      </c>
      <c r="AW2226">
        <v>1</v>
      </c>
    </row>
    <row r="2227" spans="1:49" x14ac:dyDescent="0.25">
      <c r="A2227">
        <v>50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50"/>
        <v>A2-17RT-C8</v>
      </c>
      <c r="AF2227" t="s">
        <v>238</v>
      </c>
    </row>
    <row r="2228" spans="1:49" x14ac:dyDescent="0.25">
      <c r="A2228">
        <v>51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50"/>
        <v>A2-17RT-C9</v>
      </c>
      <c r="AF2228" t="s">
        <v>176</v>
      </c>
    </row>
    <row r="2229" spans="1:49" x14ac:dyDescent="0.25">
      <c r="A2229">
        <v>52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50"/>
        <v>A2-17RT-C10</v>
      </c>
      <c r="AD2229" s="8">
        <v>43420</v>
      </c>
      <c r="AE2229" s="83">
        <f>AD2229-I2229</f>
        <v>61</v>
      </c>
      <c r="AF2229" t="s">
        <v>126</v>
      </c>
      <c r="AG2229" t="s">
        <v>956</v>
      </c>
      <c r="AN2229" t="s">
        <v>1830</v>
      </c>
      <c r="AV2229" s="8">
        <v>43474</v>
      </c>
      <c r="AW2229">
        <v>1</v>
      </c>
    </row>
    <row r="2230" spans="1:49" x14ac:dyDescent="0.25">
      <c r="A2230">
        <v>53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50"/>
        <v>A2-17RT-C11</v>
      </c>
      <c r="AF2230" t="s">
        <v>144</v>
      </c>
    </row>
    <row r="2231" spans="1:49" x14ac:dyDescent="0.25">
      <c r="A2231">
        <v>54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50"/>
        <v>A2-17RT-C12</v>
      </c>
      <c r="AD2231" s="8">
        <v>43420</v>
      </c>
      <c r="AE2231" s="83">
        <f>AD2231-I2231</f>
        <v>61</v>
      </c>
      <c r="AF2231" t="s">
        <v>303</v>
      </c>
      <c r="AG2231" t="s">
        <v>956</v>
      </c>
      <c r="AH2231" s="8">
        <v>43447</v>
      </c>
      <c r="AI2231">
        <v>25</v>
      </c>
      <c r="AJ2231">
        <v>2</v>
      </c>
      <c r="AK2231" s="53">
        <v>0.85416666666666663</v>
      </c>
      <c r="AL2231" s="8">
        <v>43452</v>
      </c>
      <c r="AM2231" s="53">
        <v>0.4236111111111111</v>
      </c>
      <c r="AV2231" s="8">
        <v>43452</v>
      </c>
      <c r="AW2231">
        <v>0</v>
      </c>
    </row>
    <row r="2232" spans="1:49" x14ac:dyDescent="0.25">
      <c r="A2232">
        <v>55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50"/>
        <v>A2-17RT-E1</v>
      </c>
      <c r="AF2232" t="s">
        <v>137</v>
      </c>
    </row>
    <row r="2233" spans="1:49" x14ac:dyDescent="0.25">
      <c r="A2233">
        <v>56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0"/>
        <v>A2-17RT-E2</v>
      </c>
      <c r="AF2233" t="s">
        <v>178</v>
      </c>
    </row>
    <row r="2234" spans="1:49" x14ac:dyDescent="0.25">
      <c r="A2234">
        <v>57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0"/>
        <v>A2-17RT-E3</v>
      </c>
      <c r="AF2234" t="s">
        <v>179</v>
      </c>
    </row>
    <row r="2235" spans="1:49" x14ac:dyDescent="0.25">
      <c r="A2235">
        <v>58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0"/>
        <v>A2-17RT-E4</v>
      </c>
      <c r="AF2235" t="s">
        <v>304</v>
      </c>
    </row>
    <row r="2236" spans="1:49" x14ac:dyDescent="0.25">
      <c r="A2236">
        <v>59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0"/>
        <v>A2-17RT-E5</v>
      </c>
      <c r="AD2236" s="8">
        <v>43391</v>
      </c>
      <c r="AE2236">
        <v>32</v>
      </c>
      <c r="AF2236" t="s">
        <v>305</v>
      </c>
      <c r="AG2236" t="s">
        <v>956</v>
      </c>
      <c r="AH2236" s="8">
        <v>43391</v>
      </c>
      <c r="AI2236">
        <v>22</v>
      </c>
      <c r="AJ2236">
        <v>2</v>
      </c>
      <c r="AK2236" s="53">
        <v>0.83333333333333337</v>
      </c>
      <c r="AL2236" s="8">
        <v>43399</v>
      </c>
      <c r="AM2236" s="53">
        <v>0.99305555555555547</v>
      </c>
      <c r="AN2236" t="s">
        <v>1742</v>
      </c>
      <c r="AS2236" s="8">
        <v>43443</v>
      </c>
      <c r="AT2236" s="53">
        <v>0.83333333333333337</v>
      </c>
      <c r="AU2236" t="s">
        <v>1822</v>
      </c>
      <c r="AV2236" s="8">
        <v>43443</v>
      </c>
      <c r="AW2236">
        <v>0</v>
      </c>
    </row>
    <row r="2237" spans="1:49" x14ac:dyDescent="0.25">
      <c r="A2237">
        <v>60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0"/>
        <v>A2-17RT-E6</v>
      </c>
      <c r="AF2237" t="s">
        <v>156</v>
      </c>
    </row>
    <row r="2238" spans="1:49" x14ac:dyDescent="0.25">
      <c r="A2238">
        <v>61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0"/>
        <v>A2-17RT-E7</v>
      </c>
      <c r="AF2238" t="s">
        <v>131</v>
      </c>
    </row>
    <row r="2239" spans="1:49" x14ac:dyDescent="0.25">
      <c r="A2239">
        <v>62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0"/>
        <v>A2-17RT-E8</v>
      </c>
      <c r="AD2239" s="8">
        <v>43516</v>
      </c>
      <c r="AE2239" s="83">
        <f>AD2239-I2239</f>
        <v>157</v>
      </c>
      <c r="AF2239" t="s">
        <v>292</v>
      </c>
      <c r="AG2239" t="s">
        <v>956</v>
      </c>
      <c r="AH2239" s="8">
        <v>43516</v>
      </c>
      <c r="AI2239">
        <v>8</v>
      </c>
      <c r="AJ2239">
        <v>1</v>
      </c>
      <c r="AK2239" s="53">
        <v>0.81944444444444453</v>
      </c>
      <c r="AL2239" s="8">
        <v>43519</v>
      </c>
      <c r="AM2239" s="53">
        <v>0.72569444444444453</v>
      </c>
      <c r="AV2239" s="8">
        <v>43519</v>
      </c>
      <c r="AW2239">
        <v>0</v>
      </c>
    </row>
    <row r="2240" spans="1:49" x14ac:dyDescent="0.25">
      <c r="A2240">
        <v>63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0"/>
        <v>A2-17RT-E9</v>
      </c>
      <c r="AF2240" t="s">
        <v>167</v>
      </c>
    </row>
    <row r="2241" spans="1:49" x14ac:dyDescent="0.25">
      <c r="A2241">
        <v>64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0"/>
        <v>A2-17RT-E10</v>
      </c>
      <c r="AD2241" s="8">
        <v>43392</v>
      </c>
      <c r="AE2241">
        <v>33</v>
      </c>
      <c r="AF2241" t="s">
        <v>248</v>
      </c>
      <c r="AG2241" t="s">
        <v>956</v>
      </c>
      <c r="AN2241" t="s">
        <v>1687</v>
      </c>
      <c r="AV2241" s="8">
        <v>43392</v>
      </c>
      <c r="AW2241">
        <v>0</v>
      </c>
    </row>
    <row r="2242" spans="1:49" x14ac:dyDescent="0.25">
      <c r="A2242">
        <v>65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0"/>
        <v>A2-17RT-E11</v>
      </c>
      <c r="AD2242" s="8">
        <v>43430</v>
      </c>
      <c r="AE2242">
        <v>71</v>
      </c>
      <c r="AF2242" t="s">
        <v>338</v>
      </c>
      <c r="AG2242" t="s">
        <v>956</v>
      </c>
      <c r="AL2242" s="8">
        <v>43431</v>
      </c>
      <c r="AM2242" s="53">
        <v>0.58333333333333337</v>
      </c>
      <c r="AN2242" t="s">
        <v>1808</v>
      </c>
      <c r="AV2242" s="8">
        <v>43431</v>
      </c>
      <c r="AW2242">
        <v>0</v>
      </c>
    </row>
    <row r="2243" spans="1:49" x14ac:dyDescent="0.25">
      <c r="A2243">
        <v>66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0"/>
        <v>A2-17RT-E12</v>
      </c>
      <c r="AD2243" s="8">
        <v>43427</v>
      </c>
      <c r="AE2243" s="83">
        <f>AD2243-I2243</f>
        <v>68</v>
      </c>
      <c r="AF2243" t="s">
        <v>175</v>
      </c>
      <c r="AG2243" t="s">
        <v>956</v>
      </c>
      <c r="AH2243" s="8">
        <v>43427</v>
      </c>
      <c r="AI2243">
        <v>26</v>
      </c>
      <c r="AJ2243">
        <v>2</v>
      </c>
      <c r="AK2243" s="53">
        <v>0.70833333333333337</v>
      </c>
      <c r="AL2243" s="8">
        <v>43430</v>
      </c>
      <c r="AM2243" s="53">
        <v>0.63194444444444442</v>
      </c>
      <c r="AV2243" s="8">
        <v>43430</v>
      </c>
      <c r="AW2243">
        <v>0</v>
      </c>
    </row>
    <row r="2244" spans="1:49" x14ac:dyDescent="0.25">
      <c r="A2244">
        <v>67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50"/>
        <v>A2-17SO-C1</v>
      </c>
      <c r="AF2244" t="s">
        <v>146</v>
      </c>
    </row>
    <row r="2245" spans="1:49" x14ac:dyDescent="0.25">
      <c r="A2245">
        <v>68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50"/>
        <v>A2-17SO-C2</v>
      </c>
      <c r="AF2245" t="s">
        <v>149</v>
      </c>
    </row>
    <row r="2246" spans="1:49" x14ac:dyDescent="0.25">
      <c r="A2246">
        <v>69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50"/>
        <v>A2-17SO-C3</v>
      </c>
      <c r="AF2246" t="s">
        <v>301</v>
      </c>
    </row>
    <row r="2247" spans="1:49" x14ac:dyDescent="0.25">
      <c r="A2247">
        <v>70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50"/>
        <v>A2-17SO-C4</v>
      </c>
      <c r="AF2247" t="s">
        <v>161</v>
      </c>
    </row>
    <row r="2248" spans="1:49" x14ac:dyDescent="0.25">
      <c r="A2248">
        <v>71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50"/>
        <v>A2-17SO-C5</v>
      </c>
      <c r="AF2248" t="s">
        <v>123</v>
      </c>
    </row>
    <row r="2249" spans="1:49" x14ac:dyDescent="0.25">
      <c r="A2249">
        <v>72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50"/>
        <v>A2-17SO-C6</v>
      </c>
      <c r="AF2249" t="s">
        <v>168</v>
      </c>
    </row>
    <row r="2250" spans="1:49" x14ac:dyDescent="0.25">
      <c r="A2250">
        <v>73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50"/>
        <v>A2-17SO-C7</v>
      </c>
      <c r="AF2250" t="s">
        <v>135</v>
      </c>
    </row>
    <row r="2251" spans="1:49" x14ac:dyDescent="0.25">
      <c r="A2251">
        <v>74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50"/>
        <v>A2-17SO-C8</v>
      </c>
      <c r="AF2251" t="s">
        <v>238</v>
      </c>
    </row>
    <row r="2252" spans="1:49" x14ac:dyDescent="0.25">
      <c r="A2252">
        <v>75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50"/>
        <v>A2-17SO-C9</v>
      </c>
      <c r="AF2252" t="s">
        <v>176</v>
      </c>
    </row>
    <row r="2253" spans="1:49" x14ac:dyDescent="0.25">
      <c r="A2253">
        <v>76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50"/>
        <v>A2-17SO-C10</v>
      </c>
      <c r="AF2253" t="s">
        <v>126</v>
      </c>
    </row>
    <row r="2254" spans="1:49" x14ac:dyDescent="0.25">
      <c r="A2254">
        <v>77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50"/>
        <v>A2-17SO-C11</v>
      </c>
      <c r="AF2254" t="s">
        <v>144</v>
      </c>
    </row>
    <row r="2255" spans="1:49" x14ac:dyDescent="0.25">
      <c r="A2255">
        <v>78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50"/>
        <v>A2-17SO-C12</v>
      </c>
      <c r="AF2255" t="s">
        <v>303</v>
      </c>
    </row>
    <row r="2256" spans="1:49" x14ac:dyDescent="0.25">
      <c r="A2256">
        <v>79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50"/>
        <v>A2-17SO-E1</v>
      </c>
      <c r="AF2256" t="s">
        <v>137</v>
      </c>
    </row>
    <row r="2257" spans="1:49" x14ac:dyDescent="0.25">
      <c r="A2257">
        <v>80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50"/>
        <v>A2-17SO-E2</v>
      </c>
      <c r="AF2257" t="s">
        <v>178</v>
      </c>
    </row>
    <row r="2258" spans="1:49" x14ac:dyDescent="0.25">
      <c r="A2258">
        <v>81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50"/>
        <v>A2-17SO-E3</v>
      </c>
      <c r="AF2258" t="s">
        <v>179</v>
      </c>
    </row>
    <row r="2259" spans="1:49" x14ac:dyDescent="0.25">
      <c r="A2259">
        <v>82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50"/>
        <v>A2-17SO-E4</v>
      </c>
      <c r="AF2259" t="s">
        <v>304</v>
      </c>
    </row>
    <row r="2260" spans="1:49" x14ac:dyDescent="0.25">
      <c r="A2260">
        <v>83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0"/>
        <v>A2-17SO-E5</v>
      </c>
      <c r="AF2260" t="s">
        <v>305</v>
      </c>
    </row>
    <row r="2261" spans="1:49" x14ac:dyDescent="0.25">
      <c r="A2261">
        <v>84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50"/>
        <v>A2-17SO-E6</v>
      </c>
      <c r="AF2261" t="s">
        <v>156</v>
      </c>
    </row>
    <row r="2262" spans="1:49" x14ac:dyDescent="0.25">
      <c r="A2262">
        <v>85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50"/>
        <v>A2-17SO-E7</v>
      </c>
      <c r="AF2262" t="s">
        <v>131</v>
      </c>
    </row>
    <row r="2263" spans="1:49" x14ac:dyDescent="0.25">
      <c r="A2263">
        <v>86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50"/>
        <v>A2-17SO-E8</v>
      </c>
      <c r="AF2263" t="s">
        <v>292</v>
      </c>
    </row>
    <row r="2264" spans="1:49" x14ac:dyDescent="0.25">
      <c r="A2264">
        <v>87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50"/>
        <v>A2-17SO-E9</v>
      </c>
      <c r="AF2264" t="s">
        <v>167</v>
      </c>
    </row>
    <row r="2265" spans="1:49" x14ac:dyDescent="0.25">
      <c r="A2265">
        <v>88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86</v>
      </c>
      <c r="AC2265" t="str">
        <f t="shared" si="50"/>
        <v>A2-17SO-E10</v>
      </c>
      <c r="AF2265" t="s">
        <v>248</v>
      </c>
    </row>
    <row r="2266" spans="1:49" x14ac:dyDescent="0.25">
      <c r="A2266">
        <v>89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AB2266" t="s">
        <v>86</v>
      </c>
      <c r="AC2266" t="str">
        <f t="shared" si="50"/>
        <v>A2-17SO-E11</v>
      </c>
      <c r="AF2266" t="s">
        <v>338</v>
      </c>
    </row>
    <row r="2267" spans="1:49" x14ac:dyDescent="0.25">
      <c r="A2267">
        <v>90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AB2267" t="s">
        <v>86</v>
      </c>
      <c r="AC2267" t="str">
        <f t="shared" si="50"/>
        <v>A2-17SO-E12</v>
      </c>
      <c r="AF2267" t="s">
        <v>175</v>
      </c>
    </row>
    <row r="2268" spans="1:49" x14ac:dyDescent="0.25">
      <c r="A2268">
        <v>91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AB2268" t="s">
        <v>85</v>
      </c>
      <c r="AC2268" t="str">
        <f t="shared" si="50"/>
        <v>A2-17RT-H4</v>
      </c>
      <c r="AD2268" s="8">
        <v>43412</v>
      </c>
      <c r="AE2268" s="83">
        <f>AD2268-I2268</f>
        <v>53</v>
      </c>
      <c r="AF2268" t="s">
        <v>140</v>
      </c>
      <c r="AG2268" t="s">
        <v>956</v>
      </c>
      <c r="AH2268" s="8">
        <v>43412</v>
      </c>
      <c r="AI2268">
        <v>21</v>
      </c>
      <c r="AJ2268">
        <v>2</v>
      </c>
      <c r="AK2268" s="53">
        <v>0.60972222222222217</v>
      </c>
      <c r="AL2268" s="8">
        <v>43421</v>
      </c>
      <c r="AM2268" s="53">
        <v>0.84722222222222221</v>
      </c>
      <c r="AO2268">
        <v>4</v>
      </c>
      <c r="AP2268">
        <v>21</v>
      </c>
      <c r="AQ2268" s="8">
        <v>43421</v>
      </c>
      <c r="AR2268" s="53">
        <v>0.84722222222222221</v>
      </c>
      <c r="AS2268" s="8">
        <v>43447</v>
      </c>
      <c r="AT2268" s="53">
        <v>0.83333333333333337</v>
      </c>
      <c r="AV2268" s="8">
        <v>43447</v>
      </c>
      <c r="AW2268">
        <v>0</v>
      </c>
    </row>
    <row r="2269" spans="1:49" x14ac:dyDescent="0.25">
      <c r="A2269">
        <v>1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1134</v>
      </c>
    </row>
    <row r="2270" spans="1:49" x14ac:dyDescent="0.25">
      <c r="A2270">
        <v>2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1135</v>
      </c>
    </row>
    <row r="2271" spans="1:49" x14ac:dyDescent="0.25">
      <c r="A2271">
        <v>3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1136</v>
      </c>
    </row>
    <row r="2272" spans="1:49" x14ac:dyDescent="0.25">
      <c r="A2272">
        <v>4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1137</v>
      </c>
    </row>
    <row r="2273" spans="1:49" x14ac:dyDescent="0.25">
      <c r="A2273">
        <v>5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1138</v>
      </c>
    </row>
    <row r="2274" spans="1:49" x14ac:dyDescent="0.25">
      <c r="A2274">
        <v>6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1139</v>
      </c>
    </row>
    <row r="2275" spans="1:49" x14ac:dyDescent="0.25">
      <c r="A2275">
        <v>7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1140</v>
      </c>
    </row>
    <row r="2276" spans="1:49" x14ac:dyDescent="0.25">
      <c r="A2276">
        <v>8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1141</v>
      </c>
    </row>
    <row r="2277" spans="1:49" x14ac:dyDescent="0.25">
      <c r="A2277">
        <v>9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1142</v>
      </c>
    </row>
    <row r="2278" spans="1:49" x14ac:dyDescent="0.25">
      <c r="A2278">
        <v>10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1143</v>
      </c>
    </row>
    <row r="2279" spans="1:49" x14ac:dyDescent="0.25">
      <c r="A2279">
        <v>11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1144</v>
      </c>
    </row>
    <row r="2280" spans="1:49" x14ac:dyDescent="0.25">
      <c r="A2280">
        <v>12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1145</v>
      </c>
    </row>
    <row r="2281" spans="1:49" x14ac:dyDescent="0.25">
      <c r="A2281">
        <v>13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1146</v>
      </c>
    </row>
    <row r="2282" spans="1:49" x14ac:dyDescent="0.25">
      <c r="A2282">
        <v>14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1147</v>
      </c>
    </row>
    <row r="2283" spans="1:49" x14ac:dyDescent="0.25">
      <c r="A2283">
        <v>15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1148</v>
      </c>
    </row>
    <row r="2284" spans="1:49" x14ac:dyDescent="0.25">
      <c r="A2284">
        <v>16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>"A2-18"&amp;AB2284&amp;"-"&amp;AF2284</f>
        <v>A2-18RT-A1</v>
      </c>
      <c r="AF2284" t="s">
        <v>247</v>
      </c>
    </row>
    <row r="2285" spans="1:49" x14ac:dyDescent="0.25">
      <c r="A2285">
        <v>17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ref="AC2285:AC2343" si="51">"A2-18"&amp;AB2285&amp;"-"&amp;AF2285</f>
        <v>A2-18RT-A2</v>
      </c>
      <c r="AD2285" s="8">
        <v>43439</v>
      </c>
      <c r="AE2285" s="83">
        <f>AD2285-I2285</f>
        <v>79</v>
      </c>
      <c r="AF2285" t="s">
        <v>120</v>
      </c>
      <c r="AG2285" t="s">
        <v>956</v>
      </c>
      <c r="AN2285" t="s">
        <v>1830</v>
      </c>
      <c r="AV2285" s="8">
        <v>43474</v>
      </c>
      <c r="AW2285">
        <v>1</v>
      </c>
    </row>
    <row r="2286" spans="1:49" x14ac:dyDescent="0.25">
      <c r="A2286">
        <v>18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1"/>
        <v>A2-18RT-A3</v>
      </c>
      <c r="AF2286" t="s">
        <v>245</v>
      </c>
    </row>
    <row r="2287" spans="1:49" x14ac:dyDescent="0.25">
      <c r="A2287">
        <v>19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1"/>
        <v>A2-18RT-A4</v>
      </c>
      <c r="AF2287" t="s">
        <v>252</v>
      </c>
    </row>
    <row r="2288" spans="1:49" x14ac:dyDescent="0.25">
      <c r="A2288">
        <v>20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1"/>
        <v>A2-18RT-A5</v>
      </c>
      <c r="AD2288" s="8">
        <v>43430</v>
      </c>
      <c r="AE2288" s="83" t="s">
        <v>218</v>
      </c>
      <c r="AF2288" t="s">
        <v>246</v>
      </c>
      <c r="AG2288" t="s">
        <v>956</v>
      </c>
      <c r="AN2288" t="s">
        <v>1830</v>
      </c>
      <c r="AV2288" s="8">
        <v>43474</v>
      </c>
      <c r="AW2288">
        <v>1</v>
      </c>
    </row>
    <row r="2289" spans="1:49" x14ac:dyDescent="0.25">
      <c r="A2289">
        <v>21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1"/>
        <v>A2-18RT-A6</v>
      </c>
      <c r="AF2289" t="s">
        <v>244</v>
      </c>
    </row>
    <row r="2290" spans="1:49" x14ac:dyDescent="0.25">
      <c r="A2290">
        <v>22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1"/>
        <v>A2-18RT-A7</v>
      </c>
      <c r="AD2290" s="8">
        <v>43431</v>
      </c>
      <c r="AE2290">
        <v>71</v>
      </c>
      <c r="AF2290" t="s">
        <v>164</v>
      </c>
      <c r="AG2290" t="s">
        <v>956</v>
      </c>
      <c r="AN2290" t="s">
        <v>1830</v>
      </c>
      <c r="AV2290" s="8">
        <v>43474</v>
      </c>
      <c r="AW2290">
        <v>1</v>
      </c>
    </row>
    <row r="2291" spans="1:49" x14ac:dyDescent="0.25">
      <c r="A2291">
        <v>23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1"/>
        <v>A2-18RT-A8</v>
      </c>
      <c r="AF2291" t="s">
        <v>166</v>
      </c>
    </row>
    <row r="2292" spans="1:49" x14ac:dyDescent="0.25">
      <c r="A2292">
        <v>24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1"/>
        <v>A2-18RT-A9</v>
      </c>
      <c r="AF2292" t="s">
        <v>133</v>
      </c>
    </row>
    <row r="2293" spans="1:49" x14ac:dyDescent="0.25">
      <c r="A2293">
        <v>25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1"/>
        <v>A2-18RT-A10</v>
      </c>
      <c r="AD2293" s="8">
        <v>43394</v>
      </c>
      <c r="AE2293">
        <v>34</v>
      </c>
      <c r="AF2293" t="s">
        <v>138</v>
      </c>
      <c r="AG2293" t="s">
        <v>956</v>
      </c>
      <c r="AN2293" t="s">
        <v>1711</v>
      </c>
      <c r="AV2293" s="8">
        <v>43397</v>
      </c>
      <c r="AW2293">
        <v>0</v>
      </c>
    </row>
    <row r="2294" spans="1:49" x14ac:dyDescent="0.25">
      <c r="A2294">
        <v>26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1"/>
        <v>A2-18RT-A11</v>
      </c>
      <c r="AD2294" s="8">
        <v>43392</v>
      </c>
      <c r="AE2294">
        <v>32</v>
      </c>
      <c r="AF2294" t="s">
        <v>237</v>
      </c>
      <c r="AG2294" t="s">
        <v>956</v>
      </c>
      <c r="AH2294" s="8">
        <v>43392</v>
      </c>
      <c r="AI2294">
        <v>9</v>
      </c>
      <c r="AJ2294">
        <v>6</v>
      </c>
      <c r="AK2294" s="53">
        <v>0.83333333333333337</v>
      </c>
      <c r="AL2294" s="8">
        <v>43400</v>
      </c>
      <c r="AM2294" s="53">
        <v>0</v>
      </c>
      <c r="AO2294">
        <v>6</v>
      </c>
      <c r="AP2294">
        <v>9</v>
      </c>
      <c r="AQ2294" s="8">
        <v>43400</v>
      </c>
      <c r="AR2294" s="53">
        <v>0</v>
      </c>
      <c r="AS2294" s="8">
        <v>43475</v>
      </c>
      <c r="AT2294" s="53">
        <v>0.83333333333333337</v>
      </c>
      <c r="AU2294" t="s">
        <v>1779</v>
      </c>
      <c r="AV2294" s="8">
        <v>43475</v>
      </c>
      <c r="AW2294">
        <v>0</v>
      </c>
    </row>
    <row r="2295" spans="1:49" x14ac:dyDescent="0.25">
      <c r="A2295">
        <v>27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1"/>
        <v>A2-18RT-A12</v>
      </c>
      <c r="AF2295" t="s">
        <v>284</v>
      </c>
    </row>
    <row r="2296" spans="1:49" x14ac:dyDescent="0.25">
      <c r="A2296">
        <v>28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1"/>
        <v>A2-18RT-C1</v>
      </c>
      <c r="AF2296" t="s">
        <v>146</v>
      </c>
    </row>
    <row r="2297" spans="1:49" x14ac:dyDescent="0.25">
      <c r="A2297">
        <v>29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1"/>
        <v>A2-18RT-C2</v>
      </c>
      <c r="AF2297" t="s">
        <v>149</v>
      </c>
    </row>
    <row r="2298" spans="1:49" x14ac:dyDescent="0.25">
      <c r="A2298">
        <v>30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1"/>
        <v>A2-18RT-C3</v>
      </c>
      <c r="AD2298" s="8">
        <v>43416</v>
      </c>
      <c r="AE2298" s="83">
        <f>AD2298-I2298</f>
        <v>56</v>
      </c>
      <c r="AF2298" t="s">
        <v>301</v>
      </c>
      <c r="AG2298" t="s">
        <v>956</v>
      </c>
      <c r="AN2298" t="s">
        <v>1808</v>
      </c>
      <c r="AV2298" s="8">
        <v>43440</v>
      </c>
      <c r="AW2298">
        <v>0</v>
      </c>
    </row>
    <row r="2299" spans="1:49" x14ac:dyDescent="0.25">
      <c r="A2299">
        <v>31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1"/>
        <v>A2-18RT-C4</v>
      </c>
      <c r="AD2299" s="8">
        <v>43394</v>
      </c>
      <c r="AE2299">
        <v>34</v>
      </c>
      <c r="AF2299" t="s">
        <v>161</v>
      </c>
      <c r="AG2299" t="s">
        <v>956</v>
      </c>
      <c r="AH2299" s="8">
        <v>43400</v>
      </c>
      <c r="AI2299">
        <v>13</v>
      </c>
      <c r="AJ2299">
        <v>2</v>
      </c>
      <c r="AK2299" s="53">
        <v>2.0833333333333332E-2</v>
      </c>
      <c r="AL2299" s="8">
        <v>43424</v>
      </c>
      <c r="AM2299" s="53">
        <v>0.42708333333333331</v>
      </c>
      <c r="AN2299" t="s">
        <v>1762</v>
      </c>
    </row>
    <row r="2300" spans="1:49" x14ac:dyDescent="0.25">
      <c r="A2300">
        <v>32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1"/>
        <v>A2-18RT-C5</v>
      </c>
      <c r="AF2300" t="s">
        <v>123</v>
      </c>
    </row>
    <row r="2301" spans="1:49" x14ac:dyDescent="0.25">
      <c r="A2301">
        <v>33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1"/>
        <v>A2-18RT-C6</v>
      </c>
      <c r="AF2301" t="s">
        <v>168</v>
      </c>
    </row>
    <row r="2302" spans="1:49" x14ac:dyDescent="0.25">
      <c r="A2302">
        <v>34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1"/>
        <v>A2-18RT-C7</v>
      </c>
      <c r="AF2302" t="s">
        <v>135</v>
      </c>
    </row>
    <row r="2303" spans="1:49" x14ac:dyDescent="0.25">
      <c r="A2303">
        <v>35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1"/>
        <v>A2-18RT-C8</v>
      </c>
      <c r="AF2303" t="s">
        <v>238</v>
      </c>
    </row>
    <row r="2304" spans="1:49" x14ac:dyDescent="0.25">
      <c r="A2304">
        <v>36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1"/>
        <v>A2-18RT-C9</v>
      </c>
      <c r="AD2304" s="8">
        <v>43393</v>
      </c>
      <c r="AE2304">
        <v>33</v>
      </c>
      <c r="AF2304" t="s">
        <v>176</v>
      </c>
      <c r="AG2304" t="s">
        <v>956</v>
      </c>
      <c r="AN2304" t="s">
        <v>1701</v>
      </c>
      <c r="AV2304" s="8">
        <v>43393</v>
      </c>
      <c r="AW2304">
        <v>0</v>
      </c>
    </row>
    <row r="2305" spans="1:49" x14ac:dyDescent="0.25">
      <c r="A2305">
        <v>37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1"/>
        <v>A2-18RT-C10</v>
      </c>
      <c r="AD2305" s="8">
        <v>43394</v>
      </c>
      <c r="AE2305">
        <v>34</v>
      </c>
      <c r="AF2305" t="s">
        <v>126</v>
      </c>
      <c r="AG2305" t="s">
        <v>956</v>
      </c>
      <c r="AN2305" t="s">
        <v>1711</v>
      </c>
      <c r="AV2305" s="8">
        <v>43397</v>
      </c>
      <c r="AW2305">
        <v>0</v>
      </c>
    </row>
    <row r="2306" spans="1:49" x14ac:dyDescent="0.25">
      <c r="A2306">
        <v>38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1"/>
        <v>A2-18RT-C11</v>
      </c>
      <c r="AF2306" t="s">
        <v>144</v>
      </c>
    </row>
    <row r="2307" spans="1:49" x14ac:dyDescent="0.25">
      <c r="A2307">
        <v>39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1"/>
        <v>A2-18RT-C12</v>
      </c>
      <c r="AF2307" t="s">
        <v>303</v>
      </c>
    </row>
    <row r="2308" spans="1:49" x14ac:dyDescent="0.25">
      <c r="A2308">
        <v>40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1"/>
        <v>A2-18RT-E1</v>
      </c>
      <c r="AF2308" t="s">
        <v>137</v>
      </c>
    </row>
    <row r="2309" spans="1:49" x14ac:dyDescent="0.25">
      <c r="A2309">
        <v>41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1"/>
        <v>A2-18RT-E2</v>
      </c>
      <c r="AD2309" s="8">
        <v>43392</v>
      </c>
      <c r="AE2309">
        <v>32</v>
      </c>
      <c r="AF2309" t="s">
        <v>178</v>
      </c>
      <c r="AG2309" t="s">
        <v>956</v>
      </c>
      <c r="AH2309" s="8">
        <v>43392</v>
      </c>
      <c r="AI2309">
        <v>14</v>
      </c>
      <c r="AJ2309">
        <v>1</v>
      </c>
      <c r="AK2309" s="53">
        <v>0.83333333333333337</v>
      </c>
      <c r="AL2309" s="8">
        <v>43402</v>
      </c>
      <c r="AM2309" s="53">
        <v>0.83333333333333337</v>
      </c>
      <c r="AN2309" t="s">
        <v>1766</v>
      </c>
      <c r="AV2309" s="8">
        <v>43447</v>
      </c>
      <c r="AW2309">
        <v>0</v>
      </c>
    </row>
    <row r="2310" spans="1:49" x14ac:dyDescent="0.25">
      <c r="A2310">
        <v>42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1"/>
        <v>A2-18RT-E3</v>
      </c>
      <c r="AD2310" s="8">
        <v>43394</v>
      </c>
      <c r="AE2310">
        <v>34</v>
      </c>
      <c r="AF2310" t="s">
        <v>179</v>
      </c>
      <c r="AG2310" t="s">
        <v>956</v>
      </c>
      <c r="AH2310" s="8">
        <v>43410</v>
      </c>
      <c r="AI2310">
        <v>14</v>
      </c>
      <c r="AJ2310">
        <v>1</v>
      </c>
      <c r="AK2310" s="53">
        <v>0.98263888888888884</v>
      </c>
      <c r="AL2310" s="8">
        <v>43435</v>
      </c>
      <c r="AM2310" s="53">
        <v>0.54166666666666663</v>
      </c>
      <c r="AV2310" s="8">
        <v>43435</v>
      </c>
      <c r="AW2310">
        <v>0</v>
      </c>
    </row>
    <row r="2311" spans="1:49" x14ac:dyDescent="0.25">
      <c r="A2311">
        <v>43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1"/>
        <v>A2-18RT-E4</v>
      </c>
      <c r="AF2311" t="s">
        <v>304</v>
      </c>
    </row>
    <row r="2312" spans="1:49" x14ac:dyDescent="0.25">
      <c r="A2312">
        <v>44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1"/>
        <v>A2-18RT-E5</v>
      </c>
      <c r="AD2312" s="8">
        <v>43431</v>
      </c>
      <c r="AE2312">
        <v>71</v>
      </c>
      <c r="AF2312" t="s">
        <v>305</v>
      </c>
      <c r="AG2312" t="s">
        <v>956</v>
      </c>
      <c r="AL2312" s="8">
        <v>43433</v>
      </c>
      <c r="AM2312" s="53">
        <v>0.55763888888888891</v>
      </c>
      <c r="AN2312" t="s">
        <v>1711</v>
      </c>
      <c r="AV2312" s="8">
        <v>43433</v>
      </c>
      <c r="AW2312">
        <v>0</v>
      </c>
    </row>
    <row r="2313" spans="1:49" x14ac:dyDescent="0.25">
      <c r="A2313">
        <v>45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1"/>
        <v>A2-18RT-E6</v>
      </c>
      <c r="AF2313" t="s">
        <v>156</v>
      </c>
    </row>
    <row r="2314" spans="1:49" x14ac:dyDescent="0.25">
      <c r="A2314">
        <v>46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1"/>
        <v>A2-18SO-A1</v>
      </c>
      <c r="AF2314" t="s">
        <v>247</v>
      </c>
    </row>
    <row r="2315" spans="1:49" x14ac:dyDescent="0.25">
      <c r="A2315">
        <v>47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1"/>
        <v>A2-18SO-A2</v>
      </c>
      <c r="AF2315" t="s">
        <v>120</v>
      </c>
    </row>
    <row r="2316" spans="1:49" x14ac:dyDescent="0.25">
      <c r="A2316">
        <v>48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1"/>
        <v>A2-18SO-A3</v>
      </c>
      <c r="AF2316" t="s">
        <v>245</v>
      </c>
    </row>
    <row r="2317" spans="1:49" x14ac:dyDescent="0.25">
      <c r="A2317">
        <v>49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1"/>
        <v>A2-18SO-A4</v>
      </c>
      <c r="AF2317" t="s">
        <v>252</v>
      </c>
    </row>
    <row r="2318" spans="1:49" x14ac:dyDescent="0.25">
      <c r="A2318">
        <v>50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1"/>
        <v>A2-18SO-A5</v>
      </c>
      <c r="AF2318" t="s">
        <v>246</v>
      </c>
    </row>
    <row r="2319" spans="1:49" x14ac:dyDescent="0.25">
      <c r="A2319">
        <v>51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1"/>
        <v>A2-18SO-A6</v>
      </c>
      <c r="AF2319" t="s">
        <v>244</v>
      </c>
    </row>
    <row r="2320" spans="1:49" x14ac:dyDescent="0.25">
      <c r="A2320">
        <v>52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1"/>
        <v>A2-18SO-A7</v>
      </c>
      <c r="AF2320" t="s">
        <v>164</v>
      </c>
    </row>
    <row r="2321" spans="1:32" x14ac:dyDescent="0.25">
      <c r="A2321">
        <v>53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1"/>
        <v>A2-18SO-A8</v>
      </c>
      <c r="AF2321" t="s">
        <v>166</v>
      </c>
    </row>
    <row r="2322" spans="1:32" x14ac:dyDescent="0.25">
      <c r="A2322">
        <v>54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1"/>
        <v>A2-18SO-A9</v>
      </c>
      <c r="AF2322" t="s">
        <v>133</v>
      </c>
    </row>
    <row r="2323" spans="1:32" x14ac:dyDescent="0.25">
      <c r="A2323">
        <v>55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1"/>
        <v>A2-18SO-A10</v>
      </c>
      <c r="AF2323" t="s">
        <v>138</v>
      </c>
    </row>
    <row r="2324" spans="1:32" x14ac:dyDescent="0.25">
      <c r="A2324">
        <v>56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1"/>
        <v>A2-18SO-A11</v>
      </c>
      <c r="AF2324" t="s">
        <v>237</v>
      </c>
    </row>
    <row r="2325" spans="1:32" x14ac:dyDescent="0.25">
      <c r="A2325">
        <v>57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1"/>
        <v>A2-18SO-A12</v>
      </c>
      <c r="AF2325" t="s">
        <v>284</v>
      </c>
    </row>
    <row r="2326" spans="1:32" x14ac:dyDescent="0.25">
      <c r="A2326">
        <v>58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1"/>
        <v>A2-18SO-C1</v>
      </c>
      <c r="AF2326" t="s">
        <v>146</v>
      </c>
    </row>
    <row r="2327" spans="1:32" x14ac:dyDescent="0.25">
      <c r="A2327">
        <v>59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1"/>
        <v>A2-18SO-C2</v>
      </c>
      <c r="AF2327" t="s">
        <v>149</v>
      </c>
    </row>
    <row r="2328" spans="1:32" x14ac:dyDescent="0.25">
      <c r="A2328">
        <v>60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1"/>
        <v>A2-18SO-C3</v>
      </c>
      <c r="AF2328" t="s">
        <v>301</v>
      </c>
    </row>
    <row r="2329" spans="1:32" x14ac:dyDescent="0.25">
      <c r="A2329">
        <v>61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1"/>
        <v>A2-18SO-C4</v>
      </c>
      <c r="AF2329" t="s">
        <v>161</v>
      </c>
    </row>
    <row r="2330" spans="1:32" x14ac:dyDescent="0.25">
      <c r="A2330">
        <v>62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1"/>
        <v>A2-18SO-C5</v>
      </c>
      <c r="AF2330" t="s">
        <v>123</v>
      </c>
    </row>
    <row r="2331" spans="1:32" x14ac:dyDescent="0.25">
      <c r="A2331">
        <v>63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1"/>
        <v>A2-18SO-C6</v>
      </c>
      <c r="AF2331" t="s">
        <v>168</v>
      </c>
    </row>
    <row r="2332" spans="1:32" x14ac:dyDescent="0.25">
      <c r="A2332">
        <v>64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1"/>
        <v>A2-18SO-C7</v>
      </c>
      <c r="AF2332" t="s">
        <v>135</v>
      </c>
    </row>
    <row r="2333" spans="1:32" x14ac:dyDescent="0.25">
      <c r="A2333">
        <v>65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1"/>
        <v>A2-18SO-C8</v>
      </c>
      <c r="AF2333" t="s">
        <v>238</v>
      </c>
    </row>
    <row r="2334" spans="1:32" x14ac:dyDescent="0.25">
      <c r="A2334">
        <v>66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1"/>
        <v>A2-18SO-C9</v>
      </c>
      <c r="AF2334" t="s">
        <v>176</v>
      </c>
    </row>
    <row r="2335" spans="1:32" x14ac:dyDescent="0.25">
      <c r="A2335">
        <v>67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1"/>
        <v>A2-18SO-C10</v>
      </c>
      <c r="AF2335" t="s">
        <v>126</v>
      </c>
    </row>
    <row r="2336" spans="1:32" x14ac:dyDescent="0.25">
      <c r="A2336">
        <v>68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1"/>
        <v>A2-18SO-C11</v>
      </c>
      <c r="AF2336" t="s">
        <v>144</v>
      </c>
    </row>
    <row r="2337" spans="1:49" x14ac:dyDescent="0.25">
      <c r="A2337">
        <v>69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1"/>
        <v>A2-18SO-C12</v>
      </c>
      <c r="AF2337" t="s">
        <v>303</v>
      </c>
    </row>
    <row r="2338" spans="1:49" x14ac:dyDescent="0.25">
      <c r="A2338">
        <v>70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1"/>
        <v>A2-18SO-E1</v>
      </c>
      <c r="AF2338" t="s">
        <v>137</v>
      </c>
    </row>
    <row r="2339" spans="1:49" x14ac:dyDescent="0.25">
      <c r="A2339">
        <v>71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1"/>
        <v>A2-18SO-E2</v>
      </c>
      <c r="AF2339" t="s">
        <v>178</v>
      </c>
    </row>
    <row r="2340" spans="1:49" x14ac:dyDescent="0.25">
      <c r="A2340">
        <v>72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1"/>
        <v>A2-18SO-E3</v>
      </c>
      <c r="AF2340" t="s">
        <v>179</v>
      </c>
    </row>
    <row r="2341" spans="1:49" x14ac:dyDescent="0.25">
      <c r="A2341">
        <v>73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1"/>
        <v>A2-18SO-E4</v>
      </c>
      <c r="AF2341" t="s">
        <v>304</v>
      </c>
    </row>
    <row r="2342" spans="1:49" x14ac:dyDescent="0.25">
      <c r="A2342">
        <v>74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AB2342" t="s">
        <v>86</v>
      </c>
      <c r="AC2342" t="str">
        <f t="shared" si="51"/>
        <v>A2-18SO-E5</v>
      </c>
      <c r="AF2342" t="s">
        <v>305</v>
      </c>
    </row>
    <row r="2343" spans="1:49" x14ac:dyDescent="0.25">
      <c r="A2343">
        <v>75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AB2343" t="s">
        <v>86</v>
      </c>
      <c r="AC2343" t="str">
        <f t="shared" si="51"/>
        <v>A2-18SO-E6</v>
      </c>
      <c r="AF2343" t="s">
        <v>156</v>
      </c>
    </row>
    <row r="2344" spans="1:49" x14ac:dyDescent="0.25">
      <c r="A2344">
        <v>1</v>
      </c>
      <c r="B2344" t="s">
        <v>293</v>
      </c>
      <c r="C2344" t="s">
        <v>201</v>
      </c>
      <c r="D2344">
        <v>11.407999999999999</v>
      </c>
      <c r="E2344" s="1" t="s">
        <v>1157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0.41133101851851855</v>
      </c>
      <c r="N2344" s="19">
        <v>2.3229159999999999E-2</v>
      </c>
      <c r="O2344">
        <v>11.308999999999999</v>
      </c>
      <c r="P2344" s="53">
        <v>0.53888888888888886</v>
      </c>
      <c r="Q2344" s="18">
        <v>0.49328703703703702</v>
      </c>
      <c r="R2344">
        <v>2.19163E-2</v>
      </c>
      <c r="S2344" s="74">
        <v>11.263999999999999</v>
      </c>
      <c r="T2344" s="53">
        <v>0.42569444444444443</v>
      </c>
      <c r="U2344" s="18">
        <v>0.37057870370370366</v>
      </c>
      <c r="V2344" s="19">
        <v>2.18E-2</v>
      </c>
      <c r="W2344" s="1" t="s">
        <v>624</v>
      </c>
      <c r="AB2344" t="s">
        <v>85</v>
      </c>
      <c r="AC2344" t="s">
        <v>1385</v>
      </c>
      <c r="AF2344" t="s">
        <v>161</v>
      </c>
    </row>
    <row r="2345" spans="1:49" x14ac:dyDescent="0.25">
      <c r="A2345">
        <v>2</v>
      </c>
      <c r="B2345" t="s">
        <v>293</v>
      </c>
      <c r="C2345" t="s">
        <v>201</v>
      </c>
      <c r="D2345">
        <v>7.5069999999999997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0.41207175925925926</v>
      </c>
      <c r="N2345">
        <v>0.53587410000000002</v>
      </c>
      <c r="O2345">
        <v>7.3630000000000004</v>
      </c>
      <c r="Q2345" s="18">
        <v>0.49432870370370369</v>
      </c>
      <c r="R2345">
        <v>0.63053919999999997</v>
      </c>
      <c r="S2345" s="74">
        <v>7.181</v>
      </c>
      <c r="U2345" s="18">
        <v>0.37140046296296297</v>
      </c>
      <c r="V2345">
        <v>0.3433349</v>
      </c>
      <c r="W2345" s="1" t="s">
        <v>624</v>
      </c>
      <c r="AB2345" t="s">
        <v>85</v>
      </c>
      <c r="AC2345" t="s">
        <v>1386</v>
      </c>
      <c r="AD2345" s="8">
        <v>43398</v>
      </c>
      <c r="AE2345">
        <v>33</v>
      </c>
      <c r="AF2345" t="s">
        <v>147</v>
      </c>
      <c r="AG2345" t="s">
        <v>956</v>
      </c>
      <c r="AH2345" s="8">
        <v>43398</v>
      </c>
      <c r="AI2345">
        <v>9</v>
      </c>
      <c r="AJ2345">
        <v>1</v>
      </c>
      <c r="AK2345" s="53">
        <v>0.68055555555555547</v>
      </c>
      <c r="AL2345" s="8">
        <v>43406</v>
      </c>
      <c r="AM2345" s="53">
        <v>0.83333333333333337</v>
      </c>
      <c r="AO2345">
        <v>6</v>
      </c>
      <c r="AP2345">
        <v>10</v>
      </c>
      <c r="AQ2345" s="8">
        <v>43406</v>
      </c>
      <c r="AR2345" s="53">
        <v>0.83333333333333337</v>
      </c>
      <c r="AS2345" s="8">
        <v>43430</v>
      </c>
      <c r="AT2345" s="53">
        <v>0.86111111111111116</v>
      </c>
      <c r="AV2345" s="8">
        <v>43430</v>
      </c>
      <c r="AW2345">
        <v>0</v>
      </c>
    </row>
    <row r="2346" spans="1:49" x14ac:dyDescent="0.25">
      <c r="A2346">
        <v>3</v>
      </c>
      <c r="B2346" t="s">
        <v>293</v>
      </c>
      <c r="C2346" t="s">
        <v>201</v>
      </c>
      <c r="D2346">
        <v>6.18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0.41293981481481484</v>
      </c>
      <c r="N2346">
        <v>0.43478600000000001</v>
      </c>
      <c r="O2346">
        <v>6.0510000000000002</v>
      </c>
      <c r="Q2346" s="18">
        <v>0.4952893518518518</v>
      </c>
      <c r="R2346">
        <v>0.42938530000000003</v>
      </c>
      <c r="W2346" s="1" t="s">
        <v>624</v>
      </c>
      <c r="AB2346" t="s">
        <v>86</v>
      </c>
      <c r="AC2346" t="s">
        <v>1387</v>
      </c>
      <c r="AF2346" t="s">
        <v>171</v>
      </c>
    </row>
    <row r="2347" spans="1:49" x14ac:dyDescent="0.25">
      <c r="A2347">
        <v>4</v>
      </c>
      <c r="B2347" t="s">
        <v>293</v>
      </c>
      <c r="C2347" t="s">
        <v>201</v>
      </c>
      <c r="D2347">
        <v>6.6109999999999998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0.41385416666666663</v>
      </c>
      <c r="N2347" s="19">
        <v>8.3050949999999998E-2</v>
      </c>
      <c r="O2347">
        <v>6.3959999999999999</v>
      </c>
      <c r="Q2347" s="18">
        <v>0.49613425925925925</v>
      </c>
      <c r="R2347" s="19">
        <v>5.906836E-2</v>
      </c>
      <c r="W2347" s="1" t="s">
        <v>624</v>
      </c>
      <c r="AB2347" t="s">
        <v>86</v>
      </c>
      <c r="AC2347" t="s">
        <v>1388</v>
      </c>
      <c r="AF2347" t="s">
        <v>161</v>
      </c>
    </row>
    <row r="2348" spans="1:49" x14ac:dyDescent="0.25">
      <c r="A2348">
        <v>5</v>
      </c>
      <c r="B2348" t="s">
        <v>293</v>
      </c>
      <c r="C2348" t="s">
        <v>201</v>
      </c>
      <c r="D2348">
        <v>6.0709999999999997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0.4148148148148148</v>
      </c>
      <c r="N2348" s="19">
        <v>8.5522879999999996E-2</v>
      </c>
      <c r="O2348">
        <v>5.843</v>
      </c>
      <c r="Q2348" s="18">
        <v>0.49718749999999995</v>
      </c>
      <c r="R2348" s="19">
        <v>4.4809290000000002E-2</v>
      </c>
      <c r="S2348" s="74">
        <v>5.8120000000000003</v>
      </c>
      <c r="U2348" s="18">
        <v>0.37223379629629627</v>
      </c>
      <c r="V2348" s="19">
        <v>2.9700000000000001E-2</v>
      </c>
      <c r="W2348" s="1" t="s">
        <v>624</v>
      </c>
      <c r="AB2348" t="s">
        <v>85</v>
      </c>
      <c r="AC2348" t="s">
        <v>1389</v>
      </c>
      <c r="AF2348" t="s">
        <v>370</v>
      </c>
    </row>
    <row r="2349" spans="1:49" x14ac:dyDescent="0.25">
      <c r="A2349">
        <v>6</v>
      </c>
      <c r="B2349" t="s">
        <v>293</v>
      </c>
      <c r="C2349" t="s">
        <v>201</v>
      </c>
      <c r="D2349">
        <v>6.766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0.4155787037037037</v>
      </c>
      <c r="N2349">
        <v>0.59792679999999998</v>
      </c>
      <c r="O2349">
        <v>5.8150000000000004</v>
      </c>
      <c r="Q2349" s="18">
        <v>0.49811342592592589</v>
      </c>
      <c r="R2349">
        <v>0.6512945</v>
      </c>
      <c r="S2349" s="74">
        <v>5.4820000000000002</v>
      </c>
      <c r="U2349" s="18">
        <v>0.3730324074074074</v>
      </c>
      <c r="V2349">
        <v>0.48175760000000001</v>
      </c>
      <c r="W2349" s="1" t="s">
        <v>624</v>
      </c>
      <c r="AB2349" t="s">
        <v>85</v>
      </c>
      <c r="AC2349" t="s">
        <v>1390</v>
      </c>
      <c r="AD2349" s="8">
        <v>43393</v>
      </c>
      <c r="AE2349">
        <v>28</v>
      </c>
      <c r="AF2349" t="s">
        <v>160</v>
      </c>
      <c r="AG2349" t="s">
        <v>593</v>
      </c>
      <c r="AH2349" s="8">
        <v>43393</v>
      </c>
      <c r="AI2349">
        <v>14</v>
      </c>
      <c r="AJ2349">
        <v>6</v>
      </c>
      <c r="AK2349" s="53">
        <v>0.82638888888888884</v>
      </c>
      <c r="AL2349" s="8">
        <v>43398</v>
      </c>
      <c r="AM2349" s="53">
        <v>0.60416666666666663</v>
      </c>
      <c r="AV2349" s="8">
        <v>43398</v>
      </c>
      <c r="AW2349">
        <v>0</v>
      </c>
    </row>
    <row r="2350" spans="1:49" x14ac:dyDescent="0.25">
      <c r="A2350">
        <v>7</v>
      </c>
      <c r="B2350" t="s">
        <v>293</v>
      </c>
      <c r="C2350" t="s">
        <v>201</v>
      </c>
      <c r="D2350">
        <v>6.91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0.41648148148148145</v>
      </c>
      <c r="N2350" s="19">
        <v>3.622935E-2</v>
      </c>
      <c r="O2350">
        <v>6.8040000000000003</v>
      </c>
      <c r="Q2350" s="18">
        <v>0.49891203703703701</v>
      </c>
      <c r="R2350" s="19">
        <v>4.0708809999999998E-2</v>
      </c>
      <c r="S2350" s="74">
        <v>6.774</v>
      </c>
      <c r="U2350" s="18">
        <v>0.37395833333333334</v>
      </c>
      <c r="V2350" s="19">
        <v>2.46E-2</v>
      </c>
      <c r="W2350" s="1" t="s">
        <v>624</v>
      </c>
      <c r="AB2350" t="s">
        <v>85</v>
      </c>
      <c r="AC2350" t="s">
        <v>1391</v>
      </c>
      <c r="AD2350" s="8">
        <v>43444</v>
      </c>
      <c r="AE2350" s="83">
        <f>AD2350-I2350</f>
        <v>79</v>
      </c>
      <c r="AF2350" t="s">
        <v>134</v>
      </c>
      <c r="AG2350" t="s">
        <v>956</v>
      </c>
      <c r="AH2350" s="8">
        <v>43444</v>
      </c>
      <c r="AI2350">
        <v>27</v>
      </c>
      <c r="AJ2350">
        <v>1</v>
      </c>
      <c r="AK2350" s="53">
        <v>0.50347222222222221</v>
      </c>
      <c r="AL2350" s="8">
        <v>43448</v>
      </c>
      <c r="AM2350" s="53">
        <v>0.52083333333333337</v>
      </c>
      <c r="AV2350" s="8">
        <v>43448</v>
      </c>
      <c r="AW2350">
        <v>0</v>
      </c>
    </row>
    <row r="2351" spans="1:49" x14ac:dyDescent="0.25">
      <c r="A2351">
        <v>8</v>
      </c>
      <c r="B2351" t="s">
        <v>293</v>
      </c>
      <c r="C2351" t="s">
        <v>201</v>
      </c>
      <c r="D2351">
        <v>6.976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0.41728009259259258</v>
      </c>
      <c r="N2351" s="19">
        <v>8.0061679999999996E-2</v>
      </c>
      <c r="O2351">
        <v>6.9409999999999998</v>
      </c>
      <c r="Q2351" s="18">
        <v>0.49972222222222223</v>
      </c>
      <c r="R2351" s="19">
        <v>8.0176239999999996E-2</v>
      </c>
      <c r="W2351" s="1" t="s">
        <v>624</v>
      </c>
      <c r="AB2351" t="s">
        <v>84</v>
      </c>
      <c r="AC2351" t="s">
        <v>1392</v>
      </c>
    </row>
    <row r="2352" spans="1:49" x14ac:dyDescent="0.25">
      <c r="A2352">
        <v>9</v>
      </c>
      <c r="B2352" t="s">
        <v>293</v>
      </c>
      <c r="C2352" t="s">
        <v>201</v>
      </c>
      <c r="D2352">
        <v>10.78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0.41810185185185184</v>
      </c>
      <c r="N2352" s="19">
        <v>7.6686840000000006E-2</v>
      </c>
      <c r="O2352">
        <v>10.414999999999999</v>
      </c>
      <c r="Q2352" s="18">
        <v>0.50077546296296294</v>
      </c>
      <c r="R2352" s="19">
        <v>5.3114439999999999E-2</v>
      </c>
      <c r="S2352" s="74">
        <v>10.356999999999999</v>
      </c>
      <c r="U2352" s="18">
        <v>0.37467592592592597</v>
      </c>
      <c r="V2352" s="19">
        <v>4.9000000000000002E-2</v>
      </c>
      <c r="W2352" s="1" t="s">
        <v>624</v>
      </c>
      <c r="AB2352" t="s">
        <v>85</v>
      </c>
      <c r="AC2352" t="s">
        <v>1393</v>
      </c>
      <c r="AF2352" t="s">
        <v>140</v>
      </c>
    </row>
    <row r="2353" spans="1:37" x14ac:dyDescent="0.25">
      <c r="A2353">
        <v>10</v>
      </c>
      <c r="B2353" t="s">
        <v>293</v>
      </c>
      <c r="C2353" t="s">
        <v>201</v>
      </c>
      <c r="D2353">
        <v>7.3289999999999997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0.41887731481481483</v>
      </c>
      <c r="N2353">
        <v>6.1064599999999997E-2</v>
      </c>
      <c r="O2353">
        <v>7.2519999999999998</v>
      </c>
      <c r="Q2353" s="18">
        <v>0.50165509259259256</v>
      </c>
      <c r="R2353" s="19">
        <v>3.7531420000000003E-2</v>
      </c>
      <c r="W2353" s="1" t="s">
        <v>624</v>
      </c>
      <c r="AB2353" t="s">
        <v>86</v>
      </c>
      <c r="AC2353" t="s">
        <v>1394</v>
      </c>
      <c r="AF2353" t="s">
        <v>241</v>
      </c>
    </row>
    <row r="2354" spans="1:37" x14ac:dyDescent="0.25">
      <c r="A2354">
        <v>11</v>
      </c>
      <c r="B2354" t="s">
        <v>293</v>
      </c>
      <c r="C2354" t="s">
        <v>201</v>
      </c>
      <c r="D2354">
        <v>7.157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0.41965277777777782</v>
      </c>
      <c r="N2354">
        <v>8.5753399999999994E-2</v>
      </c>
      <c r="O2354">
        <v>7.1180000000000003</v>
      </c>
      <c r="Q2354" s="18">
        <v>0.50258101851851855</v>
      </c>
      <c r="R2354" s="19">
        <v>6.8280969999999996E-2</v>
      </c>
      <c r="W2354" s="1" t="s">
        <v>624</v>
      </c>
      <c r="AB2354" t="s">
        <v>86</v>
      </c>
      <c r="AC2354" t="s">
        <v>1395</v>
      </c>
      <c r="AF2354" t="s">
        <v>149</v>
      </c>
    </row>
    <row r="2355" spans="1:37" x14ac:dyDescent="0.25">
      <c r="A2355">
        <v>12</v>
      </c>
      <c r="B2355" t="s">
        <v>293</v>
      </c>
      <c r="C2355" t="s">
        <v>201</v>
      </c>
      <c r="D2355">
        <v>6.3739999999999997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0.42042824074074076</v>
      </c>
      <c r="N2355" s="19">
        <v>7.069404E-2</v>
      </c>
      <c r="O2355">
        <v>6.3360000000000003</v>
      </c>
      <c r="Q2355" s="18">
        <v>0.50340277777777775</v>
      </c>
      <c r="R2355" s="19">
        <v>9.9113220000000002E-2</v>
      </c>
      <c r="S2355" s="74">
        <v>6.2990000000000004</v>
      </c>
      <c r="U2355" s="18">
        <v>0.37555555555555559</v>
      </c>
      <c r="V2355" s="19">
        <v>4.3999999999999997E-2</v>
      </c>
      <c r="W2355" s="1" t="s">
        <v>624</v>
      </c>
      <c r="AB2355" t="s">
        <v>85</v>
      </c>
      <c r="AC2355" t="s">
        <v>1396</v>
      </c>
      <c r="AF2355" t="s">
        <v>338</v>
      </c>
    </row>
    <row r="2356" spans="1:37" x14ac:dyDescent="0.25">
      <c r="A2356">
        <v>13</v>
      </c>
      <c r="B2356" t="s">
        <v>293</v>
      </c>
      <c r="C2356" t="s">
        <v>201</v>
      </c>
      <c r="D2356">
        <v>8.4870000000000001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0.42122685185185182</v>
      </c>
      <c r="N2356" s="19">
        <v>5.815828E-2</v>
      </c>
      <c r="O2356">
        <v>8.4390000000000001</v>
      </c>
      <c r="Q2356" s="18">
        <v>0.50422453703703707</v>
      </c>
      <c r="R2356" s="19">
        <v>7.8474569999999993E-2</v>
      </c>
      <c r="W2356" s="1" t="s">
        <v>624</v>
      </c>
      <c r="AB2356" t="s">
        <v>84</v>
      </c>
      <c r="AC2356" t="s">
        <v>1397</v>
      </c>
    </row>
    <row r="2357" spans="1:37" x14ac:dyDescent="0.25">
      <c r="A2357">
        <v>14</v>
      </c>
      <c r="B2357" t="s">
        <v>293</v>
      </c>
      <c r="C2357" t="s">
        <v>201</v>
      </c>
      <c r="D2357">
        <v>5.8159999999999998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0.42194444444444446</v>
      </c>
      <c r="N2357">
        <v>0.1226351</v>
      </c>
      <c r="O2357">
        <v>5.7</v>
      </c>
      <c r="Q2357" s="18">
        <v>0.50506944444444446</v>
      </c>
      <c r="R2357">
        <v>0.1331628</v>
      </c>
      <c r="S2357" s="74">
        <v>5.63</v>
      </c>
      <c r="U2357" s="18">
        <v>0.37636574074074075</v>
      </c>
      <c r="V2357" s="19">
        <v>6.3500000000000001E-2</v>
      </c>
      <c r="W2357" s="1" t="s">
        <v>624</v>
      </c>
      <c r="AB2357" t="s">
        <v>85</v>
      </c>
      <c r="AC2357" t="s">
        <v>1398</v>
      </c>
      <c r="AF2357" t="s">
        <v>304</v>
      </c>
    </row>
    <row r="2358" spans="1:37" x14ac:dyDescent="0.25">
      <c r="A2358">
        <v>15</v>
      </c>
      <c r="B2358" t="s">
        <v>293</v>
      </c>
      <c r="C2358" t="s">
        <v>201</v>
      </c>
      <c r="D2358">
        <v>11.185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0.42283564814814811</v>
      </c>
      <c r="N2358">
        <v>0.1157112</v>
      </c>
      <c r="O2358">
        <v>10.724</v>
      </c>
      <c r="Q2358" s="18">
        <v>0.50596064814814812</v>
      </c>
      <c r="R2358" s="19">
        <v>5.5064910000000002E-2</v>
      </c>
      <c r="W2358" s="1" t="s">
        <v>624</v>
      </c>
      <c r="AB2358" t="s">
        <v>86</v>
      </c>
      <c r="AC2358" t="s">
        <v>1399</v>
      </c>
      <c r="AF2358" t="s">
        <v>240</v>
      </c>
    </row>
    <row r="2359" spans="1:37" x14ac:dyDescent="0.25">
      <c r="A2359">
        <v>16</v>
      </c>
      <c r="B2359" t="s">
        <v>293</v>
      </c>
      <c r="C2359" t="s">
        <v>201</v>
      </c>
      <c r="D2359">
        <v>7.8390000000000004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0.42358796296296292</v>
      </c>
      <c r="N2359">
        <v>0.10389370000000001</v>
      </c>
      <c r="O2359">
        <v>7.4720000000000004</v>
      </c>
      <c r="Q2359" s="18">
        <v>0.50688657407407411</v>
      </c>
      <c r="R2359" s="19">
        <v>8.1112649999999994E-2</v>
      </c>
      <c r="S2359" s="74">
        <v>7.4359999999999999</v>
      </c>
      <c r="U2359" s="18">
        <v>0.37730324074074079</v>
      </c>
      <c r="V2359" s="19">
        <v>2.7400000000000001E-2</v>
      </c>
      <c r="W2359" s="1" t="s">
        <v>624</v>
      </c>
      <c r="AB2359" t="s">
        <v>85</v>
      </c>
      <c r="AC2359" t="s">
        <v>1400</v>
      </c>
      <c r="AF2359" t="s">
        <v>246</v>
      </c>
    </row>
    <row r="2360" spans="1:37" x14ac:dyDescent="0.25">
      <c r="A2360">
        <v>17</v>
      </c>
      <c r="B2360" t="s">
        <v>293</v>
      </c>
      <c r="C2360" t="s">
        <v>201</v>
      </c>
      <c r="D2360">
        <v>7.9489999999999998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0.42464120370370373</v>
      </c>
      <c r="N2360">
        <v>0.45109759999999999</v>
      </c>
      <c r="O2360">
        <v>6.6520000000000001</v>
      </c>
      <c r="Q2360" s="18">
        <v>0.50784722222222223</v>
      </c>
      <c r="R2360">
        <v>0.68922209999999995</v>
      </c>
      <c r="W2360" s="1" t="s">
        <v>624</v>
      </c>
      <c r="X2360" s="8">
        <v>43531</v>
      </c>
      <c r="AB2360" t="s">
        <v>86</v>
      </c>
      <c r="AC2360" t="s">
        <v>1401</v>
      </c>
      <c r="AD2360" s="8">
        <v>43554</v>
      </c>
      <c r="AE2360">
        <f>AD2360-X2360</f>
        <v>23</v>
      </c>
      <c r="AF2360" t="s">
        <v>165</v>
      </c>
      <c r="AG2360" t="s">
        <v>593</v>
      </c>
      <c r="AH2360" s="8">
        <v>43554</v>
      </c>
      <c r="AI2360">
        <v>16</v>
      </c>
      <c r="AJ2360">
        <v>2</v>
      </c>
      <c r="AK2360" s="53">
        <v>0.68402777777777779</v>
      </c>
    </row>
    <row r="2361" spans="1:37" x14ac:dyDescent="0.25">
      <c r="A2361">
        <v>18</v>
      </c>
      <c r="B2361" t="s">
        <v>293</v>
      </c>
      <c r="C2361" t="s">
        <v>201</v>
      </c>
      <c r="D2361">
        <v>6.9710000000000001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0.42594907407407406</v>
      </c>
      <c r="N2361" s="19">
        <v>6.9646410000000006E-2</v>
      </c>
      <c r="O2361">
        <v>6.907</v>
      </c>
      <c r="Q2361" s="18">
        <v>0.5087962962962963</v>
      </c>
      <c r="R2361" s="19">
        <v>7.6417550000000001E-2</v>
      </c>
      <c r="W2361" s="1" t="s">
        <v>624</v>
      </c>
      <c r="AB2361" t="s">
        <v>84</v>
      </c>
      <c r="AC2361" t="s">
        <v>1402</v>
      </c>
    </row>
    <row r="2362" spans="1:37" x14ac:dyDescent="0.25">
      <c r="A2362">
        <v>19</v>
      </c>
      <c r="B2362" t="s">
        <v>293</v>
      </c>
      <c r="C2362" t="s">
        <v>201</v>
      </c>
      <c r="D2362">
        <v>6.5839999999999996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0.42671296296296296</v>
      </c>
      <c r="N2362">
        <v>7.4313299999999999E-2</v>
      </c>
      <c r="O2362">
        <v>6.4349999999999996</v>
      </c>
      <c r="Q2362" s="18">
        <v>0.50989583333333333</v>
      </c>
      <c r="R2362" s="19">
        <v>4.7041840000000001E-2</v>
      </c>
      <c r="W2362" s="1" t="s">
        <v>624</v>
      </c>
      <c r="AB2362" t="s">
        <v>84</v>
      </c>
      <c r="AC2362" t="s">
        <v>1403</v>
      </c>
    </row>
    <row r="2363" spans="1:37" x14ac:dyDescent="0.25">
      <c r="A2363">
        <v>20</v>
      </c>
      <c r="B2363" t="s">
        <v>293</v>
      </c>
      <c r="C2363" t="s">
        <v>201</v>
      </c>
      <c r="D2363">
        <v>6.3109999999999999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0.42745370370370367</v>
      </c>
      <c r="N2363" s="19">
        <v>6.2900739999999997E-2</v>
      </c>
      <c r="O2363">
        <v>6.2779999999999996</v>
      </c>
      <c r="Q2363" s="18">
        <v>0.51091435185185186</v>
      </c>
      <c r="R2363" s="19">
        <v>4.6880539999999998E-2</v>
      </c>
      <c r="W2363" s="1" t="s">
        <v>624</v>
      </c>
      <c r="AB2363" t="s">
        <v>84</v>
      </c>
      <c r="AC2363" t="s">
        <v>1404</v>
      </c>
    </row>
    <row r="2364" spans="1:37" x14ac:dyDescent="0.25">
      <c r="A2364">
        <v>21</v>
      </c>
      <c r="B2364" t="s">
        <v>293</v>
      </c>
      <c r="C2364" t="s">
        <v>201</v>
      </c>
      <c r="D2364">
        <v>9.65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0.42822916666666666</v>
      </c>
      <c r="N2364" s="19">
        <v>6.605809E-2</v>
      </c>
      <c r="O2364">
        <v>9.5839999999999996</v>
      </c>
      <c r="Q2364" s="18">
        <v>0.5118287037037037</v>
      </c>
      <c r="R2364" s="19">
        <v>7.4440160000000005E-2</v>
      </c>
      <c r="W2364" s="1" t="s">
        <v>624</v>
      </c>
      <c r="AB2364" t="s">
        <v>86</v>
      </c>
      <c r="AC2364" t="s">
        <v>1405</v>
      </c>
      <c r="AF2364" t="s">
        <v>301</v>
      </c>
    </row>
    <row r="2365" spans="1:37" x14ac:dyDescent="0.25">
      <c r="A2365">
        <v>22</v>
      </c>
      <c r="B2365" t="s">
        <v>293</v>
      </c>
      <c r="C2365" t="s">
        <v>201</v>
      </c>
      <c r="D2365">
        <v>7.0339999999999998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0.42896990740740737</v>
      </c>
      <c r="N2365">
        <v>4.0987799999999998E-2</v>
      </c>
      <c r="O2365">
        <v>6.9749999999999996</v>
      </c>
      <c r="Q2365" s="18">
        <v>0.51263888888888887</v>
      </c>
      <c r="R2365" s="19">
        <v>3.485423E-2</v>
      </c>
      <c r="S2365" s="74">
        <v>6.9420000000000002</v>
      </c>
      <c r="U2365" s="18">
        <v>0.37819444444444444</v>
      </c>
      <c r="V2365" s="19">
        <v>2.24E-2</v>
      </c>
      <c r="W2365" s="1" t="s">
        <v>624</v>
      </c>
      <c r="AB2365" t="s">
        <v>85</v>
      </c>
      <c r="AC2365" t="s">
        <v>1406</v>
      </c>
      <c r="AF2365" t="s">
        <v>128</v>
      </c>
    </row>
    <row r="2366" spans="1:37" x14ac:dyDescent="0.25">
      <c r="A2366">
        <v>23</v>
      </c>
      <c r="B2366" t="s">
        <v>293</v>
      </c>
      <c r="C2366" t="s">
        <v>201</v>
      </c>
      <c r="D2366">
        <v>8.2750000000000004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0.42978009259259259</v>
      </c>
      <c r="N2366">
        <v>0.66297980000000001</v>
      </c>
      <c r="O2366">
        <v>7.1159999999999997</v>
      </c>
      <c r="Q2366" s="18">
        <v>0.51342592592592595</v>
      </c>
      <c r="R2366">
        <v>0.22580700000000001</v>
      </c>
      <c r="W2366" s="1" t="s">
        <v>624</v>
      </c>
      <c r="AB2366" t="s">
        <v>86</v>
      </c>
      <c r="AC2366" t="s">
        <v>1407</v>
      </c>
      <c r="AF2366" t="s">
        <v>131</v>
      </c>
    </row>
    <row r="2367" spans="1:37" x14ac:dyDescent="0.25">
      <c r="A2367">
        <v>24</v>
      </c>
      <c r="B2367" t="s">
        <v>293</v>
      </c>
      <c r="C2367" t="s">
        <v>201</v>
      </c>
      <c r="D2367">
        <v>5.1680000000000001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0.43076388888888889</v>
      </c>
      <c r="N2367">
        <v>0.52085939999999997</v>
      </c>
      <c r="O2367">
        <v>4.5730000000000004</v>
      </c>
      <c r="Q2367" s="18">
        <v>0.51424768518518515</v>
      </c>
      <c r="R2367">
        <v>0.24373359999999999</v>
      </c>
      <c r="W2367" s="1" t="s">
        <v>624</v>
      </c>
      <c r="AB2367" t="s">
        <v>86</v>
      </c>
      <c r="AC2367" t="s">
        <v>1408</v>
      </c>
      <c r="AF2367" t="s">
        <v>239</v>
      </c>
    </row>
    <row r="2368" spans="1:37" x14ac:dyDescent="0.25">
      <c r="A2368">
        <v>25</v>
      </c>
      <c r="B2368" t="s">
        <v>293</v>
      </c>
      <c r="C2368" t="s">
        <v>201</v>
      </c>
      <c r="D2368">
        <v>6.1059999999999999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0.43163194444444447</v>
      </c>
      <c r="N2368" s="19">
        <v>4.2198260000000001E-2</v>
      </c>
      <c r="O2368">
        <v>6.0759999999999996</v>
      </c>
      <c r="Q2368" s="18">
        <v>0.51527777777777783</v>
      </c>
      <c r="R2368" s="19">
        <v>3.7627529999999999E-2</v>
      </c>
      <c r="W2368" s="1" t="s">
        <v>624</v>
      </c>
      <c r="AB2368" t="s">
        <v>86</v>
      </c>
      <c r="AC2368" t="s">
        <v>1409</v>
      </c>
      <c r="AF2368" t="s">
        <v>130</v>
      </c>
    </row>
    <row r="2369" spans="1:49" x14ac:dyDescent="0.25">
      <c r="A2369">
        <v>26</v>
      </c>
      <c r="B2369" t="s">
        <v>293</v>
      </c>
      <c r="C2369" t="s">
        <v>201</v>
      </c>
      <c r="D2369">
        <v>10.843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0.43238425925925927</v>
      </c>
      <c r="N2369">
        <v>0.14534330000000001</v>
      </c>
      <c r="O2369">
        <v>10.154999999999999</v>
      </c>
      <c r="Q2369" s="18">
        <v>0.51613425925925926</v>
      </c>
      <c r="R2369">
        <v>6.6385600000000003E-2</v>
      </c>
      <c r="S2369" s="74">
        <v>10.103999999999999</v>
      </c>
      <c r="U2369" s="18">
        <v>0.37896990740740738</v>
      </c>
      <c r="V2369" s="19">
        <v>5.96E-2</v>
      </c>
      <c r="W2369" s="1" t="s">
        <v>624</v>
      </c>
      <c r="AB2369" t="s">
        <v>85</v>
      </c>
      <c r="AC2369" t="s">
        <v>1410</v>
      </c>
      <c r="AD2369" s="8">
        <v>43433</v>
      </c>
      <c r="AE2369" s="83">
        <f>AD2369-I2369</f>
        <v>68</v>
      </c>
      <c r="AF2369" t="s">
        <v>153</v>
      </c>
      <c r="AG2369" t="s">
        <v>956</v>
      </c>
      <c r="AH2369" s="8">
        <v>43433</v>
      </c>
      <c r="AI2369">
        <v>1</v>
      </c>
      <c r="AJ2369">
        <v>1</v>
      </c>
      <c r="AK2369" s="53">
        <v>0.55763888888888891</v>
      </c>
      <c r="AL2369" s="8">
        <v>43439</v>
      </c>
      <c r="AM2369" s="53">
        <v>0.4513888888888889</v>
      </c>
      <c r="AV2369" s="8">
        <v>43439</v>
      </c>
      <c r="AW2369">
        <v>0</v>
      </c>
    </row>
    <row r="2370" spans="1:49" x14ac:dyDescent="0.25">
      <c r="A2370">
        <v>27</v>
      </c>
      <c r="B2370" t="s">
        <v>293</v>
      </c>
      <c r="C2370" t="s">
        <v>201</v>
      </c>
      <c r="D2370">
        <v>10.574999999999999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0.43341435185185184</v>
      </c>
      <c r="N2370" s="19">
        <v>6.2248919999999999E-2</v>
      </c>
      <c r="O2370">
        <v>10.289</v>
      </c>
      <c r="Q2370" s="18">
        <v>0.51716435185185183</v>
      </c>
      <c r="R2370" s="19">
        <v>8.9672020000000005E-2</v>
      </c>
      <c r="S2370" s="74">
        <v>10.238</v>
      </c>
      <c r="U2370" s="18">
        <v>0.37979166666666669</v>
      </c>
      <c r="V2370" s="19">
        <v>3.0800000000000001E-2</v>
      </c>
      <c r="W2370" s="1" t="s">
        <v>624</v>
      </c>
      <c r="AB2370" t="s">
        <v>85</v>
      </c>
      <c r="AC2370" t="s">
        <v>1411</v>
      </c>
      <c r="AF2370" t="s">
        <v>164</v>
      </c>
    </row>
    <row r="2371" spans="1:49" x14ac:dyDescent="0.25">
      <c r="A2371">
        <v>28</v>
      </c>
      <c r="B2371" t="s">
        <v>293</v>
      </c>
      <c r="C2371" t="s">
        <v>201</v>
      </c>
      <c r="D2371">
        <v>6.9980000000000002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0.43421296296296297</v>
      </c>
      <c r="N2371" s="19">
        <v>8.0930340000000003E-2</v>
      </c>
      <c r="O2371">
        <v>6.87</v>
      </c>
      <c r="Q2371" s="18">
        <v>0.51804398148148145</v>
      </c>
      <c r="R2371" s="19">
        <v>4.5553620000000003E-2</v>
      </c>
      <c r="W2371" s="1" t="s">
        <v>624</v>
      </c>
      <c r="AB2371" t="s">
        <v>86</v>
      </c>
      <c r="AC2371" t="s">
        <v>1412</v>
      </c>
      <c r="AF2371" t="s">
        <v>121</v>
      </c>
    </row>
    <row r="2372" spans="1:49" x14ac:dyDescent="0.25">
      <c r="A2372">
        <v>29</v>
      </c>
      <c r="B2372" t="s">
        <v>293</v>
      </c>
      <c r="C2372" t="s">
        <v>201</v>
      </c>
      <c r="D2372">
        <v>8.1739999999999995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0.43516203703703704</v>
      </c>
      <c r="N2372">
        <v>0.73069050000000002</v>
      </c>
      <c r="O2372">
        <v>7.9459999999999997</v>
      </c>
      <c r="Q2372" s="18">
        <v>0.51905092592592594</v>
      </c>
      <c r="R2372">
        <v>0.80027839999999995</v>
      </c>
      <c r="W2372" s="1" t="s">
        <v>624</v>
      </c>
      <c r="AB2372" t="s">
        <v>84</v>
      </c>
      <c r="AC2372" t="s">
        <v>1413</v>
      </c>
    </row>
    <row r="2373" spans="1:49" x14ac:dyDescent="0.25">
      <c r="A2373">
        <v>30</v>
      </c>
      <c r="B2373" t="s">
        <v>293</v>
      </c>
      <c r="C2373" t="s">
        <v>201</v>
      </c>
      <c r="D2373">
        <v>9.3689999999999998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0.43599537037037034</v>
      </c>
      <c r="N2373" s="19">
        <v>7.9337619999999998E-2</v>
      </c>
      <c r="O2373">
        <v>9.2210000000000001</v>
      </c>
      <c r="Q2373" s="18">
        <v>0.51996527777777779</v>
      </c>
      <c r="R2373" s="19">
        <v>5.1355249999999998E-2</v>
      </c>
      <c r="S2373" s="74">
        <v>9.1820000000000004</v>
      </c>
      <c r="U2373" s="18">
        <v>0.3805439814814815</v>
      </c>
      <c r="V2373" s="19">
        <v>3.0499999999999999E-2</v>
      </c>
      <c r="W2373" s="1" t="s">
        <v>624</v>
      </c>
      <c r="AB2373" t="s">
        <v>85</v>
      </c>
      <c r="AC2373" t="s">
        <v>1414</v>
      </c>
      <c r="AF2373" t="s">
        <v>239</v>
      </c>
    </row>
    <row r="2374" spans="1:49" x14ac:dyDescent="0.25">
      <c r="A2374">
        <v>31</v>
      </c>
      <c r="B2374" t="s">
        <v>293</v>
      </c>
      <c r="C2374" t="s">
        <v>201</v>
      </c>
      <c r="D2374">
        <v>7.4640000000000004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0.43699074074074074</v>
      </c>
      <c r="N2374" s="19">
        <v>8.1960560000000002E-2</v>
      </c>
      <c r="O2374">
        <v>7.3109999999999999</v>
      </c>
      <c r="Q2374" s="18">
        <v>0.52106481481481481</v>
      </c>
      <c r="R2374" s="19">
        <v>5.289017E-2</v>
      </c>
      <c r="S2374" s="74">
        <v>7.2060000000000004</v>
      </c>
      <c r="U2374" s="18">
        <v>0.38138888888888883</v>
      </c>
      <c r="V2374" s="19">
        <v>2.9899999999999999E-2</v>
      </c>
      <c r="W2374" s="1" t="s">
        <v>624</v>
      </c>
      <c r="AB2374" t="s">
        <v>85</v>
      </c>
      <c r="AC2374" t="s">
        <v>1415</v>
      </c>
      <c r="AF2374" t="s">
        <v>123</v>
      </c>
    </row>
    <row r="2375" spans="1:49" x14ac:dyDescent="0.25">
      <c r="A2375">
        <v>32</v>
      </c>
      <c r="B2375" t="s">
        <v>293</v>
      </c>
      <c r="C2375" t="s">
        <v>201</v>
      </c>
      <c r="D2375">
        <v>5.7590000000000003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0.43799768518518517</v>
      </c>
      <c r="N2375">
        <v>0.76727319999999999</v>
      </c>
      <c r="O2375">
        <v>5.2320000000000002</v>
      </c>
      <c r="Q2375" s="18">
        <v>0.52210648148148142</v>
      </c>
      <c r="R2375">
        <v>0.68104710000000002</v>
      </c>
      <c r="S2375" s="74">
        <v>4.923</v>
      </c>
      <c r="U2375" s="18">
        <v>0.38216435185185182</v>
      </c>
      <c r="V2375">
        <v>0.2352949</v>
      </c>
      <c r="W2375" s="1" t="s">
        <v>624</v>
      </c>
      <c r="AB2375" t="s">
        <v>85</v>
      </c>
      <c r="AC2375" t="s">
        <v>1416</v>
      </c>
      <c r="AF2375" t="s">
        <v>238</v>
      </c>
    </row>
    <row r="2376" spans="1:49" x14ac:dyDescent="0.25">
      <c r="A2376">
        <v>33</v>
      </c>
      <c r="B2376" t="s">
        <v>293</v>
      </c>
      <c r="C2376" t="s">
        <v>201</v>
      </c>
      <c r="D2376">
        <v>6.8769999999999998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0.43890046296296298</v>
      </c>
      <c r="N2376">
        <v>0.70012470000000004</v>
      </c>
      <c r="O2376">
        <v>5.5389999999999997</v>
      </c>
      <c r="Q2376" s="18">
        <v>0.52296296296296296</v>
      </c>
      <c r="R2376">
        <v>0.80132700000000001</v>
      </c>
      <c r="S2376" s="74">
        <v>5.2210000000000001</v>
      </c>
      <c r="U2376" s="18">
        <v>0.3830439814814815</v>
      </c>
      <c r="V2376">
        <v>0.4411408</v>
      </c>
      <c r="W2376" s="1" t="s">
        <v>624</v>
      </c>
      <c r="AB2376" t="s">
        <v>85</v>
      </c>
      <c r="AC2376" t="s">
        <v>1417</v>
      </c>
      <c r="AD2376" s="8">
        <v>43394</v>
      </c>
      <c r="AE2376">
        <v>29</v>
      </c>
      <c r="AF2376" t="s">
        <v>249</v>
      </c>
      <c r="AG2376" t="s">
        <v>593</v>
      </c>
      <c r="AH2376" s="8">
        <v>43394</v>
      </c>
      <c r="AI2376">
        <v>29</v>
      </c>
      <c r="AJ2376">
        <v>6</v>
      </c>
      <c r="AK2376" s="53">
        <v>0.82638888888888884</v>
      </c>
      <c r="AL2376" s="8">
        <v>43400</v>
      </c>
      <c r="AM2376" s="53">
        <v>0</v>
      </c>
      <c r="AN2376" t="s">
        <v>1750</v>
      </c>
      <c r="AO2376">
        <v>6</v>
      </c>
      <c r="AP2376">
        <v>29</v>
      </c>
      <c r="AQ2376" s="8">
        <v>43400</v>
      </c>
      <c r="AR2376" s="53">
        <v>0</v>
      </c>
      <c r="AS2376" s="8">
        <v>43402</v>
      </c>
      <c r="AT2376" s="53">
        <v>0.83333333333333337</v>
      </c>
      <c r="AV2376" s="8">
        <v>43402</v>
      </c>
      <c r="AW2376">
        <v>0</v>
      </c>
    </row>
    <row r="2377" spans="1:49" x14ac:dyDescent="0.25">
      <c r="A2377">
        <v>34</v>
      </c>
      <c r="B2377" t="s">
        <v>293</v>
      </c>
      <c r="C2377" t="s">
        <v>201</v>
      </c>
      <c r="D2377">
        <v>7.7270000000000003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0.4397685185185185</v>
      </c>
      <c r="N2377">
        <v>0.10951</v>
      </c>
      <c r="O2377">
        <v>7.2690000000000001</v>
      </c>
      <c r="Q2377" s="18">
        <v>0.52392361111111108</v>
      </c>
      <c r="R2377" s="19">
        <v>7.2881829999999995E-2</v>
      </c>
      <c r="W2377" s="1" t="s">
        <v>624</v>
      </c>
      <c r="AB2377" t="s">
        <v>84</v>
      </c>
      <c r="AC2377" t="s">
        <v>1418</v>
      </c>
    </row>
    <row r="2378" spans="1:49" x14ac:dyDescent="0.25">
      <c r="A2378">
        <v>35</v>
      </c>
      <c r="B2378" t="s">
        <v>293</v>
      </c>
      <c r="C2378" t="s">
        <v>201</v>
      </c>
      <c r="D2378">
        <v>5.7720000000000002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0.4407638888888889</v>
      </c>
      <c r="N2378" s="19">
        <v>8.0564179999999999E-2</v>
      </c>
      <c r="O2378">
        <v>5.6760000000000002</v>
      </c>
      <c r="Q2378" s="18">
        <v>0.52495370370370364</v>
      </c>
      <c r="R2378" s="19">
        <v>7.6225710000000002E-2</v>
      </c>
      <c r="W2378" s="1" t="s">
        <v>624</v>
      </c>
      <c r="AB2378" t="s">
        <v>86</v>
      </c>
      <c r="AC2378" t="s">
        <v>1419</v>
      </c>
      <c r="AF2378" t="s">
        <v>303</v>
      </c>
    </row>
    <row r="2379" spans="1:49" x14ac:dyDescent="0.25">
      <c r="A2379">
        <v>36</v>
      </c>
      <c r="B2379" t="s">
        <v>293</v>
      </c>
      <c r="C2379" t="s">
        <v>201</v>
      </c>
      <c r="D2379">
        <v>6.8470000000000004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0.44158564814814816</v>
      </c>
      <c r="N2379" s="19">
        <v>5.4977239999999997E-2</v>
      </c>
      <c r="O2379">
        <v>6.6180000000000003</v>
      </c>
      <c r="Q2379" s="18">
        <v>0.52572916666666669</v>
      </c>
      <c r="R2379" s="19">
        <v>7.8593869999999996E-2</v>
      </c>
      <c r="W2379" s="1" t="s">
        <v>624</v>
      </c>
      <c r="AB2379" t="s">
        <v>86</v>
      </c>
      <c r="AC2379" t="s">
        <v>1420</v>
      </c>
      <c r="AF2379" t="s">
        <v>162</v>
      </c>
    </row>
    <row r="2380" spans="1:49" x14ac:dyDescent="0.25">
      <c r="A2380">
        <v>37</v>
      </c>
      <c r="B2380" t="s">
        <v>293</v>
      </c>
      <c r="C2380" t="s">
        <v>201</v>
      </c>
      <c r="D2380">
        <v>6.4909999999999997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0.442349537037037</v>
      </c>
      <c r="N2380">
        <v>6.1454799999999997E-2</v>
      </c>
      <c r="O2380">
        <v>6.1829999999999998</v>
      </c>
      <c r="Q2380" s="18">
        <v>0.52659722222222227</v>
      </c>
      <c r="R2380" s="19">
        <v>6.8149890000000005E-2</v>
      </c>
      <c r="W2380" s="1" t="s">
        <v>624</v>
      </c>
      <c r="AB2380" t="s">
        <v>86</v>
      </c>
      <c r="AC2380" t="s">
        <v>1421</v>
      </c>
      <c r="AF2380" t="s">
        <v>143</v>
      </c>
    </row>
    <row r="2381" spans="1:49" x14ac:dyDescent="0.25">
      <c r="A2381">
        <v>38</v>
      </c>
      <c r="B2381" t="s">
        <v>293</v>
      </c>
      <c r="C2381" t="s">
        <v>201</v>
      </c>
      <c r="D2381">
        <v>6.4619999999999997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0.44349537037037035</v>
      </c>
      <c r="N2381" s="19">
        <v>4.1591629999999997E-2</v>
      </c>
      <c r="O2381">
        <v>6.3440000000000003</v>
      </c>
      <c r="Q2381" s="18">
        <v>0.52694444444444444</v>
      </c>
      <c r="R2381" s="19">
        <v>4.3522409999999997E-2</v>
      </c>
      <c r="W2381" s="1" t="s">
        <v>624</v>
      </c>
      <c r="AB2381" t="s">
        <v>84</v>
      </c>
      <c r="AC2381" t="s">
        <v>1422</v>
      </c>
    </row>
    <row r="2382" spans="1:49" x14ac:dyDescent="0.25">
      <c r="A2382">
        <v>39</v>
      </c>
      <c r="B2382" t="s">
        <v>293</v>
      </c>
      <c r="C2382" t="s">
        <v>201</v>
      </c>
      <c r="D2382">
        <v>10.78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0.44428240740740743</v>
      </c>
      <c r="N2382">
        <v>0.14148179999999999</v>
      </c>
      <c r="O2382">
        <v>10.34</v>
      </c>
      <c r="Q2382" s="18">
        <v>0.52855324074074073</v>
      </c>
      <c r="R2382" s="19">
        <v>9.2631110000000003E-2</v>
      </c>
      <c r="W2382" s="1" t="s">
        <v>624</v>
      </c>
      <c r="AB2382" t="s">
        <v>84</v>
      </c>
      <c r="AC2382" t="s">
        <v>1423</v>
      </c>
    </row>
    <row r="2383" spans="1:49" x14ac:dyDescent="0.25">
      <c r="A2383">
        <v>40</v>
      </c>
      <c r="B2383" t="s">
        <v>293</v>
      </c>
      <c r="C2383" t="s">
        <v>201</v>
      </c>
      <c r="D2383">
        <v>7.085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0.44525462962962964</v>
      </c>
      <c r="N2383" s="19">
        <v>5.7328320000000002E-2</v>
      </c>
      <c r="O2383">
        <v>7.016</v>
      </c>
      <c r="Q2383" s="18">
        <v>0.52954861111111107</v>
      </c>
      <c r="R2383" s="19">
        <v>7.2682159999999996E-2</v>
      </c>
      <c r="S2383" s="74">
        <v>6.9820000000000002</v>
      </c>
      <c r="U2383" s="18">
        <v>0.38390046296296299</v>
      </c>
      <c r="V2383" s="19">
        <v>3.3500000000000002E-2</v>
      </c>
      <c r="W2383" s="1" t="s">
        <v>624</v>
      </c>
      <c r="AB2383" t="s">
        <v>85</v>
      </c>
      <c r="AC2383" t="s">
        <v>1424</v>
      </c>
      <c r="AF2383" t="s">
        <v>167</v>
      </c>
    </row>
    <row r="2384" spans="1:49" x14ac:dyDescent="0.25">
      <c r="A2384">
        <v>41</v>
      </c>
      <c r="B2384" t="s">
        <v>293</v>
      </c>
      <c r="C2384" t="s">
        <v>201</v>
      </c>
      <c r="D2384">
        <v>6.3150000000000004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0.44615740740740745</v>
      </c>
      <c r="N2384">
        <v>0.83181450000000001</v>
      </c>
      <c r="O2384">
        <v>5.6779999999999999</v>
      </c>
      <c r="Q2384" s="18">
        <v>0.53046296296296302</v>
      </c>
      <c r="R2384">
        <v>0.33253450000000001</v>
      </c>
      <c r="W2384" s="1" t="s">
        <v>624</v>
      </c>
      <c r="AB2384" t="s">
        <v>84</v>
      </c>
      <c r="AC2384" t="s">
        <v>1425</v>
      </c>
    </row>
    <row r="2385" spans="1:32" x14ac:dyDescent="0.25">
      <c r="A2385">
        <v>42</v>
      </c>
      <c r="B2385" t="s">
        <v>293</v>
      </c>
      <c r="C2385" t="s">
        <v>201</v>
      </c>
      <c r="D2385">
        <v>5.9180000000000001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0.44700231481481478</v>
      </c>
      <c r="N2385">
        <v>0.3866194</v>
      </c>
      <c r="O2385">
        <v>5.0229999999999997</v>
      </c>
      <c r="Q2385" s="18">
        <v>0.53144675925925922</v>
      </c>
      <c r="R2385">
        <v>0.1219044</v>
      </c>
      <c r="W2385" s="1" t="s">
        <v>624</v>
      </c>
      <c r="AB2385" t="s">
        <v>84</v>
      </c>
      <c r="AC2385" t="s">
        <v>1426</v>
      </c>
    </row>
    <row r="2386" spans="1:32" x14ac:dyDescent="0.25">
      <c r="A2386">
        <v>43</v>
      </c>
      <c r="B2386" t="s">
        <v>293</v>
      </c>
      <c r="C2386" t="s">
        <v>201</v>
      </c>
      <c r="D2386">
        <v>9.5890000000000004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0.44788194444444446</v>
      </c>
      <c r="N2386" s="19">
        <v>8.0885280000000004E-2</v>
      </c>
      <c r="O2386">
        <v>9.5150000000000006</v>
      </c>
      <c r="Q2386" s="18">
        <v>0.53252314814814816</v>
      </c>
      <c r="R2386" s="19">
        <v>8.8193439999999998E-2</v>
      </c>
      <c r="W2386" s="1" t="s">
        <v>624</v>
      </c>
      <c r="AB2386" t="s">
        <v>86</v>
      </c>
      <c r="AC2386" t="s">
        <v>1427</v>
      </c>
      <c r="AF2386" t="s">
        <v>145</v>
      </c>
    </row>
    <row r="2387" spans="1:32" x14ac:dyDescent="0.25">
      <c r="A2387">
        <v>44</v>
      </c>
      <c r="B2387" t="s">
        <v>293</v>
      </c>
      <c r="C2387" t="s">
        <v>201</v>
      </c>
      <c r="D2387">
        <v>7.5140000000000002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0.44866898148148149</v>
      </c>
      <c r="N2387" s="19">
        <v>7.217722E-2</v>
      </c>
      <c r="O2387">
        <v>7.3380000000000001</v>
      </c>
      <c r="Q2387" s="18">
        <v>0.53339120370370374</v>
      </c>
      <c r="R2387">
        <v>0.1116168</v>
      </c>
      <c r="S2387" s="74">
        <v>7.3029999999999999</v>
      </c>
      <c r="U2387" s="18">
        <v>0.38472222222222219</v>
      </c>
      <c r="V2387" s="19">
        <v>4.2799999999999998E-2</v>
      </c>
      <c r="W2387" s="1" t="s">
        <v>624</v>
      </c>
      <c r="AB2387" t="s">
        <v>85</v>
      </c>
      <c r="AC2387" t="s">
        <v>1428</v>
      </c>
      <c r="AF2387" t="s">
        <v>240</v>
      </c>
    </row>
    <row r="2388" spans="1:32" x14ac:dyDescent="0.25">
      <c r="A2388">
        <v>45</v>
      </c>
      <c r="B2388" t="s">
        <v>293</v>
      </c>
      <c r="C2388" t="s">
        <v>201</v>
      </c>
      <c r="D2388">
        <v>6.798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0.44953703703703707</v>
      </c>
      <c r="N2388" s="19">
        <v>8.6669010000000005E-2</v>
      </c>
      <c r="O2388">
        <v>6.516</v>
      </c>
      <c r="Q2388" s="18">
        <v>0.53423611111111113</v>
      </c>
      <c r="R2388" s="19">
        <v>5.7958709999999997E-2</v>
      </c>
      <c r="W2388" s="1" t="s">
        <v>624</v>
      </c>
      <c r="AB2388" t="s">
        <v>84</v>
      </c>
      <c r="AC2388" t="s">
        <v>1429</v>
      </c>
    </row>
    <row r="2389" spans="1:32" x14ac:dyDescent="0.25">
      <c r="A2389">
        <v>46</v>
      </c>
      <c r="B2389" t="s">
        <v>293</v>
      </c>
      <c r="C2389" t="s">
        <v>608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0.45045138888888886</v>
      </c>
      <c r="N2389" s="19">
        <v>9.9578860000000009E-3</v>
      </c>
      <c r="Q2389" s="18">
        <v>0.53508101851851853</v>
      </c>
      <c r="R2389" s="19">
        <v>1.0284369999999999E-2</v>
      </c>
      <c r="U2389" s="18">
        <v>0.38543981481481482</v>
      </c>
      <c r="V2389" s="19">
        <v>7.9299999999999995E-3</v>
      </c>
      <c r="W2389" s="1" t="s">
        <v>624</v>
      </c>
    </row>
    <row r="2390" spans="1:32" x14ac:dyDescent="0.25">
      <c r="A2390">
        <v>47</v>
      </c>
      <c r="B2390" t="s">
        <v>293</v>
      </c>
      <c r="C2390" t="s">
        <v>608</v>
      </c>
      <c r="E2390" s="1" t="s">
        <v>1155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0.45130787037037035</v>
      </c>
      <c r="N2390" s="19">
        <v>8.3048449999999999E-3</v>
      </c>
      <c r="P2390" s="53">
        <v>0.54652777777777783</v>
      </c>
      <c r="Q2390" s="18">
        <v>0.53587962962962965</v>
      </c>
      <c r="R2390" s="19">
        <v>9.4478759999999991E-3</v>
      </c>
      <c r="T2390" s="53">
        <v>0.4284722222222222</v>
      </c>
      <c r="U2390" s="18">
        <v>0.38604166666666667</v>
      </c>
      <c r="V2390" s="19">
        <v>6.3800000000000003E-3</v>
      </c>
      <c r="W2390" s="1" t="s">
        <v>624</v>
      </c>
    </row>
    <row r="2391" spans="1:32" x14ac:dyDescent="0.25">
      <c r="A2391">
        <v>1</v>
      </c>
      <c r="B2391" t="s">
        <v>229</v>
      </c>
      <c r="C2391" t="s">
        <v>201</v>
      </c>
      <c r="D2391">
        <v>13.917</v>
      </c>
      <c r="E2391" s="1" t="s">
        <v>1155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0.41133101851851855</v>
      </c>
      <c r="N2391">
        <v>0.1542087</v>
      </c>
      <c r="O2391">
        <v>13.484</v>
      </c>
      <c r="P2391" s="53">
        <v>0.54722222222222217</v>
      </c>
      <c r="Q2391" s="18">
        <v>0.49328703703703702</v>
      </c>
      <c r="R2391">
        <v>0.1453409</v>
      </c>
      <c r="S2391" s="74">
        <v>13.416</v>
      </c>
      <c r="T2391" s="53">
        <v>0.42291666666666666</v>
      </c>
      <c r="U2391" s="18">
        <v>0.37057870370370366</v>
      </c>
      <c r="V2391" s="19">
        <v>5.0700000000000002E-2</v>
      </c>
      <c r="W2391" s="1" t="s">
        <v>624</v>
      </c>
      <c r="AB2391" t="s">
        <v>85</v>
      </c>
      <c r="AC2391" t="s">
        <v>1430</v>
      </c>
      <c r="AF2391" t="s">
        <v>148</v>
      </c>
    </row>
    <row r="2392" spans="1:32" x14ac:dyDescent="0.25">
      <c r="A2392">
        <v>2</v>
      </c>
      <c r="B2392" t="s">
        <v>229</v>
      </c>
      <c r="C2392" t="s">
        <v>201</v>
      </c>
      <c r="D2392">
        <v>9.0730000000000004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0.41207175925925926</v>
      </c>
      <c r="N2392">
        <v>0.1892578</v>
      </c>
      <c r="O2392">
        <v>8.8439999999999994</v>
      </c>
      <c r="Q2392" s="18">
        <v>0.49432870370370369</v>
      </c>
      <c r="R2392">
        <v>8.8060799999999995E-2</v>
      </c>
      <c r="W2392" s="1" t="s">
        <v>624</v>
      </c>
      <c r="AB2392" t="s">
        <v>84</v>
      </c>
      <c r="AC2392" t="s">
        <v>1431</v>
      </c>
    </row>
    <row r="2393" spans="1:32" x14ac:dyDescent="0.25">
      <c r="A2393">
        <v>3</v>
      </c>
      <c r="B2393" t="s">
        <v>229</v>
      </c>
      <c r="C2393" t="s">
        <v>201</v>
      </c>
      <c r="D2393">
        <v>11.332000000000001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0.41293981481481484</v>
      </c>
      <c r="N2393">
        <v>0.13222059999999999</v>
      </c>
      <c r="O2393">
        <v>10.77</v>
      </c>
      <c r="Q2393" s="18">
        <v>0.4952893518518518</v>
      </c>
      <c r="R2393">
        <v>0.1066628</v>
      </c>
      <c r="S2393" s="74">
        <v>10.718</v>
      </c>
      <c r="U2393" s="18">
        <v>0.37140046296296297</v>
      </c>
      <c r="V2393" s="19">
        <v>4.8800000000000003E-2</v>
      </c>
      <c r="W2393" s="1" t="s">
        <v>624</v>
      </c>
      <c r="AB2393" t="s">
        <v>85</v>
      </c>
      <c r="AC2393" t="s">
        <v>1432</v>
      </c>
      <c r="AF2393" t="s">
        <v>176</v>
      </c>
    </row>
    <row r="2394" spans="1:32" x14ac:dyDescent="0.25">
      <c r="A2394">
        <v>4</v>
      </c>
      <c r="B2394" t="s">
        <v>229</v>
      </c>
      <c r="C2394" t="s">
        <v>201</v>
      </c>
      <c r="D2394">
        <v>8.6289999999999996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0.41385416666666663</v>
      </c>
      <c r="N2394">
        <v>1.3981399999999999</v>
      </c>
      <c r="O2394">
        <v>7.1980000000000004</v>
      </c>
      <c r="Q2394" s="18">
        <v>0.49613425925925925</v>
      </c>
      <c r="R2394">
        <v>0.62230859999999999</v>
      </c>
      <c r="W2394" s="1" t="s">
        <v>624</v>
      </c>
      <c r="AB2394" t="s">
        <v>84</v>
      </c>
      <c r="AC2394" t="s">
        <v>1433</v>
      </c>
    </row>
    <row r="2395" spans="1:32" x14ac:dyDescent="0.25">
      <c r="A2395">
        <v>5</v>
      </c>
      <c r="B2395" t="s">
        <v>229</v>
      </c>
      <c r="C2395" t="s">
        <v>201</v>
      </c>
      <c r="D2395">
        <v>5.9660000000000002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0.4148148148148148</v>
      </c>
      <c r="N2395" s="19">
        <v>7.6813969999999995E-2</v>
      </c>
      <c r="O2395">
        <v>5.8289999999999997</v>
      </c>
      <c r="Q2395" s="18">
        <v>0.49718749999999995</v>
      </c>
      <c r="R2395" s="19">
        <v>5.4110579999999998E-2</v>
      </c>
      <c r="S2395" s="74">
        <v>5.8049999999999997</v>
      </c>
      <c r="U2395" s="18">
        <v>0.37223379629629627</v>
      </c>
      <c r="V2395" s="19">
        <v>3.1E-2</v>
      </c>
      <c r="W2395" s="1" t="s">
        <v>624</v>
      </c>
      <c r="AB2395" t="s">
        <v>85</v>
      </c>
      <c r="AC2395" t="s">
        <v>1434</v>
      </c>
      <c r="AF2395" t="s">
        <v>175</v>
      </c>
    </row>
    <row r="2396" spans="1:32" x14ac:dyDescent="0.25">
      <c r="A2396">
        <v>6</v>
      </c>
      <c r="B2396" t="s">
        <v>229</v>
      </c>
      <c r="C2396" t="s">
        <v>201</v>
      </c>
      <c r="D2396">
        <v>7.5579999999999998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0.4155787037037037</v>
      </c>
      <c r="N2396">
        <v>0.12657959999999999</v>
      </c>
      <c r="O2396">
        <v>7.4450000000000003</v>
      </c>
      <c r="Q2396" s="18">
        <v>0.49811342592592589</v>
      </c>
      <c r="R2396">
        <v>0.17270659999999999</v>
      </c>
      <c r="W2396" s="1" t="s">
        <v>624</v>
      </c>
      <c r="AB2396" t="s">
        <v>84</v>
      </c>
      <c r="AC2396" t="s">
        <v>1435</v>
      </c>
    </row>
    <row r="2397" spans="1:32" x14ac:dyDescent="0.25">
      <c r="A2397">
        <v>7</v>
      </c>
      <c r="B2397" t="s">
        <v>229</v>
      </c>
      <c r="C2397" t="s">
        <v>201</v>
      </c>
      <c r="D2397">
        <v>11.356999999999999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0.41648148148148145</v>
      </c>
      <c r="N2397">
        <v>0.14757300000000001</v>
      </c>
      <c r="O2397">
        <v>10.914</v>
      </c>
      <c r="Q2397" s="18">
        <v>0.49891203703703701</v>
      </c>
      <c r="R2397">
        <v>0.10865610000000001</v>
      </c>
      <c r="W2397" s="1" t="s">
        <v>624</v>
      </c>
      <c r="AB2397" t="s">
        <v>84</v>
      </c>
      <c r="AC2397" t="s">
        <v>1436</v>
      </c>
    </row>
    <row r="2398" spans="1:32" x14ac:dyDescent="0.25">
      <c r="A2398">
        <v>8</v>
      </c>
      <c r="B2398" t="s">
        <v>229</v>
      </c>
      <c r="C2398" t="s">
        <v>201</v>
      </c>
      <c r="D2398">
        <v>12.257999999999999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0.41728009259259258</v>
      </c>
      <c r="N2398">
        <v>0.10255649999999999</v>
      </c>
      <c r="O2398">
        <v>11.452</v>
      </c>
      <c r="Q2398" s="18">
        <v>0.49972222222222223</v>
      </c>
      <c r="R2398" s="19">
        <v>9.5038670000000006E-2</v>
      </c>
      <c r="S2398" s="74">
        <v>11.372</v>
      </c>
      <c r="U2398" s="18">
        <v>0.3730324074074074</v>
      </c>
      <c r="V2398" s="19">
        <v>7.1099999999999997E-2</v>
      </c>
      <c r="W2398" s="1" t="s">
        <v>624</v>
      </c>
      <c r="AB2398" t="s">
        <v>85</v>
      </c>
      <c r="AC2398" t="s">
        <v>1437</v>
      </c>
      <c r="AF2398" t="s">
        <v>291</v>
      </c>
    </row>
    <row r="2399" spans="1:32" x14ac:dyDescent="0.25">
      <c r="A2399">
        <v>9</v>
      </c>
      <c r="B2399" t="s">
        <v>229</v>
      </c>
      <c r="C2399" t="s">
        <v>201</v>
      </c>
      <c r="D2399">
        <v>11.398999999999999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0.41810185185185184</v>
      </c>
      <c r="N2399" s="19">
        <v>7.4207190000000006E-2</v>
      </c>
      <c r="O2399">
        <v>10.927</v>
      </c>
      <c r="Q2399" s="18">
        <v>0.50077546296296294</v>
      </c>
      <c r="R2399" s="19">
        <v>9.4829189999999994E-2</v>
      </c>
      <c r="W2399" s="1" t="s">
        <v>624</v>
      </c>
      <c r="AB2399" t="s">
        <v>84</v>
      </c>
      <c r="AC2399" t="s">
        <v>1438</v>
      </c>
    </row>
    <row r="2400" spans="1:32" x14ac:dyDescent="0.25">
      <c r="A2400">
        <v>10</v>
      </c>
      <c r="B2400" t="s">
        <v>229</v>
      </c>
      <c r="C2400" t="s">
        <v>201</v>
      </c>
      <c r="D2400">
        <v>10.86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0.41887731481481483</v>
      </c>
      <c r="N2400">
        <v>0.1207572</v>
      </c>
      <c r="O2400">
        <v>10.811</v>
      </c>
      <c r="Q2400" s="18">
        <v>0.50165509259259256</v>
      </c>
      <c r="R2400">
        <v>0.1111723</v>
      </c>
      <c r="W2400" s="1" t="s">
        <v>624</v>
      </c>
      <c r="AB2400" t="s">
        <v>84</v>
      </c>
      <c r="AC2400" t="s">
        <v>1439</v>
      </c>
    </row>
    <row r="2401" spans="1:44" x14ac:dyDescent="0.25">
      <c r="A2401">
        <v>11</v>
      </c>
      <c r="B2401" t="s">
        <v>229</v>
      </c>
      <c r="C2401" t="s">
        <v>201</v>
      </c>
      <c r="D2401">
        <v>6.4219999999999997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0.41965277777777782</v>
      </c>
      <c r="N2401">
        <v>0.11821520000000001</v>
      </c>
      <c r="O2401">
        <v>6.3789999999999996</v>
      </c>
      <c r="Q2401" s="18">
        <v>0.50258101851851855</v>
      </c>
      <c r="R2401">
        <v>9.0135800000000002E-2</v>
      </c>
      <c r="S2401" s="74">
        <v>6.3479999999999999</v>
      </c>
      <c r="U2401" s="18">
        <v>0.37395833333333334</v>
      </c>
      <c r="V2401" s="19">
        <v>4.02E-2</v>
      </c>
      <c r="W2401" s="1" t="s">
        <v>624</v>
      </c>
      <c r="AB2401" t="s">
        <v>85</v>
      </c>
      <c r="AC2401" t="s">
        <v>1440</v>
      </c>
      <c r="AD2401" s="8">
        <v>43529</v>
      </c>
      <c r="AE2401" s="83">
        <f>AD2401-I2401</f>
        <v>164</v>
      </c>
      <c r="AF2401" t="s">
        <v>165</v>
      </c>
      <c r="AG2401" t="s">
        <v>956</v>
      </c>
      <c r="AH2401" s="8">
        <v>43529</v>
      </c>
      <c r="AI2401">
        <v>1</v>
      </c>
      <c r="AJ2401">
        <v>1</v>
      </c>
      <c r="AK2401" s="53">
        <v>0.54166666666666663</v>
      </c>
      <c r="AL2401" s="8">
        <v>43537</v>
      </c>
      <c r="AM2401" s="53">
        <v>0.88541666666666663</v>
      </c>
      <c r="AO2401">
        <v>3</v>
      </c>
      <c r="AP2401">
        <v>32</v>
      </c>
      <c r="AQ2401" s="8">
        <v>43537</v>
      </c>
      <c r="AR2401" s="53">
        <v>0.88541666666666663</v>
      </c>
    </row>
    <row r="2402" spans="1:44" x14ac:dyDescent="0.25">
      <c r="A2402">
        <v>12</v>
      </c>
      <c r="B2402" t="s">
        <v>229</v>
      </c>
      <c r="C2402" t="s">
        <v>201</v>
      </c>
      <c r="D2402">
        <v>6.83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0.42042824074074076</v>
      </c>
      <c r="N2402">
        <v>0.15356590000000001</v>
      </c>
      <c r="O2402">
        <v>6.718</v>
      </c>
      <c r="Q2402" s="18">
        <v>0.50340277777777775</v>
      </c>
      <c r="R2402">
        <v>0.16098670000000001</v>
      </c>
      <c r="W2402" s="1" t="s">
        <v>624</v>
      </c>
      <c r="AB2402" t="s">
        <v>86</v>
      </c>
      <c r="AC2402" t="s">
        <v>1441</v>
      </c>
      <c r="AF2402" t="s">
        <v>142</v>
      </c>
    </row>
    <row r="2403" spans="1:44" x14ac:dyDescent="0.25">
      <c r="A2403">
        <v>13</v>
      </c>
      <c r="B2403" t="s">
        <v>229</v>
      </c>
      <c r="C2403" t="s">
        <v>201</v>
      </c>
      <c r="D2403">
        <v>8.4179999999999993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0.42122685185185182</v>
      </c>
      <c r="N2403">
        <v>0.12970989999999999</v>
      </c>
      <c r="O2403">
        <v>8.3940000000000001</v>
      </c>
      <c r="Q2403" s="18">
        <v>0.50422453703703707</v>
      </c>
      <c r="R2403" s="19">
        <v>8.4447430000000004E-2</v>
      </c>
      <c r="W2403" s="1" t="s">
        <v>624</v>
      </c>
      <c r="AB2403" t="s">
        <v>86</v>
      </c>
      <c r="AC2403" t="s">
        <v>1442</v>
      </c>
      <c r="AF2403" t="s">
        <v>238</v>
      </c>
    </row>
    <row r="2404" spans="1:44" x14ac:dyDescent="0.25">
      <c r="A2404">
        <v>14</v>
      </c>
      <c r="B2404" t="s">
        <v>229</v>
      </c>
      <c r="C2404" t="s">
        <v>201</v>
      </c>
      <c r="D2404">
        <v>10.134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0.42194444444444446</v>
      </c>
      <c r="N2404">
        <v>0.16741890000000001</v>
      </c>
      <c r="O2404">
        <v>9.7729999999999997</v>
      </c>
      <c r="Q2404" s="18">
        <v>0.50506944444444446</v>
      </c>
      <c r="R2404">
        <v>0.15469450000000001</v>
      </c>
      <c r="W2404" s="1" t="s">
        <v>624</v>
      </c>
      <c r="AB2404" t="s">
        <v>84</v>
      </c>
      <c r="AC2404" t="s">
        <v>1443</v>
      </c>
    </row>
    <row r="2405" spans="1:44" x14ac:dyDescent="0.25">
      <c r="A2405">
        <v>15</v>
      </c>
      <c r="B2405" t="s">
        <v>229</v>
      </c>
      <c r="C2405" t="s">
        <v>201</v>
      </c>
      <c r="D2405">
        <v>8.2110000000000003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0.42283564814814811</v>
      </c>
      <c r="N2405">
        <v>0.1141882</v>
      </c>
      <c r="O2405">
        <v>8.1820000000000004</v>
      </c>
      <c r="Q2405" s="18">
        <v>0.50596064814814812</v>
      </c>
      <c r="R2405">
        <v>0.1472974</v>
      </c>
      <c r="W2405" s="1" t="s">
        <v>624</v>
      </c>
      <c r="AB2405" t="s">
        <v>86</v>
      </c>
      <c r="AC2405" t="s">
        <v>1444</v>
      </c>
      <c r="AF2405" t="s">
        <v>236</v>
      </c>
    </row>
    <row r="2406" spans="1:44" x14ac:dyDescent="0.25">
      <c r="A2406">
        <v>16</v>
      </c>
      <c r="B2406" t="s">
        <v>229</v>
      </c>
      <c r="C2406" t="s">
        <v>201</v>
      </c>
      <c r="D2406">
        <v>5.34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0.42358796296296292</v>
      </c>
      <c r="N2406">
        <v>0.88134100000000004</v>
      </c>
      <c r="O2406">
        <v>4.4480000000000004</v>
      </c>
      <c r="Q2406" s="18">
        <v>0.50688657407407411</v>
      </c>
      <c r="R2406">
        <v>0.38014500000000001</v>
      </c>
      <c r="S2406" s="74">
        <v>4.274</v>
      </c>
      <c r="U2406" s="18">
        <v>0.37467592592592597</v>
      </c>
      <c r="V2406">
        <v>7.8977099999999995E-2</v>
      </c>
      <c r="W2406" s="1" t="s">
        <v>624</v>
      </c>
      <c r="AB2406" t="s">
        <v>85</v>
      </c>
      <c r="AC2406" t="s">
        <v>1445</v>
      </c>
      <c r="AF2406" t="s">
        <v>292</v>
      </c>
    </row>
    <row r="2407" spans="1:44" x14ac:dyDescent="0.25">
      <c r="A2407">
        <v>17</v>
      </c>
      <c r="B2407" t="s">
        <v>229</v>
      </c>
      <c r="C2407" t="s">
        <v>201</v>
      </c>
      <c r="D2407">
        <v>6.4770000000000003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0.42464120370370373</v>
      </c>
      <c r="N2407" s="19">
        <v>7.1378609999999995E-2</v>
      </c>
      <c r="O2407">
        <v>6.4189999999999996</v>
      </c>
      <c r="Q2407" s="18">
        <v>0.50784722222222223</v>
      </c>
      <c r="R2407">
        <v>0.1216468</v>
      </c>
      <c r="S2407" s="74">
        <v>6.383</v>
      </c>
      <c r="U2407" s="18">
        <v>0.37555555555555559</v>
      </c>
      <c r="V2407" s="19">
        <v>5.7700000000000001E-2</v>
      </c>
      <c r="W2407" s="1" t="s">
        <v>624</v>
      </c>
      <c r="AB2407" t="s">
        <v>85</v>
      </c>
      <c r="AC2407" t="s">
        <v>1446</v>
      </c>
      <c r="AF2407" t="s">
        <v>158</v>
      </c>
    </row>
    <row r="2408" spans="1:44" x14ac:dyDescent="0.25">
      <c r="A2408">
        <v>18</v>
      </c>
      <c r="B2408" t="s">
        <v>229</v>
      </c>
      <c r="C2408" t="s">
        <v>201</v>
      </c>
      <c r="D2408">
        <v>8.077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0.42594907407407406</v>
      </c>
      <c r="N2408" s="19">
        <v>9.6526319999999999E-2</v>
      </c>
      <c r="O2408">
        <v>7.95</v>
      </c>
      <c r="Q2408" s="18">
        <v>0.5087962962962963</v>
      </c>
      <c r="R2408" s="19">
        <v>9.553942E-2</v>
      </c>
      <c r="W2408" s="1" t="s">
        <v>624</v>
      </c>
      <c r="AB2408" t="s">
        <v>86</v>
      </c>
      <c r="AC2408" t="s">
        <v>1447</v>
      </c>
      <c r="AF2408" t="s">
        <v>120</v>
      </c>
    </row>
    <row r="2409" spans="1:44" x14ac:dyDescent="0.25">
      <c r="A2409">
        <v>19</v>
      </c>
      <c r="B2409" t="s">
        <v>229</v>
      </c>
      <c r="C2409" t="s">
        <v>201</v>
      </c>
      <c r="D2409">
        <v>9.282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0.42671296296296296</v>
      </c>
      <c r="N2409">
        <v>0.14252570000000001</v>
      </c>
      <c r="O2409">
        <v>9.1449999999999996</v>
      </c>
      <c r="Q2409" s="18">
        <v>0.50989583333333333</v>
      </c>
      <c r="R2409" s="19">
        <v>9.7410960000000005E-2</v>
      </c>
      <c r="S2409" s="74">
        <v>9.1050000000000004</v>
      </c>
      <c r="U2409" s="18">
        <v>0.37636574074074075</v>
      </c>
      <c r="V2409" s="19">
        <v>5.0999999999999997E-2</v>
      </c>
      <c r="W2409" s="1" t="s">
        <v>624</v>
      </c>
      <c r="AB2409" t="s">
        <v>85</v>
      </c>
      <c r="AC2409" t="s">
        <v>1448</v>
      </c>
      <c r="AF2409" t="s">
        <v>245</v>
      </c>
    </row>
    <row r="2410" spans="1:44" x14ac:dyDescent="0.25">
      <c r="A2410">
        <v>20</v>
      </c>
      <c r="B2410" t="s">
        <v>229</v>
      </c>
      <c r="C2410" t="s">
        <v>201</v>
      </c>
      <c r="D2410">
        <v>9.4960000000000004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0.42745370370370367</v>
      </c>
      <c r="N2410">
        <v>7.8951199999999999E-2</v>
      </c>
      <c r="O2410">
        <v>9.1989999999999998</v>
      </c>
      <c r="Q2410" s="18">
        <v>0.51091435185185186</v>
      </c>
      <c r="R2410">
        <v>0.1246728</v>
      </c>
      <c r="S2410" s="74">
        <v>9.1639999999999997</v>
      </c>
      <c r="U2410" s="18">
        <v>0.37730324074074079</v>
      </c>
      <c r="V2410" s="19">
        <v>3.9600000000000003E-2</v>
      </c>
      <c r="W2410" s="1" t="s">
        <v>624</v>
      </c>
      <c r="AB2410" t="s">
        <v>85</v>
      </c>
      <c r="AC2410" t="s">
        <v>1449</v>
      </c>
      <c r="AF2410" t="s">
        <v>138</v>
      </c>
    </row>
    <row r="2411" spans="1:44" x14ac:dyDescent="0.25">
      <c r="A2411">
        <v>21</v>
      </c>
      <c r="B2411" t="s">
        <v>229</v>
      </c>
      <c r="C2411" t="s">
        <v>201</v>
      </c>
      <c r="D2411">
        <v>10.457000000000001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0.42822916666666666</v>
      </c>
      <c r="N2411" s="19">
        <v>9.9033689999999994E-2</v>
      </c>
      <c r="O2411">
        <v>10.41</v>
      </c>
      <c r="Q2411" s="18">
        <v>0.5118287037037037</v>
      </c>
      <c r="R2411" s="19">
        <v>9.1821280000000005E-2</v>
      </c>
      <c r="W2411" s="1" t="s">
        <v>624</v>
      </c>
      <c r="AB2411" t="s">
        <v>86</v>
      </c>
      <c r="AC2411" t="s">
        <v>1450</v>
      </c>
      <c r="AF2411" t="s">
        <v>304</v>
      </c>
    </row>
    <row r="2412" spans="1:44" x14ac:dyDescent="0.25">
      <c r="A2412">
        <v>22</v>
      </c>
      <c r="B2412" t="s">
        <v>229</v>
      </c>
      <c r="C2412" t="s">
        <v>201</v>
      </c>
      <c r="D2412">
        <v>8.4749999999999996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0.42896990740740737</v>
      </c>
      <c r="N2412" s="19">
        <v>8.3590629999999999E-2</v>
      </c>
      <c r="O2412">
        <v>8.4260000000000002</v>
      </c>
      <c r="Q2412" s="18">
        <v>0.51263888888888887</v>
      </c>
      <c r="R2412">
        <v>0.18435190000000001</v>
      </c>
      <c r="S2412" s="74">
        <v>8.375</v>
      </c>
      <c r="U2412" s="18">
        <v>0.37819444444444444</v>
      </c>
      <c r="V2412">
        <v>4.4026700000000002E-2</v>
      </c>
      <c r="W2412" s="1" t="s">
        <v>624</v>
      </c>
      <c r="AB2412" t="s">
        <v>86</v>
      </c>
      <c r="AC2412" t="s">
        <v>1451</v>
      </c>
      <c r="AF2412" t="s">
        <v>154</v>
      </c>
    </row>
    <row r="2413" spans="1:44" x14ac:dyDescent="0.25">
      <c r="A2413">
        <v>23</v>
      </c>
      <c r="B2413" t="s">
        <v>229</v>
      </c>
      <c r="C2413" t="s">
        <v>201</v>
      </c>
      <c r="D2413">
        <v>6.9219999999999997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0.42978009259259259</v>
      </c>
      <c r="N2413">
        <v>0.10575660000000001</v>
      </c>
      <c r="O2413">
        <v>6.89</v>
      </c>
      <c r="Q2413" s="18">
        <v>0.51342592592592595</v>
      </c>
      <c r="R2413" s="19">
        <v>8.1089969999999997E-2</v>
      </c>
      <c r="S2413" s="74">
        <v>6.86</v>
      </c>
      <c r="U2413" s="18">
        <v>0.37896990740740738</v>
      </c>
      <c r="V2413" s="19">
        <v>5.3400000000000003E-2</v>
      </c>
      <c r="W2413" s="1" t="s">
        <v>624</v>
      </c>
      <c r="AB2413" t="s">
        <v>85</v>
      </c>
      <c r="AC2413" t="s">
        <v>1452</v>
      </c>
      <c r="AF2413" t="s">
        <v>172</v>
      </c>
    </row>
    <row r="2414" spans="1:44" x14ac:dyDescent="0.25">
      <c r="A2414">
        <v>24</v>
      </c>
      <c r="B2414" t="s">
        <v>229</v>
      </c>
      <c r="C2414" t="s">
        <v>201</v>
      </c>
      <c r="D2414">
        <v>9.641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0.43076388888888889</v>
      </c>
      <c r="N2414" s="19">
        <v>8.0855120000000003E-2</v>
      </c>
      <c r="O2414">
        <v>9.4770000000000003</v>
      </c>
      <c r="Q2414" s="18">
        <v>0.51424768518518515</v>
      </c>
      <c r="R2414">
        <v>0.1080338</v>
      </c>
      <c r="W2414" s="1" t="s">
        <v>624</v>
      </c>
      <c r="AB2414" t="s">
        <v>84</v>
      </c>
      <c r="AC2414" t="s">
        <v>1453</v>
      </c>
    </row>
    <row r="2415" spans="1:44" x14ac:dyDescent="0.25">
      <c r="A2415">
        <v>25</v>
      </c>
      <c r="B2415" t="s">
        <v>229</v>
      </c>
      <c r="C2415" t="s">
        <v>201</v>
      </c>
      <c r="D2415">
        <v>4.2469999999999999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0.43163194444444447</v>
      </c>
      <c r="N2415" s="19">
        <v>5.7320429999999999E-2</v>
      </c>
      <c r="O2415">
        <v>4.2249999999999996</v>
      </c>
      <c r="Q2415" s="18">
        <v>0.51527777777777783</v>
      </c>
      <c r="R2415" s="19">
        <v>6.9290439999999995E-2</v>
      </c>
      <c r="W2415" s="1" t="s">
        <v>624</v>
      </c>
      <c r="AB2415" t="s">
        <v>86</v>
      </c>
      <c r="AC2415" t="s">
        <v>1454</v>
      </c>
      <c r="AF2415" t="s">
        <v>168</v>
      </c>
    </row>
    <row r="2416" spans="1:44" x14ac:dyDescent="0.25">
      <c r="A2416">
        <v>26</v>
      </c>
      <c r="B2416" t="s">
        <v>229</v>
      </c>
      <c r="C2416" t="s">
        <v>201</v>
      </c>
      <c r="D2416">
        <v>6.3140000000000001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0.43238425925925927</v>
      </c>
      <c r="N2416">
        <v>1.6103419999999999</v>
      </c>
      <c r="O2416">
        <v>4.7869999999999999</v>
      </c>
      <c r="Q2416" s="18">
        <v>0.51613425925925926</v>
      </c>
      <c r="R2416">
        <v>0.74102469999999998</v>
      </c>
      <c r="W2416" s="1" t="s">
        <v>624</v>
      </c>
      <c r="AB2416" t="s">
        <v>86</v>
      </c>
      <c r="AC2416" t="s">
        <v>1455</v>
      </c>
      <c r="AF2416" t="s">
        <v>245</v>
      </c>
    </row>
    <row r="2417" spans="1:32" x14ac:dyDescent="0.25">
      <c r="A2417">
        <v>27</v>
      </c>
      <c r="B2417" t="s">
        <v>229</v>
      </c>
      <c r="C2417" t="s">
        <v>201</v>
      </c>
      <c r="D2417">
        <v>7.4509999999999996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0.43341435185185184</v>
      </c>
      <c r="N2417">
        <v>0.14141229999999999</v>
      </c>
      <c r="O2417">
        <v>7.4130000000000003</v>
      </c>
      <c r="Q2417" s="18">
        <v>0.51716435185185183</v>
      </c>
      <c r="R2417" s="19">
        <v>6.7006830000000003E-2</v>
      </c>
      <c r="W2417" s="1" t="s">
        <v>624</v>
      </c>
      <c r="AB2417" t="s">
        <v>86</v>
      </c>
      <c r="AC2417" t="s">
        <v>1456</v>
      </c>
      <c r="AF2417" t="s">
        <v>129</v>
      </c>
    </row>
    <row r="2418" spans="1:32" x14ac:dyDescent="0.25">
      <c r="A2418">
        <v>28</v>
      </c>
      <c r="B2418" t="s">
        <v>229</v>
      </c>
      <c r="C2418" t="s">
        <v>201</v>
      </c>
      <c r="D2418">
        <v>4.7939999999999996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0.43421296296296297</v>
      </c>
      <c r="N2418">
        <v>0.75785170000000002</v>
      </c>
      <c r="O2418">
        <v>4.0140000000000002</v>
      </c>
      <c r="Q2418" s="18">
        <v>0.51804398148148145</v>
      </c>
      <c r="R2418">
        <v>1.0153559999999999</v>
      </c>
      <c r="W2418" s="1" t="s">
        <v>624</v>
      </c>
      <c r="AB2418" t="s">
        <v>86</v>
      </c>
      <c r="AC2418" t="s">
        <v>1457</v>
      </c>
      <c r="AF2418" t="s">
        <v>137</v>
      </c>
    </row>
    <row r="2419" spans="1:32" x14ac:dyDescent="0.25">
      <c r="A2419">
        <v>29</v>
      </c>
      <c r="B2419" t="s">
        <v>229</v>
      </c>
      <c r="C2419" t="s">
        <v>201</v>
      </c>
      <c r="D2419">
        <v>7.1989999999999998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0.43516203703703704</v>
      </c>
      <c r="N2419">
        <v>8.2155699999999998E-2</v>
      </c>
      <c r="O2419">
        <v>7.1719999999999997</v>
      </c>
      <c r="Q2419" s="18">
        <v>0.51905092592592594</v>
      </c>
      <c r="R2419">
        <v>0.16287660000000001</v>
      </c>
      <c r="S2419" s="74">
        <v>7.1420000000000003</v>
      </c>
      <c r="U2419" s="18">
        <v>0.37979166666666669</v>
      </c>
      <c r="V2419" s="19">
        <v>8.7599999999999997E-2</v>
      </c>
      <c r="W2419" s="1" t="s">
        <v>624</v>
      </c>
      <c r="AB2419" t="s">
        <v>85</v>
      </c>
      <c r="AC2419" t="s">
        <v>1458</v>
      </c>
      <c r="AF2419" t="s">
        <v>126</v>
      </c>
    </row>
    <row r="2420" spans="1:32" x14ac:dyDescent="0.25">
      <c r="A2420">
        <v>30</v>
      </c>
      <c r="B2420" t="s">
        <v>229</v>
      </c>
      <c r="C2420" t="s">
        <v>201</v>
      </c>
      <c r="D2420">
        <v>9.0559999999999992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0.43599537037037034</v>
      </c>
      <c r="N2420">
        <v>1.6191789999999999</v>
      </c>
      <c r="O2420">
        <v>7.8410000000000002</v>
      </c>
      <c r="Q2420" s="18">
        <v>0.51996527777777779</v>
      </c>
      <c r="R2420">
        <v>1.539622</v>
      </c>
      <c r="W2420" s="1" t="s">
        <v>624</v>
      </c>
      <c r="AB2420" t="s">
        <v>86</v>
      </c>
      <c r="AC2420" t="s">
        <v>1459</v>
      </c>
      <c r="AF2420" t="s">
        <v>290</v>
      </c>
    </row>
    <row r="2421" spans="1:32" x14ac:dyDescent="0.25">
      <c r="A2421">
        <v>31</v>
      </c>
      <c r="B2421" t="s">
        <v>229</v>
      </c>
      <c r="C2421" t="s">
        <v>201</v>
      </c>
      <c r="D2421">
        <v>8.9779999999999998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0.43699074074074074</v>
      </c>
      <c r="N2421">
        <v>1.9006179999999999</v>
      </c>
      <c r="O2421">
        <v>7.524</v>
      </c>
      <c r="Q2421" s="18">
        <v>0.52106481481481481</v>
      </c>
      <c r="R2421">
        <v>1.131399</v>
      </c>
      <c r="S2421" s="74">
        <v>6.9740000000000002</v>
      </c>
      <c r="U2421" s="18">
        <v>0.3805439814814815</v>
      </c>
      <c r="V2421">
        <v>0.14524809999999999</v>
      </c>
      <c r="W2421" s="1" t="s">
        <v>624</v>
      </c>
      <c r="AB2421" t="s">
        <v>85</v>
      </c>
      <c r="AC2421" t="s">
        <v>1460</v>
      </c>
      <c r="AF2421" t="s">
        <v>143</v>
      </c>
    </row>
    <row r="2422" spans="1:32" x14ac:dyDescent="0.25">
      <c r="A2422">
        <v>32</v>
      </c>
      <c r="B2422" t="s">
        <v>229</v>
      </c>
      <c r="C2422" t="s">
        <v>201</v>
      </c>
      <c r="D2422">
        <v>11.093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0.43799768518518517</v>
      </c>
      <c r="N2422">
        <v>0.13251389999999999</v>
      </c>
      <c r="O2422">
        <v>10.782</v>
      </c>
      <c r="Q2422" s="18">
        <v>0.52210648148148142</v>
      </c>
      <c r="R2422">
        <v>0.1293608</v>
      </c>
      <c r="S2422" s="74">
        <v>10.734999999999999</v>
      </c>
      <c r="U2422" s="18">
        <v>0.38138888888888883</v>
      </c>
      <c r="V2422" s="19">
        <v>6.9199999999999998E-2</v>
      </c>
      <c r="W2422" s="1" t="s">
        <v>624</v>
      </c>
      <c r="AB2422" t="s">
        <v>85</v>
      </c>
      <c r="AC2422" t="s">
        <v>1461</v>
      </c>
      <c r="AF2422" t="s">
        <v>171</v>
      </c>
    </row>
    <row r="2423" spans="1:32" x14ac:dyDescent="0.25">
      <c r="A2423">
        <v>33</v>
      </c>
      <c r="B2423" t="s">
        <v>229</v>
      </c>
      <c r="C2423" t="s">
        <v>201</v>
      </c>
      <c r="D2423">
        <v>8.93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0.43890046296296298</v>
      </c>
      <c r="N2423" s="19">
        <v>8.9873949999999994E-2</v>
      </c>
      <c r="O2423">
        <v>8.8670000000000009</v>
      </c>
      <c r="Q2423" s="18">
        <v>0.52296296296296296</v>
      </c>
      <c r="R2423" s="19">
        <v>7.6094519999999999E-2</v>
      </c>
      <c r="S2423" s="74">
        <v>8.8109999999999999</v>
      </c>
      <c r="U2423" s="18">
        <v>0.38216435185185182</v>
      </c>
      <c r="V2423" s="19">
        <v>3.4599999999999999E-2</v>
      </c>
      <c r="W2423" s="1" t="s">
        <v>624</v>
      </c>
      <c r="AB2423" t="s">
        <v>85</v>
      </c>
      <c r="AC2423" t="s">
        <v>1462</v>
      </c>
      <c r="AF2423" t="s">
        <v>241</v>
      </c>
    </row>
    <row r="2424" spans="1:32" x14ac:dyDescent="0.25">
      <c r="A2424">
        <v>34</v>
      </c>
      <c r="B2424" t="s">
        <v>229</v>
      </c>
      <c r="C2424" t="s">
        <v>201</v>
      </c>
      <c r="D2424">
        <v>10.061999999999999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0.4397685185185185</v>
      </c>
      <c r="N2424">
        <v>1.566379</v>
      </c>
      <c r="O2424">
        <v>8.2390000000000008</v>
      </c>
      <c r="Q2424" s="18">
        <v>0.52392361111111108</v>
      </c>
      <c r="R2424">
        <v>1.464132</v>
      </c>
      <c r="W2424" s="1" t="s">
        <v>624</v>
      </c>
      <c r="AB2424" t="s">
        <v>86</v>
      </c>
      <c r="AC2424" t="s">
        <v>1463</v>
      </c>
      <c r="AF2424" t="s">
        <v>338</v>
      </c>
    </row>
    <row r="2425" spans="1:32" x14ac:dyDescent="0.25">
      <c r="A2425">
        <v>35</v>
      </c>
      <c r="B2425" t="s">
        <v>229</v>
      </c>
      <c r="C2425" t="s">
        <v>201</v>
      </c>
      <c r="D2425">
        <v>10.191000000000001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0.4407638888888889</v>
      </c>
      <c r="N2425">
        <v>0.11770940000000001</v>
      </c>
      <c r="O2425">
        <v>9.8620000000000001</v>
      </c>
      <c r="Q2425" s="18">
        <v>0.52495370370370364</v>
      </c>
      <c r="R2425" s="19">
        <v>9.8966180000000001E-2</v>
      </c>
      <c r="W2425" s="1" t="s">
        <v>624</v>
      </c>
      <c r="AB2425" t="s">
        <v>84</v>
      </c>
      <c r="AC2425" t="s">
        <v>1464</v>
      </c>
    </row>
    <row r="2426" spans="1:32" x14ac:dyDescent="0.25">
      <c r="A2426">
        <v>36</v>
      </c>
      <c r="B2426" t="s">
        <v>229</v>
      </c>
      <c r="C2426" t="s">
        <v>201</v>
      </c>
      <c r="D2426">
        <v>7.6390000000000002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0.44158564814814816</v>
      </c>
      <c r="N2426" s="19">
        <v>7.8826289999999993E-2</v>
      </c>
      <c r="O2426">
        <v>7.593</v>
      </c>
      <c r="Q2426" s="18">
        <v>0.52572916666666669</v>
      </c>
      <c r="R2426" s="19">
        <v>6.8405430000000003E-2</v>
      </c>
      <c r="W2426" s="1" t="s">
        <v>624</v>
      </c>
      <c r="AB2426" t="s">
        <v>86</v>
      </c>
      <c r="AC2426" t="s">
        <v>1465</v>
      </c>
      <c r="AF2426" t="s">
        <v>179</v>
      </c>
    </row>
    <row r="2427" spans="1:32" x14ac:dyDescent="0.25">
      <c r="A2427">
        <v>37</v>
      </c>
      <c r="B2427" t="s">
        <v>229</v>
      </c>
      <c r="C2427" t="s">
        <v>201</v>
      </c>
      <c r="D2427">
        <v>9.7219999999999995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0.442349537037037</v>
      </c>
      <c r="N2427">
        <v>1.3414569999999999</v>
      </c>
      <c r="O2427">
        <v>7.9119999999999999</v>
      </c>
      <c r="Q2427" s="18">
        <v>0.52659722222222227</v>
      </c>
      <c r="R2427">
        <v>0.60500759999999998</v>
      </c>
      <c r="W2427" s="1" t="s">
        <v>624</v>
      </c>
      <c r="AB2427" t="s">
        <v>86</v>
      </c>
      <c r="AC2427" t="s">
        <v>1466</v>
      </c>
      <c r="AF2427" t="s">
        <v>175</v>
      </c>
    </row>
    <row r="2428" spans="1:32" x14ac:dyDescent="0.25">
      <c r="A2428">
        <v>38</v>
      </c>
      <c r="B2428" t="s">
        <v>229</v>
      </c>
      <c r="C2428" t="s">
        <v>201</v>
      </c>
      <c r="D2428">
        <v>11.29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0.44349537037037035</v>
      </c>
      <c r="N2428">
        <v>0.1087733</v>
      </c>
      <c r="O2428">
        <v>11.24</v>
      </c>
      <c r="Q2428" s="18">
        <v>0.52763888888888888</v>
      </c>
      <c r="R2428">
        <v>0.13564950000000001</v>
      </c>
      <c r="W2428" s="1" t="s">
        <v>624</v>
      </c>
      <c r="AB2428" t="s">
        <v>84</v>
      </c>
      <c r="AC2428" t="s">
        <v>1467</v>
      </c>
    </row>
    <row r="2429" spans="1:32" x14ac:dyDescent="0.25">
      <c r="A2429">
        <v>39</v>
      </c>
      <c r="B2429" t="s">
        <v>229</v>
      </c>
      <c r="C2429" t="s">
        <v>201</v>
      </c>
      <c r="D2429">
        <v>4.452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0.44428240740740743</v>
      </c>
      <c r="N2429">
        <v>0.89119939999999997</v>
      </c>
      <c r="O2429">
        <v>3.6890000000000001</v>
      </c>
      <c r="Q2429" s="18">
        <v>0.52855324074074073</v>
      </c>
      <c r="R2429">
        <v>1.151578</v>
      </c>
      <c r="W2429" s="1" t="s">
        <v>624</v>
      </c>
      <c r="AB2429" t="s">
        <v>84</v>
      </c>
      <c r="AC2429" t="s">
        <v>1468</v>
      </c>
    </row>
    <row r="2430" spans="1:32" x14ac:dyDescent="0.25">
      <c r="A2430">
        <v>40</v>
      </c>
      <c r="B2430" t="s">
        <v>229</v>
      </c>
      <c r="C2430" t="s">
        <v>201</v>
      </c>
      <c r="D2430">
        <v>6.7480000000000002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0.44525462962962964</v>
      </c>
      <c r="N2430">
        <v>0.1290617</v>
      </c>
      <c r="O2430">
        <v>6.665</v>
      </c>
      <c r="Q2430" s="18">
        <v>0.52954861111111107</v>
      </c>
      <c r="R2430">
        <v>0.1430439</v>
      </c>
      <c r="S2430" s="74">
        <v>6.6280000000000001</v>
      </c>
      <c r="U2430" s="18">
        <v>0.3830439814814815</v>
      </c>
      <c r="V2430" s="19">
        <v>5.74E-2</v>
      </c>
      <c r="W2430" s="1" t="s">
        <v>624</v>
      </c>
      <c r="AB2430" t="s">
        <v>85</v>
      </c>
      <c r="AC2430" t="s">
        <v>1469</v>
      </c>
      <c r="AF2430" t="s">
        <v>137</v>
      </c>
    </row>
    <row r="2431" spans="1:32" x14ac:dyDescent="0.25">
      <c r="A2431">
        <v>41</v>
      </c>
      <c r="B2431" t="s">
        <v>229</v>
      </c>
      <c r="C2431" t="s">
        <v>201</v>
      </c>
      <c r="D2431">
        <v>6.7830000000000004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0.44615740740740745</v>
      </c>
      <c r="N2431" s="19">
        <v>9.6988770000000002E-2</v>
      </c>
      <c r="O2431">
        <v>6.625</v>
      </c>
      <c r="Q2431" s="18">
        <v>0.53046296296296302</v>
      </c>
      <c r="R2431" s="19">
        <v>6.335288E-2</v>
      </c>
      <c r="W2431" s="1" t="s">
        <v>624</v>
      </c>
      <c r="AB2431" t="s">
        <v>84</v>
      </c>
      <c r="AC2431" t="s">
        <v>1470</v>
      </c>
    </row>
    <row r="2432" spans="1:32" x14ac:dyDescent="0.25">
      <c r="A2432">
        <v>42</v>
      </c>
      <c r="B2432" t="s">
        <v>229</v>
      </c>
      <c r="C2432" t="s">
        <v>201</v>
      </c>
      <c r="D2432">
        <v>6.7119999999999997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0.44700231481481478</v>
      </c>
      <c r="N2432">
        <v>0.1160336</v>
      </c>
      <c r="O2432">
        <v>6.6710000000000003</v>
      </c>
      <c r="Q2432" s="18">
        <v>0.53144675925925922</v>
      </c>
      <c r="R2432">
        <v>0.12535180000000001</v>
      </c>
      <c r="W2432" s="1" t="s">
        <v>624</v>
      </c>
      <c r="AB2432" t="s">
        <v>86</v>
      </c>
      <c r="AC2432" t="s">
        <v>1471</v>
      </c>
      <c r="AF2432" t="s">
        <v>132</v>
      </c>
    </row>
    <row r="2433" spans="1:32" x14ac:dyDescent="0.25">
      <c r="A2433">
        <v>43</v>
      </c>
      <c r="B2433" t="s">
        <v>229</v>
      </c>
      <c r="C2433" t="s">
        <v>201</v>
      </c>
      <c r="D2433">
        <v>6.9809999999999999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0.44788194444444446</v>
      </c>
      <c r="N2433">
        <v>0.11033510000000001</v>
      </c>
      <c r="O2433">
        <v>6.95</v>
      </c>
      <c r="Q2433" s="18">
        <v>0.53252314814814816</v>
      </c>
      <c r="R2433" s="19">
        <v>7.7084849999999996E-2</v>
      </c>
      <c r="W2433" s="1" t="s">
        <v>624</v>
      </c>
      <c r="AB2433" t="s">
        <v>86</v>
      </c>
      <c r="AC2433" t="s">
        <v>1472</v>
      </c>
      <c r="AF2433" t="s">
        <v>160</v>
      </c>
    </row>
    <row r="2434" spans="1:32" x14ac:dyDescent="0.25">
      <c r="A2434">
        <v>44</v>
      </c>
      <c r="B2434" t="s">
        <v>229</v>
      </c>
      <c r="C2434" t="s">
        <v>201</v>
      </c>
      <c r="D2434">
        <v>9.5359999999999996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0.44866898148148149</v>
      </c>
      <c r="N2434">
        <v>0.18962599999999999</v>
      </c>
      <c r="O2434">
        <v>9.2100000000000009</v>
      </c>
      <c r="Q2434" s="18">
        <v>0.53339120370370374</v>
      </c>
      <c r="R2434" s="19">
        <v>9.300079E-2</v>
      </c>
      <c r="W2434" s="1" t="s">
        <v>624</v>
      </c>
      <c r="AB2434" t="s">
        <v>86</v>
      </c>
      <c r="AC2434" t="s">
        <v>1473</v>
      </c>
      <c r="AF2434" t="s">
        <v>243</v>
      </c>
    </row>
    <row r="2435" spans="1:32" x14ac:dyDescent="0.25">
      <c r="A2435">
        <v>45</v>
      </c>
      <c r="B2435" t="s">
        <v>229</v>
      </c>
      <c r="C2435" t="s">
        <v>201</v>
      </c>
      <c r="D2435">
        <v>7.9909999999999997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0.44953703703703707</v>
      </c>
      <c r="N2435">
        <v>0.1126072</v>
      </c>
      <c r="O2435">
        <v>7.8390000000000004</v>
      </c>
      <c r="Q2435" s="18">
        <v>0.53423611111111113</v>
      </c>
      <c r="R2435" s="19">
        <v>8.7305289999999994E-2</v>
      </c>
      <c r="W2435" s="1" t="s">
        <v>624</v>
      </c>
      <c r="AB2435" t="s">
        <v>86</v>
      </c>
      <c r="AC2435" t="s">
        <v>1474</v>
      </c>
      <c r="AF2435" t="s">
        <v>146</v>
      </c>
    </row>
    <row r="2436" spans="1:32" x14ac:dyDescent="0.25">
      <c r="A2436">
        <v>46</v>
      </c>
      <c r="B2436" t="s">
        <v>229</v>
      </c>
      <c r="C2436" t="s">
        <v>608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0.45045138888888886</v>
      </c>
      <c r="N2436" s="19">
        <v>1.3094130000000001E-2</v>
      </c>
      <c r="Q2436" s="18">
        <v>0.53508101851851853</v>
      </c>
      <c r="R2436" s="19">
        <v>1.6060339999999999E-2</v>
      </c>
      <c r="U2436" s="18">
        <v>0.38390046296296299</v>
      </c>
      <c r="V2436" s="19">
        <v>1.1299999999999999E-2</v>
      </c>
      <c r="W2436" s="1" t="s">
        <v>624</v>
      </c>
    </row>
    <row r="2437" spans="1:32" x14ac:dyDescent="0.25">
      <c r="A2437">
        <v>47</v>
      </c>
      <c r="B2437" t="s">
        <v>229</v>
      </c>
      <c r="C2437" t="s">
        <v>608</v>
      </c>
      <c r="E2437" s="1" t="s">
        <v>1156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0.45130787037037035</v>
      </c>
      <c r="N2437" s="19">
        <v>1.3988449999999999E-2</v>
      </c>
      <c r="P2437" s="53">
        <v>0.5541666666666667</v>
      </c>
      <c r="Q2437" s="18">
        <v>0.53587962962962965</v>
      </c>
      <c r="R2437" s="19">
        <v>1.6354960000000002E-2</v>
      </c>
      <c r="T2437" s="53">
        <v>0.42569444444444443</v>
      </c>
      <c r="U2437" s="18">
        <v>0.38472222222222219</v>
      </c>
      <c r="V2437">
        <v>1.0998600000000001E-2</v>
      </c>
      <c r="W2437" s="1" t="s">
        <v>624</v>
      </c>
    </row>
    <row r="2438" spans="1:32" x14ac:dyDescent="0.25">
      <c r="A2438">
        <v>1</v>
      </c>
      <c r="B2438" t="s">
        <v>230</v>
      </c>
      <c r="C2438" t="s">
        <v>201</v>
      </c>
      <c r="D2438">
        <v>9.83</v>
      </c>
      <c r="E2438" s="1" t="s">
        <v>1161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0.42275462962962962</v>
      </c>
      <c r="N2438">
        <v>0.1165257</v>
      </c>
      <c r="O2438">
        <v>9.0879999999999992</v>
      </c>
      <c r="P2438" s="53">
        <v>0.63611111111111118</v>
      </c>
      <c r="Q2438" s="18">
        <v>0.45699074074074075</v>
      </c>
      <c r="R2438" s="19">
        <v>1.9678290000000001E-2</v>
      </c>
      <c r="S2438" s="74">
        <v>9.048</v>
      </c>
      <c r="T2438" s="53">
        <v>0.4694444444444445</v>
      </c>
      <c r="U2438" s="18">
        <v>0.30239583333333336</v>
      </c>
      <c r="V2438">
        <v>5.1116599999999998E-2</v>
      </c>
      <c r="W2438" s="1" t="s">
        <v>625</v>
      </c>
      <c r="AB2438" t="s">
        <v>85</v>
      </c>
      <c r="AC2438" t="s">
        <v>1475</v>
      </c>
      <c r="AF2438" t="s">
        <v>144</v>
      </c>
    </row>
    <row r="2439" spans="1:32" x14ac:dyDescent="0.25">
      <c r="A2439">
        <v>2</v>
      </c>
      <c r="B2439" t="s">
        <v>230</v>
      </c>
      <c r="C2439" t="s">
        <v>201</v>
      </c>
      <c r="D2439">
        <v>10.317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0.42377314814814815</v>
      </c>
      <c r="N2439">
        <v>0.12751270000000001</v>
      </c>
      <c r="O2439">
        <v>9.65</v>
      </c>
      <c r="Q2439" s="18">
        <v>0.45804398148148145</v>
      </c>
      <c r="R2439" s="19">
        <v>2.8187380000000001E-2</v>
      </c>
      <c r="W2439" s="1" t="s">
        <v>625</v>
      </c>
      <c r="AB2439" t="s">
        <v>86</v>
      </c>
      <c r="AC2439" t="s">
        <v>1476</v>
      </c>
      <c r="AF2439" t="s">
        <v>153</v>
      </c>
    </row>
    <row r="2440" spans="1:32" x14ac:dyDescent="0.25">
      <c r="A2440">
        <v>3</v>
      </c>
      <c r="B2440" t="s">
        <v>230</v>
      </c>
      <c r="C2440" t="s">
        <v>201</v>
      </c>
      <c r="D2440">
        <v>11.458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0.42459490740740741</v>
      </c>
      <c r="N2440">
        <v>0.12714490000000001</v>
      </c>
      <c r="O2440">
        <v>10.856999999999999</v>
      </c>
      <c r="Q2440" s="18">
        <v>0.45891203703703703</v>
      </c>
      <c r="R2440" s="19">
        <v>6.357757E-2</v>
      </c>
      <c r="W2440" s="1" t="s">
        <v>625</v>
      </c>
      <c r="AB2440" t="s">
        <v>84</v>
      </c>
      <c r="AC2440" t="s">
        <v>1477</v>
      </c>
    </row>
    <row r="2441" spans="1:32" x14ac:dyDescent="0.25">
      <c r="A2441">
        <v>4</v>
      </c>
      <c r="B2441" t="s">
        <v>230</v>
      </c>
      <c r="C2441" t="s">
        <v>201</v>
      </c>
      <c r="D2441">
        <v>6.9139999999999997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0.42550925925925925</v>
      </c>
      <c r="N2441" s="19">
        <v>8.7966050000000004E-2</v>
      </c>
      <c r="O2441">
        <v>6.5110000000000001</v>
      </c>
      <c r="Q2441" s="18">
        <v>0.45973379629629635</v>
      </c>
      <c r="R2441" s="19">
        <v>4.7828259999999997E-2</v>
      </c>
      <c r="S2441" s="74">
        <v>6.4909999999999997</v>
      </c>
      <c r="U2441" s="18">
        <v>0.30355324074074075</v>
      </c>
      <c r="V2441" s="19">
        <v>4.4291160000000003E-2</v>
      </c>
      <c r="W2441" s="1" t="s">
        <v>625</v>
      </c>
      <c r="AB2441" t="s">
        <v>85</v>
      </c>
      <c r="AC2441" t="s">
        <v>1478</v>
      </c>
      <c r="AF2441" t="s">
        <v>176</v>
      </c>
    </row>
    <row r="2442" spans="1:32" x14ac:dyDescent="0.25">
      <c r="A2442">
        <v>5</v>
      </c>
      <c r="B2442" t="s">
        <v>230</v>
      </c>
      <c r="C2442" t="s">
        <v>201</v>
      </c>
      <c r="D2442">
        <v>4.8470000000000004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0.42623842592592592</v>
      </c>
      <c r="N2442">
        <v>0.5936205</v>
      </c>
      <c r="O2442">
        <v>4.133</v>
      </c>
      <c r="Q2442" s="18">
        <v>0.46057870370370368</v>
      </c>
      <c r="R2442" s="19">
        <v>6.6261840000000002E-2</v>
      </c>
      <c r="W2442" s="1" t="s">
        <v>625</v>
      </c>
      <c r="AB2442" t="s">
        <v>84</v>
      </c>
      <c r="AC2442" t="s">
        <v>1479</v>
      </c>
    </row>
    <row r="2443" spans="1:32" x14ac:dyDescent="0.25">
      <c r="A2443">
        <v>6</v>
      </c>
      <c r="B2443" t="s">
        <v>230</v>
      </c>
      <c r="C2443" t="s">
        <v>201</v>
      </c>
      <c r="D2443">
        <v>10.954000000000001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0.42706018518518518</v>
      </c>
      <c r="N2443">
        <v>0.15294630000000001</v>
      </c>
      <c r="O2443">
        <v>10.291</v>
      </c>
      <c r="Q2443" s="18">
        <v>0.4614699074074074</v>
      </c>
      <c r="R2443">
        <v>0.1076091</v>
      </c>
      <c r="W2443" s="1" t="s">
        <v>625</v>
      </c>
      <c r="AB2443" t="s">
        <v>86</v>
      </c>
      <c r="AC2443" t="s">
        <v>1480</v>
      </c>
      <c r="AF2443" t="s">
        <v>155</v>
      </c>
    </row>
    <row r="2444" spans="1:32" x14ac:dyDescent="0.25">
      <c r="A2444">
        <v>7</v>
      </c>
      <c r="B2444" t="s">
        <v>230</v>
      </c>
      <c r="C2444" t="s">
        <v>201</v>
      </c>
      <c r="D2444">
        <v>5.3849999999999998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0.42802083333333335</v>
      </c>
      <c r="N2444">
        <v>1.10721</v>
      </c>
      <c r="O2444">
        <v>4.085</v>
      </c>
      <c r="Q2444" s="18">
        <v>0.46233796296296298</v>
      </c>
      <c r="R2444">
        <v>0.30436059999999998</v>
      </c>
      <c r="S2444" s="74">
        <v>3.5</v>
      </c>
      <c r="U2444" s="18">
        <v>0.30435185185185182</v>
      </c>
      <c r="V2444">
        <v>0.1034723</v>
      </c>
      <c r="W2444" s="1" t="s">
        <v>625</v>
      </c>
      <c r="AB2444" t="s">
        <v>85</v>
      </c>
      <c r="AC2444" t="s">
        <v>1481</v>
      </c>
      <c r="AF2444" t="s">
        <v>152</v>
      </c>
    </row>
    <row r="2445" spans="1:32" x14ac:dyDescent="0.25">
      <c r="A2445">
        <v>8</v>
      </c>
      <c r="B2445" t="s">
        <v>230</v>
      </c>
      <c r="C2445" t="s">
        <v>201</v>
      </c>
      <c r="D2445">
        <v>10.754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0.42887731481481484</v>
      </c>
      <c r="N2445" s="19">
        <v>8.3207459999999997E-2</v>
      </c>
      <c r="O2445">
        <v>10.25</v>
      </c>
      <c r="Q2445" s="18">
        <v>0.46324074074074079</v>
      </c>
      <c r="R2445" s="19">
        <v>7.2429439999999998E-2</v>
      </c>
      <c r="W2445" s="1" t="s">
        <v>625</v>
      </c>
      <c r="AB2445" t="s">
        <v>86</v>
      </c>
      <c r="AC2445" t="s">
        <v>1482</v>
      </c>
      <c r="AF2445" t="s">
        <v>303</v>
      </c>
    </row>
    <row r="2446" spans="1:32" x14ac:dyDescent="0.25">
      <c r="A2446">
        <v>9</v>
      </c>
      <c r="B2446" t="s">
        <v>230</v>
      </c>
      <c r="C2446" t="s">
        <v>201</v>
      </c>
      <c r="D2446">
        <v>9.07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0.42967592592592596</v>
      </c>
      <c r="N2446">
        <v>0.1022561</v>
      </c>
      <c r="O2446">
        <v>8.5570000000000004</v>
      </c>
      <c r="Q2446" s="18">
        <v>0.46408564814814812</v>
      </c>
      <c r="R2446" s="19">
        <v>2.760435E-2</v>
      </c>
      <c r="W2446" s="1" t="s">
        <v>625</v>
      </c>
      <c r="AB2446" t="s">
        <v>86</v>
      </c>
      <c r="AC2446" t="s">
        <v>1483</v>
      </c>
      <c r="AF2446" t="s">
        <v>146</v>
      </c>
    </row>
    <row r="2447" spans="1:32" x14ac:dyDescent="0.25">
      <c r="A2447">
        <v>10</v>
      </c>
      <c r="B2447" t="s">
        <v>230</v>
      </c>
      <c r="C2447" t="s">
        <v>201</v>
      </c>
      <c r="D2447">
        <v>9.0649999999999995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0.4304398148148148</v>
      </c>
      <c r="N2447">
        <v>0.1176883</v>
      </c>
      <c r="O2447">
        <v>8.5090000000000003</v>
      </c>
      <c r="Q2447" s="18">
        <v>0.46488425925925925</v>
      </c>
      <c r="R2447" s="19">
        <v>4.0451479999999998E-2</v>
      </c>
      <c r="S2447" s="74">
        <v>8.4809999999999999</v>
      </c>
      <c r="U2447" s="18">
        <v>0.30523148148148149</v>
      </c>
      <c r="V2447" s="19">
        <v>4.1123140000000002E-2</v>
      </c>
      <c r="W2447" s="1" t="s">
        <v>625</v>
      </c>
      <c r="AB2447" t="s">
        <v>85</v>
      </c>
      <c r="AC2447" t="s">
        <v>1484</v>
      </c>
      <c r="AF2447" t="s">
        <v>169</v>
      </c>
    </row>
    <row r="2448" spans="1:32" x14ac:dyDescent="0.25">
      <c r="A2448">
        <v>11</v>
      </c>
      <c r="B2448" t="s">
        <v>230</v>
      </c>
      <c r="C2448" t="s">
        <v>201</v>
      </c>
      <c r="D2448">
        <v>11.813000000000001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0.43114583333333334</v>
      </c>
      <c r="N2448">
        <v>0.17989440000000001</v>
      </c>
      <c r="O2448">
        <v>11.467000000000001</v>
      </c>
      <c r="Q2448" s="18">
        <v>0.46568287037037037</v>
      </c>
      <c r="R2448" s="19">
        <v>9.8821110000000004E-2</v>
      </c>
      <c r="S2448" s="74">
        <v>11.41</v>
      </c>
      <c r="U2448" s="18">
        <v>0.30591435185185184</v>
      </c>
      <c r="V2448">
        <v>0.16207050000000001</v>
      </c>
      <c r="W2448" s="1" t="s">
        <v>625</v>
      </c>
      <c r="AB2448" t="s">
        <v>85</v>
      </c>
      <c r="AC2448" t="s">
        <v>1485</v>
      </c>
      <c r="AF2448" t="s">
        <v>171</v>
      </c>
    </row>
    <row r="2449" spans="1:49" x14ac:dyDescent="0.25">
      <c r="A2449">
        <v>12</v>
      </c>
      <c r="B2449" t="s">
        <v>230</v>
      </c>
      <c r="C2449" t="s">
        <v>201</v>
      </c>
      <c r="D2449">
        <v>9.9350000000000005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0.43186342592592591</v>
      </c>
      <c r="N2449">
        <v>0.16238849999999999</v>
      </c>
      <c r="O2449">
        <v>9.3640000000000008</v>
      </c>
      <c r="Q2449" s="18">
        <v>0.46649305555555554</v>
      </c>
      <c r="R2449">
        <v>0.14198759999999999</v>
      </c>
      <c r="S2449" s="74">
        <v>9.3360000000000003</v>
      </c>
      <c r="U2449" s="18">
        <v>0.30686342592592591</v>
      </c>
      <c r="V2449" s="19">
        <v>9.6673490000000001E-2</v>
      </c>
      <c r="W2449" s="1" t="s">
        <v>625</v>
      </c>
      <c r="AB2449" t="s">
        <v>85</v>
      </c>
      <c r="AC2449" t="s">
        <v>1486</v>
      </c>
      <c r="AF2449" t="s">
        <v>167</v>
      </c>
    </row>
    <row r="2450" spans="1:49" x14ac:dyDescent="0.25">
      <c r="A2450">
        <v>13</v>
      </c>
      <c r="B2450" t="s">
        <v>230</v>
      </c>
      <c r="C2450" t="s">
        <v>201</v>
      </c>
      <c r="D2450">
        <v>6.492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0.43267361111111113</v>
      </c>
      <c r="N2450" s="19">
        <v>7.3928359999999999E-2</v>
      </c>
      <c r="O2450">
        <v>6.15</v>
      </c>
      <c r="Q2450" s="18">
        <v>0.46738425925925925</v>
      </c>
      <c r="R2450" s="19">
        <v>2.0190449999999999E-2</v>
      </c>
      <c r="W2450" s="1" t="s">
        <v>625</v>
      </c>
      <c r="AB2450" t="s">
        <v>86</v>
      </c>
      <c r="AC2450" t="s">
        <v>1487</v>
      </c>
      <c r="AF2450" t="s">
        <v>134</v>
      </c>
    </row>
    <row r="2451" spans="1:49" x14ac:dyDescent="0.25">
      <c r="A2451">
        <v>14</v>
      </c>
      <c r="B2451" t="s">
        <v>230</v>
      </c>
      <c r="C2451" t="s">
        <v>201</v>
      </c>
      <c r="D2451">
        <v>5.04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0.43336805555555552</v>
      </c>
      <c r="N2451" s="19">
        <v>8.1033820000000006E-2</v>
      </c>
      <c r="O2451">
        <v>4.8209999999999997</v>
      </c>
      <c r="Q2451" s="18">
        <v>0.4682291666666667</v>
      </c>
      <c r="R2451" s="19">
        <v>1.743345E-2</v>
      </c>
      <c r="W2451" s="1" t="s">
        <v>625</v>
      </c>
      <c r="AB2451" t="s">
        <v>86</v>
      </c>
      <c r="AC2451" t="s">
        <v>1488</v>
      </c>
      <c r="AF2451" t="s">
        <v>292</v>
      </c>
    </row>
    <row r="2452" spans="1:49" x14ac:dyDescent="0.25">
      <c r="A2452">
        <v>15</v>
      </c>
      <c r="B2452" t="s">
        <v>230</v>
      </c>
      <c r="C2452" t="s">
        <v>201</v>
      </c>
      <c r="D2452">
        <v>9.9120000000000008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0.43412037037037038</v>
      </c>
      <c r="N2452">
        <v>0.15749350000000001</v>
      </c>
      <c r="O2452">
        <v>9.4939999999999998</v>
      </c>
      <c r="Q2452" s="18">
        <v>0.46912037037037035</v>
      </c>
      <c r="R2452" s="19">
        <v>3.3406810000000002E-2</v>
      </c>
      <c r="W2452" s="1" t="s">
        <v>625</v>
      </c>
      <c r="AB2452" t="s">
        <v>84</v>
      </c>
      <c r="AC2452" t="s">
        <v>1489</v>
      </c>
    </row>
    <row r="2453" spans="1:49" x14ac:dyDescent="0.25">
      <c r="A2453">
        <v>16</v>
      </c>
      <c r="B2453" t="s">
        <v>230</v>
      </c>
      <c r="C2453" t="s">
        <v>201</v>
      </c>
      <c r="D2453">
        <v>5.8259999999999996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0.43510416666666668</v>
      </c>
      <c r="N2453" s="19">
        <v>8.6646920000000002E-2</v>
      </c>
      <c r="O2453">
        <v>5.4909999999999997</v>
      </c>
      <c r="Q2453" s="18">
        <v>0.46991898148148148</v>
      </c>
      <c r="R2453" s="19">
        <v>1.1330740000000001E-2</v>
      </c>
      <c r="W2453" s="1" t="s">
        <v>625</v>
      </c>
      <c r="AB2453" t="s">
        <v>86</v>
      </c>
      <c r="AC2453" t="s">
        <v>1490</v>
      </c>
      <c r="AF2453" t="s">
        <v>287</v>
      </c>
    </row>
    <row r="2454" spans="1:49" x14ac:dyDescent="0.25">
      <c r="A2454">
        <v>17</v>
      </c>
      <c r="B2454" t="s">
        <v>230</v>
      </c>
      <c r="C2454" t="s">
        <v>201</v>
      </c>
      <c r="D2454">
        <v>11.045999999999999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0.43592592592592588</v>
      </c>
      <c r="N2454">
        <v>0.11942990000000001</v>
      </c>
      <c r="O2454">
        <v>10.414999999999999</v>
      </c>
      <c r="Q2454" s="18">
        <v>0.47076388888888893</v>
      </c>
      <c r="R2454" s="19">
        <v>4.3549669999999999E-2</v>
      </c>
      <c r="S2454" s="74">
        <v>10.35</v>
      </c>
      <c r="U2454" s="18">
        <v>0.30780092592592595</v>
      </c>
      <c r="V2454" s="19">
        <v>8.5980829999999994E-2</v>
      </c>
      <c r="W2454" s="1" t="s">
        <v>625</v>
      </c>
      <c r="AB2454" t="s">
        <v>85</v>
      </c>
      <c r="AC2454" t="s">
        <v>1491</v>
      </c>
      <c r="AF2454" t="s">
        <v>156</v>
      </c>
    </row>
    <row r="2455" spans="1:49" x14ac:dyDescent="0.25">
      <c r="A2455">
        <v>18</v>
      </c>
      <c r="B2455" t="s">
        <v>230</v>
      </c>
      <c r="C2455" t="s">
        <v>201</v>
      </c>
      <c r="D2455">
        <v>7.2439999999999998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0.43673611111111116</v>
      </c>
      <c r="N2455" s="19">
        <v>8.5663710000000004E-2</v>
      </c>
      <c r="O2455">
        <v>6.8689999999999998</v>
      </c>
      <c r="Q2455" s="18">
        <v>0.47156250000000005</v>
      </c>
      <c r="R2455" s="19">
        <v>3.8739849999999999E-2</v>
      </c>
      <c r="S2455" s="74">
        <v>6.8380000000000001</v>
      </c>
      <c r="U2455" s="18">
        <v>0.30876157407407406</v>
      </c>
      <c r="V2455" s="19">
        <v>5.6676709999999998E-2</v>
      </c>
      <c r="W2455" s="1" t="s">
        <v>625</v>
      </c>
      <c r="AB2455" t="s">
        <v>85</v>
      </c>
      <c r="AC2455" t="s">
        <v>1492</v>
      </c>
      <c r="AF2455" t="s">
        <v>145</v>
      </c>
    </row>
    <row r="2456" spans="1:49" x14ac:dyDescent="0.25">
      <c r="A2456">
        <v>19</v>
      </c>
      <c r="B2456" t="s">
        <v>230</v>
      </c>
      <c r="C2456" t="s">
        <v>201</v>
      </c>
      <c r="D2456">
        <v>9.8360000000000003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0.43752314814814813</v>
      </c>
      <c r="N2456">
        <v>0.1009174</v>
      </c>
      <c r="O2456">
        <v>9.2319999999999993</v>
      </c>
      <c r="Q2456" s="18">
        <v>0.47256944444444443</v>
      </c>
      <c r="R2456" s="19">
        <v>3.2354729999999998E-2</v>
      </c>
      <c r="W2456" s="1" t="s">
        <v>625</v>
      </c>
      <c r="AB2456" t="s">
        <v>86</v>
      </c>
      <c r="AC2456" t="s">
        <v>1493</v>
      </c>
      <c r="AF2456" t="s">
        <v>164</v>
      </c>
    </row>
    <row r="2457" spans="1:49" x14ac:dyDescent="0.25">
      <c r="A2457">
        <v>20</v>
      </c>
      <c r="B2457" t="s">
        <v>230</v>
      </c>
      <c r="C2457" t="s">
        <v>201</v>
      </c>
      <c r="D2457">
        <v>7.3150000000000004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0.43832175925925926</v>
      </c>
      <c r="N2457">
        <v>0.1247344</v>
      </c>
      <c r="O2457">
        <v>6.8440000000000003</v>
      </c>
      <c r="Q2457" s="18">
        <v>0.47356481481481483</v>
      </c>
      <c r="R2457" s="19">
        <v>3.4868620000000003E-2</v>
      </c>
      <c r="W2457" s="1" t="s">
        <v>625</v>
      </c>
      <c r="AB2457" t="s">
        <v>86</v>
      </c>
      <c r="AC2457" t="s">
        <v>1494</v>
      </c>
      <c r="AF2457" t="s">
        <v>124</v>
      </c>
    </row>
    <row r="2458" spans="1:49" x14ac:dyDescent="0.25">
      <c r="A2458">
        <v>21</v>
      </c>
      <c r="B2458" t="s">
        <v>230</v>
      </c>
      <c r="C2458" t="s">
        <v>201</v>
      </c>
      <c r="D2458">
        <v>11.738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0.43902777777777779</v>
      </c>
      <c r="N2458">
        <v>0.1470783</v>
      </c>
      <c r="O2458">
        <v>11.391</v>
      </c>
      <c r="Q2458" s="18">
        <v>0.47458333333333336</v>
      </c>
      <c r="R2458">
        <v>9.6272499999999997E-2</v>
      </c>
      <c r="S2458" s="74">
        <v>11.337</v>
      </c>
      <c r="U2458" s="18">
        <v>0.30983796296296295</v>
      </c>
      <c r="V2458" s="19">
        <v>6.2499869999999999E-2</v>
      </c>
      <c r="W2458" s="1" t="s">
        <v>625</v>
      </c>
      <c r="AB2458" t="s">
        <v>85</v>
      </c>
      <c r="AC2458" t="s">
        <v>1495</v>
      </c>
      <c r="AF2458" t="s">
        <v>304</v>
      </c>
    </row>
    <row r="2459" spans="1:49" x14ac:dyDescent="0.25">
      <c r="A2459">
        <v>22</v>
      </c>
      <c r="B2459" t="s">
        <v>230</v>
      </c>
      <c r="C2459" t="s">
        <v>201</v>
      </c>
      <c r="D2459">
        <v>8.6359999999999992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0.43995370370370374</v>
      </c>
      <c r="N2459">
        <v>0.1233785</v>
      </c>
      <c r="O2459">
        <v>8.01</v>
      </c>
      <c r="Q2459" s="18">
        <v>0.47540509259259256</v>
      </c>
      <c r="R2459" s="19">
        <v>4.8567029999999997E-2</v>
      </c>
      <c r="S2459" s="74">
        <v>8.3659999999999997</v>
      </c>
      <c r="U2459" s="18">
        <v>0.31079861111111112</v>
      </c>
      <c r="V2459" s="19">
        <v>6.6754759999999996E-2</v>
      </c>
      <c r="W2459" s="1" t="s">
        <v>625</v>
      </c>
      <c r="AB2459" t="s">
        <v>85</v>
      </c>
      <c r="AC2459" t="s">
        <v>1496</v>
      </c>
      <c r="AD2459" s="8">
        <v>43427</v>
      </c>
      <c r="AE2459" s="83">
        <f>AD2459-I2459</f>
        <v>61</v>
      </c>
      <c r="AF2459" t="s">
        <v>238</v>
      </c>
      <c r="AG2459" t="s">
        <v>956</v>
      </c>
      <c r="AH2459" s="8">
        <v>43427</v>
      </c>
      <c r="AI2459">
        <v>18</v>
      </c>
      <c r="AJ2459">
        <v>2</v>
      </c>
      <c r="AK2459" s="53">
        <v>0.70833333333333337</v>
      </c>
      <c r="AL2459" s="8">
        <v>43435</v>
      </c>
      <c r="AM2459" s="53">
        <v>0.54166666666666663</v>
      </c>
      <c r="AN2459" t="s">
        <v>1565</v>
      </c>
      <c r="AV2459" s="8">
        <v>43435</v>
      </c>
      <c r="AW2459">
        <v>1</v>
      </c>
    </row>
    <row r="2460" spans="1:49" x14ac:dyDescent="0.25">
      <c r="A2460">
        <v>23</v>
      </c>
      <c r="B2460" t="s">
        <v>230</v>
      </c>
      <c r="C2460" t="s">
        <v>201</v>
      </c>
      <c r="D2460">
        <v>9.8409999999999993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0.44079861111111113</v>
      </c>
      <c r="N2460">
        <v>0.1044876</v>
      </c>
      <c r="O2460">
        <v>9.1630000000000003</v>
      </c>
      <c r="Q2460" s="18">
        <v>0.47653935185185187</v>
      </c>
      <c r="R2460">
        <v>4.3121800000000002E-2</v>
      </c>
      <c r="S2460" s="74">
        <v>9.0809999999999995</v>
      </c>
      <c r="U2460" s="18">
        <v>0.31162037037037038</v>
      </c>
      <c r="V2460" s="19">
        <v>5.5622020000000001E-2</v>
      </c>
      <c r="W2460" s="1" t="s">
        <v>625</v>
      </c>
      <c r="AB2460" t="s">
        <v>85</v>
      </c>
      <c r="AC2460" t="s">
        <v>1497</v>
      </c>
      <c r="AF2460" t="s">
        <v>127</v>
      </c>
    </row>
    <row r="2461" spans="1:49" x14ac:dyDescent="0.25">
      <c r="A2461">
        <v>24</v>
      </c>
      <c r="B2461" t="s">
        <v>230</v>
      </c>
      <c r="C2461" t="s">
        <v>201</v>
      </c>
      <c r="D2461">
        <v>10.923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0.44156250000000002</v>
      </c>
      <c r="N2461">
        <v>0.1453584</v>
      </c>
      <c r="O2461">
        <v>10.195</v>
      </c>
      <c r="Q2461" s="18">
        <v>0.47745370370370371</v>
      </c>
      <c r="R2461">
        <v>0.12479129999999999</v>
      </c>
      <c r="S2461" s="74">
        <v>10.122</v>
      </c>
      <c r="U2461" s="18">
        <v>0.31268518518518518</v>
      </c>
      <c r="V2461" s="19">
        <v>6.5394510000000003E-2</v>
      </c>
      <c r="W2461" s="1" t="s">
        <v>625</v>
      </c>
      <c r="AB2461" t="s">
        <v>85</v>
      </c>
      <c r="AC2461" t="s">
        <v>1498</v>
      </c>
      <c r="AF2461" t="s">
        <v>137</v>
      </c>
    </row>
    <row r="2462" spans="1:49" x14ac:dyDescent="0.25">
      <c r="A2462">
        <v>25</v>
      </c>
      <c r="B2462" t="s">
        <v>230</v>
      </c>
      <c r="C2462" t="s">
        <v>201</v>
      </c>
      <c r="D2462">
        <v>9.3230000000000004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0.44259259259259259</v>
      </c>
      <c r="N2462">
        <v>0.90366630000000003</v>
      </c>
      <c r="O2462">
        <v>9.0289999999999999</v>
      </c>
      <c r="Q2462" s="18">
        <v>0.47849537037037032</v>
      </c>
      <c r="R2462">
        <v>0.82730389999999998</v>
      </c>
      <c r="W2462" s="1" t="s">
        <v>625</v>
      </c>
      <c r="AB2462" t="s">
        <v>84</v>
      </c>
      <c r="AC2462" t="s">
        <v>1499</v>
      </c>
    </row>
    <row r="2463" spans="1:49" x14ac:dyDescent="0.25">
      <c r="A2463">
        <v>26</v>
      </c>
      <c r="B2463" t="s">
        <v>230</v>
      </c>
      <c r="C2463" t="s">
        <v>201</v>
      </c>
      <c r="D2463">
        <v>8.3539999999999992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0.44343749999999998</v>
      </c>
      <c r="N2463">
        <v>8.3956900000000001E-2</v>
      </c>
      <c r="O2463">
        <v>7.798</v>
      </c>
      <c r="Q2463" s="18">
        <v>0.47942129629629626</v>
      </c>
      <c r="R2463" s="19">
        <v>6.3593759999999999E-2</v>
      </c>
      <c r="W2463" s="1" t="s">
        <v>625</v>
      </c>
      <c r="AB2463" t="s">
        <v>84</v>
      </c>
      <c r="AC2463" t="s">
        <v>1500</v>
      </c>
    </row>
    <row r="2464" spans="1:49" x14ac:dyDescent="0.25">
      <c r="A2464">
        <v>27</v>
      </c>
      <c r="B2464" t="s">
        <v>230</v>
      </c>
      <c r="C2464" t="s">
        <v>201</v>
      </c>
      <c r="D2464">
        <v>7.1539999999999999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0.44427083333333334</v>
      </c>
      <c r="N2464" s="19">
        <v>7.1221640000000003E-4</v>
      </c>
      <c r="O2464">
        <v>6.9580000000000002</v>
      </c>
      <c r="Q2464" s="18">
        <v>0.48030092592592594</v>
      </c>
      <c r="R2464">
        <v>1.283606</v>
      </c>
      <c r="W2464" s="1" t="s">
        <v>625</v>
      </c>
      <c r="AB2464" t="s">
        <v>84</v>
      </c>
      <c r="AC2464" t="s">
        <v>1501</v>
      </c>
    </row>
    <row r="2465" spans="1:49" x14ac:dyDescent="0.25">
      <c r="A2465">
        <v>28</v>
      </c>
      <c r="B2465" t="s">
        <v>230</v>
      </c>
      <c r="C2465" t="s">
        <v>201</v>
      </c>
      <c r="D2465">
        <v>9.9079999999999995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0.44502314814814814</v>
      </c>
      <c r="N2465" s="19">
        <v>5.8936959999999997E-2</v>
      </c>
      <c r="O2465">
        <v>9.36</v>
      </c>
      <c r="Q2465" s="18">
        <v>0.48137731481481483</v>
      </c>
      <c r="R2465">
        <v>0.15165239999999999</v>
      </c>
      <c r="S2465" s="74">
        <v>9.2739999999999991</v>
      </c>
      <c r="U2465" s="18">
        <v>0.31350694444444444</v>
      </c>
      <c r="V2465" s="19">
        <v>5.0827829999999997E-2</v>
      </c>
      <c r="W2465" s="1" t="s">
        <v>625</v>
      </c>
      <c r="AB2465" t="s">
        <v>85</v>
      </c>
      <c r="AC2465" t="s">
        <v>1502</v>
      </c>
      <c r="AF2465" t="s">
        <v>247</v>
      </c>
    </row>
    <row r="2466" spans="1:49" x14ac:dyDescent="0.25">
      <c r="A2466">
        <v>29</v>
      </c>
      <c r="B2466" t="s">
        <v>230</v>
      </c>
      <c r="C2466" t="s">
        <v>201</v>
      </c>
      <c r="D2466">
        <v>11.422000000000001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0.44575231481481481</v>
      </c>
      <c r="N2466">
        <v>0.82035150000000001</v>
      </c>
      <c r="O2466">
        <v>10.656000000000001</v>
      </c>
      <c r="Q2466" s="18">
        <v>0.48216435185185186</v>
      </c>
      <c r="R2466">
        <v>0.71571030000000002</v>
      </c>
      <c r="S2466" s="74">
        <v>10.481</v>
      </c>
      <c r="U2466" s="18">
        <v>0.31422453703703707</v>
      </c>
      <c r="V2466">
        <v>0.78164140000000004</v>
      </c>
      <c r="W2466" s="1" t="s">
        <v>625</v>
      </c>
      <c r="AB2466" t="s">
        <v>85</v>
      </c>
      <c r="AC2466" t="s">
        <v>1503</v>
      </c>
      <c r="AD2466" s="8">
        <v>43398</v>
      </c>
      <c r="AE2466">
        <v>32</v>
      </c>
      <c r="AF2466" t="s">
        <v>240</v>
      </c>
      <c r="AG2466" t="s">
        <v>956</v>
      </c>
      <c r="AH2466" s="8">
        <v>43398</v>
      </c>
      <c r="AI2466">
        <v>17</v>
      </c>
      <c r="AJ2466">
        <v>1</v>
      </c>
      <c r="AK2466" s="53">
        <v>0.68055555555555547</v>
      </c>
      <c r="AL2466" s="8">
        <v>43406</v>
      </c>
      <c r="AM2466" s="53">
        <v>0.83333333333333337</v>
      </c>
      <c r="AO2466">
        <v>6</v>
      </c>
      <c r="AP2466">
        <v>31</v>
      </c>
      <c r="AQ2466" s="8">
        <v>43406</v>
      </c>
      <c r="AR2466" s="53">
        <v>0.83333333333333337</v>
      </c>
      <c r="AS2466" s="8">
        <v>43460</v>
      </c>
      <c r="AT2466" s="53">
        <v>0.83333333333333337</v>
      </c>
      <c r="AV2466" s="8">
        <v>43460</v>
      </c>
      <c r="AW2466">
        <v>0</v>
      </c>
    </row>
    <row r="2467" spans="1:49" x14ac:dyDescent="0.25">
      <c r="A2467">
        <v>30</v>
      </c>
      <c r="B2467" t="s">
        <v>230</v>
      </c>
      <c r="C2467" t="s">
        <v>201</v>
      </c>
      <c r="D2467">
        <v>10.496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0.44664351851851852</v>
      </c>
      <c r="N2467" s="19">
        <v>8.1840319999999994E-2</v>
      </c>
      <c r="O2467">
        <v>9.9320000000000004</v>
      </c>
      <c r="Q2467" s="18">
        <v>0.48319444444444443</v>
      </c>
      <c r="R2467" s="19">
        <v>2.7504649999999999E-2</v>
      </c>
      <c r="S2467" s="74">
        <v>9.9</v>
      </c>
      <c r="U2467" s="18">
        <v>0.31525462962962963</v>
      </c>
      <c r="V2467">
        <v>5.2351399999999999E-2</v>
      </c>
      <c r="W2467" s="1" t="s">
        <v>625</v>
      </c>
      <c r="AB2467" t="s">
        <v>85</v>
      </c>
      <c r="AC2467" t="s">
        <v>1504</v>
      </c>
      <c r="AF2467" t="s">
        <v>162</v>
      </c>
    </row>
    <row r="2468" spans="1:49" x14ac:dyDescent="0.25">
      <c r="A2468">
        <v>31</v>
      </c>
      <c r="B2468" t="s">
        <v>230</v>
      </c>
      <c r="C2468" t="s">
        <v>201</v>
      </c>
      <c r="D2468">
        <v>10.4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0.44751157407407405</v>
      </c>
      <c r="N2468">
        <v>0.1033313</v>
      </c>
      <c r="O2468">
        <v>9.7170000000000005</v>
      </c>
      <c r="Q2468" s="18">
        <v>0.4846759259259259</v>
      </c>
      <c r="R2468" s="19">
        <v>7.4724910000000005E-2</v>
      </c>
      <c r="S2468" s="74">
        <v>9.6809999999999992</v>
      </c>
      <c r="U2468" s="18">
        <v>0.31600694444444444</v>
      </c>
      <c r="V2468">
        <v>3.3819399999999999E-2</v>
      </c>
      <c r="W2468" s="1" t="s">
        <v>625</v>
      </c>
      <c r="AB2468" t="s">
        <v>85</v>
      </c>
      <c r="AC2468" t="s">
        <v>1505</v>
      </c>
      <c r="AF2468" t="s">
        <v>371</v>
      </c>
    </row>
    <row r="2469" spans="1:49" x14ac:dyDescent="0.25">
      <c r="A2469">
        <v>32</v>
      </c>
      <c r="B2469" t="s">
        <v>230</v>
      </c>
      <c r="C2469" t="s">
        <v>201</v>
      </c>
      <c r="D2469">
        <v>7.6269999999999998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0.448275462962963</v>
      </c>
      <c r="N2469">
        <v>0.10445599999999999</v>
      </c>
      <c r="O2469">
        <v>7.2409999999999997</v>
      </c>
      <c r="Q2469" s="18">
        <v>0.48549768518518516</v>
      </c>
      <c r="R2469" s="19">
        <v>6.1838770000000001E-2</v>
      </c>
      <c r="S2469" s="74">
        <v>7.1879999999999997</v>
      </c>
      <c r="U2469" s="18">
        <v>0.31667824074074075</v>
      </c>
      <c r="V2469" s="19">
        <v>5.8538819999999998E-2</v>
      </c>
      <c r="W2469" s="1" t="s">
        <v>625</v>
      </c>
      <c r="AB2469" t="s">
        <v>85</v>
      </c>
      <c r="AC2469" t="s">
        <v>1506</v>
      </c>
      <c r="AF2469" t="s">
        <v>136</v>
      </c>
    </row>
    <row r="2470" spans="1:49" x14ac:dyDescent="0.25">
      <c r="A2470">
        <v>33</v>
      </c>
      <c r="B2470" t="s">
        <v>230</v>
      </c>
      <c r="C2470" t="s">
        <v>201</v>
      </c>
      <c r="D2470">
        <v>7.7830000000000004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0.44894675925925925</v>
      </c>
      <c r="N2470" s="19">
        <v>7.0731569999999994E-2</v>
      </c>
      <c r="O2470">
        <v>7.6609999999999996</v>
      </c>
      <c r="Q2470" s="18">
        <v>0.4863425925925926</v>
      </c>
      <c r="R2470" s="19">
        <v>3.9621160000000002E-2</v>
      </c>
      <c r="W2470" s="1" t="s">
        <v>625</v>
      </c>
      <c r="AB2470" t="s">
        <v>84</v>
      </c>
      <c r="AC2470" t="s">
        <v>1507</v>
      </c>
    </row>
    <row r="2471" spans="1:49" x14ac:dyDescent="0.25">
      <c r="A2471">
        <v>34</v>
      </c>
      <c r="B2471" t="s">
        <v>230</v>
      </c>
      <c r="C2471" t="s">
        <v>201</v>
      </c>
      <c r="D2471">
        <v>5.4050000000000002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0.44971064814814815</v>
      </c>
      <c r="N2471" s="19">
        <v>6.5031919999999993E-2</v>
      </c>
      <c r="O2471">
        <v>5.1669999999999998</v>
      </c>
      <c r="Q2471" s="18">
        <v>0.48718750000000005</v>
      </c>
      <c r="R2471" s="19">
        <v>1.5492580000000001E-2</v>
      </c>
      <c r="S2471" s="74">
        <v>5.1619999999999999</v>
      </c>
      <c r="U2471" s="18">
        <v>0.31738425925925923</v>
      </c>
      <c r="V2471">
        <v>3.2423500000000001E-2</v>
      </c>
      <c r="W2471" s="1" t="s">
        <v>625</v>
      </c>
      <c r="AB2471" t="s">
        <v>85</v>
      </c>
      <c r="AC2471" t="s">
        <v>1508</v>
      </c>
      <c r="AF2471" t="s">
        <v>164</v>
      </c>
    </row>
    <row r="2472" spans="1:49" x14ac:dyDescent="0.25">
      <c r="A2472">
        <v>35</v>
      </c>
      <c r="B2472" t="s">
        <v>230</v>
      </c>
      <c r="C2472" t="s">
        <v>201</v>
      </c>
      <c r="D2472">
        <v>12.083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0.45055555555555554</v>
      </c>
      <c r="N2472">
        <v>0.1311958</v>
      </c>
      <c r="O2472">
        <v>11.667</v>
      </c>
      <c r="Q2472" s="18">
        <v>0.48815972222222226</v>
      </c>
      <c r="R2472">
        <v>8.6198899999999995E-2</v>
      </c>
      <c r="W2472" s="1" t="s">
        <v>625</v>
      </c>
      <c r="AB2472" t="s">
        <v>84</v>
      </c>
      <c r="AC2472" t="s">
        <v>1509</v>
      </c>
    </row>
    <row r="2473" spans="1:49" x14ac:dyDescent="0.25">
      <c r="A2473">
        <v>36</v>
      </c>
      <c r="B2473" t="s">
        <v>230</v>
      </c>
      <c r="C2473" t="s">
        <v>201</v>
      </c>
      <c r="D2473">
        <v>9.798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0.45157407407407407</v>
      </c>
      <c r="N2473" s="19">
        <v>9.0969540000000002E-2</v>
      </c>
      <c r="O2473">
        <v>9.4930000000000003</v>
      </c>
      <c r="Q2473" s="18">
        <v>0.48934027777777778</v>
      </c>
      <c r="R2473" s="19">
        <v>4.4945680000000002E-2</v>
      </c>
      <c r="W2473" s="1" t="s">
        <v>625</v>
      </c>
      <c r="AB2473" t="s">
        <v>84</v>
      </c>
      <c r="AC2473" t="s">
        <v>1510</v>
      </c>
    </row>
    <row r="2474" spans="1:49" x14ac:dyDescent="0.25">
      <c r="A2474">
        <v>37</v>
      </c>
      <c r="B2474" t="s">
        <v>230</v>
      </c>
      <c r="C2474" t="s">
        <v>201</v>
      </c>
      <c r="D2474">
        <v>6.5650000000000004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0.45258101851851856</v>
      </c>
      <c r="N2474">
        <v>8.4381700000000004E-2</v>
      </c>
      <c r="O2474">
        <v>6.1239999999999997</v>
      </c>
      <c r="Q2474" s="18">
        <v>0.49012731481481481</v>
      </c>
      <c r="R2474" s="19">
        <v>4.2385619999999999E-2</v>
      </c>
      <c r="W2474" s="1" t="s">
        <v>625</v>
      </c>
      <c r="AB2474" t="s">
        <v>86</v>
      </c>
      <c r="AC2474" t="s">
        <v>1511</v>
      </c>
      <c r="AF2474" t="s">
        <v>150</v>
      </c>
    </row>
    <row r="2475" spans="1:49" x14ac:dyDescent="0.25">
      <c r="A2475">
        <v>38</v>
      </c>
      <c r="B2475" t="s">
        <v>230</v>
      </c>
      <c r="C2475" t="s">
        <v>201</v>
      </c>
      <c r="D2475">
        <v>7.65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0.45340277777777777</v>
      </c>
      <c r="N2475" s="19">
        <v>9.9199609999999994E-2</v>
      </c>
      <c r="O2475">
        <v>7.2519999999999998</v>
      </c>
      <c r="Q2475" s="18">
        <v>0.4914351851851852</v>
      </c>
      <c r="R2475" s="19">
        <v>6.568881E-2</v>
      </c>
      <c r="W2475" s="1" t="s">
        <v>625</v>
      </c>
      <c r="AB2475" t="s">
        <v>86</v>
      </c>
      <c r="AC2475" t="s">
        <v>1512</v>
      </c>
      <c r="AF2475" t="s">
        <v>247</v>
      </c>
    </row>
    <row r="2476" spans="1:49" x14ac:dyDescent="0.25">
      <c r="A2476">
        <v>39</v>
      </c>
      <c r="B2476" t="s">
        <v>230</v>
      </c>
      <c r="C2476" t="s">
        <v>201</v>
      </c>
      <c r="D2476">
        <v>6.5979999999999999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0.4541782407407407</v>
      </c>
      <c r="N2476" s="19">
        <v>7.7812870000000006E-2</v>
      </c>
      <c r="O2476">
        <v>6.4809999999999999</v>
      </c>
      <c r="Q2476" s="18">
        <v>0.49231481481481482</v>
      </c>
      <c r="R2476" s="19">
        <v>2.8174919999999999E-2</v>
      </c>
      <c r="W2476" s="1" t="s">
        <v>625</v>
      </c>
      <c r="AB2476" t="s">
        <v>84</v>
      </c>
      <c r="AC2476" t="s">
        <v>1513</v>
      </c>
    </row>
    <row r="2477" spans="1:49" x14ac:dyDescent="0.25">
      <c r="A2477">
        <v>40</v>
      </c>
      <c r="B2477" t="s">
        <v>230</v>
      </c>
      <c r="C2477" t="s">
        <v>201</v>
      </c>
      <c r="D2477">
        <v>7.4749999999999996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0.45498842592592598</v>
      </c>
      <c r="N2477">
        <v>0.71659459999999997</v>
      </c>
      <c r="O2477">
        <v>7.0410000000000004</v>
      </c>
      <c r="Q2477" s="18">
        <v>0.49312500000000004</v>
      </c>
      <c r="R2477">
        <v>0.63921249999999996</v>
      </c>
      <c r="S2477" s="74">
        <v>6.9050000000000002</v>
      </c>
      <c r="U2477" s="18">
        <v>0.31807870370370367</v>
      </c>
      <c r="V2477">
        <v>0.68954629999999995</v>
      </c>
      <c r="W2477" s="1" t="s">
        <v>625</v>
      </c>
      <c r="AB2477" t="s">
        <v>85</v>
      </c>
      <c r="AC2477" t="s">
        <v>1514</v>
      </c>
      <c r="AD2477" s="8">
        <v>43398</v>
      </c>
      <c r="AE2477">
        <v>32</v>
      </c>
      <c r="AF2477" t="s">
        <v>129</v>
      </c>
      <c r="AG2477" t="s">
        <v>956</v>
      </c>
      <c r="AH2477" s="8">
        <v>43398</v>
      </c>
      <c r="AI2477">
        <v>1</v>
      </c>
      <c r="AJ2477">
        <v>1</v>
      </c>
      <c r="AK2477" s="53">
        <v>0.68055555555555547</v>
      </c>
      <c r="AL2477" s="8">
        <v>43406</v>
      </c>
      <c r="AM2477" s="53">
        <v>0.83333333333333337</v>
      </c>
      <c r="AO2477">
        <v>6</v>
      </c>
      <c r="AP2477">
        <v>15</v>
      </c>
      <c r="AQ2477" s="8">
        <v>43406</v>
      </c>
      <c r="AR2477" s="53">
        <v>0.83333333333333337</v>
      </c>
      <c r="AS2477" s="8">
        <v>43483</v>
      </c>
      <c r="AT2477" s="53">
        <v>0.85416666666666663</v>
      </c>
      <c r="AV2477" s="8">
        <v>43483</v>
      </c>
      <c r="AW2477">
        <v>0</v>
      </c>
    </row>
    <row r="2478" spans="1:49" x14ac:dyDescent="0.25">
      <c r="A2478">
        <v>41</v>
      </c>
      <c r="B2478" t="s">
        <v>230</v>
      </c>
      <c r="C2478" t="s">
        <v>201</v>
      </c>
      <c r="D2478">
        <v>7.8650000000000002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0.45582175925925927</v>
      </c>
      <c r="N2478">
        <v>0.57478739999999995</v>
      </c>
      <c r="O2478">
        <v>7.3540000000000001</v>
      </c>
      <c r="Q2478" s="18">
        <v>0.49417824074074074</v>
      </c>
      <c r="R2478">
        <v>0.52399280000000004</v>
      </c>
      <c r="S2478" s="74">
        <v>7.2359999999999998</v>
      </c>
      <c r="U2478" s="18">
        <v>0.31916666666666665</v>
      </c>
      <c r="V2478">
        <v>0.60386600000000001</v>
      </c>
      <c r="W2478" s="1" t="s">
        <v>625</v>
      </c>
      <c r="AB2478" t="s">
        <v>85</v>
      </c>
      <c r="AC2478" t="s">
        <v>1515</v>
      </c>
      <c r="AD2478" s="8">
        <v>43398</v>
      </c>
      <c r="AE2478">
        <v>32</v>
      </c>
      <c r="AF2478" t="s">
        <v>149</v>
      </c>
      <c r="AG2478" t="s">
        <v>956</v>
      </c>
      <c r="AH2478" s="8">
        <v>43398</v>
      </c>
      <c r="AI2478">
        <v>7</v>
      </c>
      <c r="AJ2478">
        <v>1</v>
      </c>
      <c r="AK2478" s="53">
        <v>0.68055555555555547</v>
      </c>
      <c r="AL2478" s="8">
        <v>43406</v>
      </c>
      <c r="AM2478" s="53">
        <v>0.83333333333333337</v>
      </c>
      <c r="AO2478">
        <v>6</v>
      </c>
      <c r="AP2478">
        <v>14</v>
      </c>
      <c r="AQ2478" s="8">
        <v>43406</v>
      </c>
      <c r="AR2478" s="53">
        <v>0.83333333333333337</v>
      </c>
      <c r="AS2478" s="8">
        <v>43483</v>
      </c>
      <c r="AT2478" s="53">
        <v>0.85416666666666663</v>
      </c>
      <c r="AV2478" s="8">
        <v>43483</v>
      </c>
      <c r="AW2478">
        <v>0</v>
      </c>
    </row>
    <row r="2479" spans="1:49" x14ac:dyDescent="0.25">
      <c r="A2479">
        <v>42</v>
      </c>
      <c r="B2479" t="s">
        <v>230</v>
      </c>
      <c r="C2479" t="s">
        <v>201</v>
      </c>
      <c r="D2479">
        <v>8.1940000000000008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0.45679398148148148</v>
      </c>
      <c r="N2479" s="19">
        <v>7.2074760000000002E-2</v>
      </c>
      <c r="O2479">
        <v>7.7770000000000001</v>
      </c>
      <c r="Q2479" s="18">
        <v>0.49505787037037036</v>
      </c>
      <c r="R2479" s="19">
        <v>9.0370010000000001E-2</v>
      </c>
      <c r="W2479" s="1" t="s">
        <v>625</v>
      </c>
      <c r="AB2479" t="s">
        <v>86</v>
      </c>
      <c r="AC2479" t="s">
        <v>1516</v>
      </c>
      <c r="AF2479" t="s">
        <v>178</v>
      </c>
    </row>
    <row r="2480" spans="1:49" x14ac:dyDescent="0.25">
      <c r="A2480">
        <v>43</v>
      </c>
      <c r="B2480" t="s">
        <v>230</v>
      </c>
      <c r="C2480" t="s">
        <v>201</v>
      </c>
      <c r="D2480">
        <v>5.9669999999999996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0.45760416666666665</v>
      </c>
      <c r="N2480">
        <v>4.7905700000000002E-2</v>
      </c>
      <c r="O2480">
        <v>5.6890000000000001</v>
      </c>
      <c r="Q2480" s="18">
        <v>0.49596064814814816</v>
      </c>
      <c r="R2480" s="19">
        <v>2.636581E-2</v>
      </c>
      <c r="W2480" s="1" t="s">
        <v>625</v>
      </c>
      <c r="AB2480" t="s">
        <v>86</v>
      </c>
      <c r="AC2480" t="s">
        <v>1517</v>
      </c>
      <c r="AF2480" t="s">
        <v>161</v>
      </c>
    </row>
    <row r="2481" spans="1:32" x14ac:dyDescent="0.25">
      <c r="A2481">
        <v>44</v>
      </c>
      <c r="B2481" t="s">
        <v>230</v>
      </c>
      <c r="C2481" t="s">
        <v>201</v>
      </c>
      <c r="D2481">
        <v>9.4060000000000006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0.45872685185185186</v>
      </c>
      <c r="N2481">
        <v>0.124524</v>
      </c>
      <c r="O2481">
        <v>8.8049999999999997</v>
      </c>
      <c r="Q2481" s="18">
        <v>0.49699074074074073</v>
      </c>
      <c r="R2481" s="19">
        <v>4.9807610000000002E-2</v>
      </c>
      <c r="W2481" s="1" t="s">
        <v>625</v>
      </c>
      <c r="AB2481" t="s">
        <v>84</v>
      </c>
      <c r="AC2481" t="s">
        <v>1518</v>
      </c>
    </row>
    <row r="2482" spans="1:32" x14ac:dyDescent="0.25">
      <c r="A2482">
        <v>45</v>
      </c>
      <c r="B2482" t="s">
        <v>230</v>
      </c>
      <c r="C2482" t="s">
        <v>201</v>
      </c>
      <c r="D2482">
        <v>6.0510000000000002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0.4597222222222222</v>
      </c>
      <c r="N2482" s="19">
        <v>6.7675449999999998E-2</v>
      </c>
      <c r="O2482">
        <v>5.7869999999999999</v>
      </c>
      <c r="Q2482" s="18">
        <v>0.49791666666666662</v>
      </c>
      <c r="R2482" s="19">
        <v>3.7181770000000003E-2</v>
      </c>
      <c r="W2482" s="1" t="s">
        <v>625</v>
      </c>
      <c r="AB2482" t="s">
        <v>84</v>
      </c>
      <c r="AC2482" t="s">
        <v>1519</v>
      </c>
    </row>
    <row r="2483" spans="1:32" x14ac:dyDescent="0.25">
      <c r="A2483">
        <v>46</v>
      </c>
      <c r="B2483" t="s">
        <v>230</v>
      </c>
      <c r="C2483" t="s">
        <v>608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0.46057870370370368</v>
      </c>
      <c r="N2483" s="19">
        <v>7.0292269999999999E-3</v>
      </c>
      <c r="Q2483" s="18">
        <v>0.49884259259259256</v>
      </c>
      <c r="R2483" s="19">
        <v>6.985509E-3</v>
      </c>
      <c r="U2483" s="18">
        <v>0.32001157407407405</v>
      </c>
      <c r="V2483" s="19">
        <v>6.1716139999999997E-3</v>
      </c>
      <c r="W2483" s="1" t="s">
        <v>625</v>
      </c>
    </row>
    <row r="2484" spans="1:32" x14ac:dyDescent="0.25">
      <c r="A2484">
        <v>47</v>
      </c>
      <c r="B2484" t="s">
        <v>230</v>
      </c>
      <c r="C2484" t="s">
        <v>608</v>
      </c>
      <c r="E2484" s="1" t="s">
        <v>1162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0.46136574074074077</v>
      </c>
      <c r="N2484" s="19">
        <v>8.7270349999999993E-3</v>
      </c>
      <c r="P2484" s="53">
        <v>0.64583333333333337</v>
      </c>
      <c r="Q2484" s="18">
        <v>0.4997685185185185</v>
      </c>
      <c r="R2484" s="19">
        <v>9.9097660000000004E-3</v>
      </c>
      <c r="T2484" s="53">
        <v>0.47222222222222227</v>
      </c>
      <c r="U2484" s="18">
        <v>0.32060185185185186</v>
      </c>
      <c r="V2484" s="19">
        <v>6.6429949999999996E-3</v>
      </c>
      <c r="W2484" s="1" t="s">
        <v>625</v>
      </c>
    </row>
    <row r="2485" spans="1:32" x14ac:dyDescent="0.25">
      <c r="A2485">
        <v>1</v>
      </c>
      <c r="B2485" t="s">
        <v>229</v>
      </c>
      <c r="C2485" t="s">
        <v>201</v>
      </c>
      <c r="D2485">
        <v>6.5060000000000002</v>
      </c>
      <c r="E2485" s="1" t="s">
        <v>1163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0.42275462962962962</v>
      </c>
      <c r="N2485">
        <v>1.1509</v>
      </c>
      <c r="O2485">
        <v>5.5620000000000003</v>
      </c>
      <c r="P2485" s="53">
        <v>0.61875000000000002</v>
      </c>
      <c r="Q2485" s="18">
        <v>0.45699074074074075</v>
      </c>
      <c r="R2485">
        <v>0.39368360000000002</v>
      </c>
      <c r="W2485" s="1" t="s">
        <v>625</v>
      </c>
      <c r="AB2485" t="s">
        <v>86</v>
      </c>
      <c r="AC2485" t="s">
        <v>1520</v>
      </c>
      <c r="AF2485" t="s">
        <v>154</v>
      </c>
    </row>
    <row r="2486" spans="1:32" x14ac:dyDescent="0.25">
      <c r="A2486">
        <v>2</v>
      </c>
      <c r="B2486" t="s">
        <v>229</v>
      </c>
      <c r="C2486" t="s">
        <v>201</v>
      </c>
      <c r="D2486">
        <v>7.1639999999999997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0.42377314814814815</v>
      </c>
      <c r="N2486">
        <v>0.1901053</v>
      </c>
      <c r="O2486">
        <v>6.7910000000000004</v>
      </c>
      <c r="Q2486" s="18">
        <v>0.45804398148148145</v>
      </c>
      <c r="R2486">
        <v>0.1233834</v>
      </c>
      <c r="W2486" s="1" t="s">
        <v>625</v>
      </c>
      <c r="AB2486" t="s">
        <v>84</v>
      </c>
      <c r="AC2486" t="s">
        <v>1521</v>
      </c>
    </row>
    <row r="2487" spans="1:32" x14ac:dyDescent="0.25">
      <c r="A2487">
        <v>3</v>
      </c>
      <c r="B2487" t="s">
        <v>229</v>
      </c>
      <c r="C2487" t="s">
        <v>201</v>
      </c>
      <c r="D2487">
        <v>7.3959999999999999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0.42459490740740741</v>
      </c>
      <c r="N2487">
        <v>0.17960690000000001</v>
      </c>
      <c r="O2487">
        <v>6.9829999999999997</v>
      </c>
      <c r="Q2487" s="18">
        <v>0.45891203703703703</v>
      </c>
      <c r="R2487" s="19">
        <v>6.6846710000000004E-2</v>
      </c>
      <c r="W2487" s="1" t="s">
        <v>625</v>
      </c>
      <c r="AB2487" t="s">
        <v>86</v>
      </c>
      <c r="AC2487" t="s">
        <v>1522</v>
      </c>
      <c r="AF2487" t="s">
        <v>138</v>
      </c>
    </row>
    <row r="2488" spans="1:32" x14ac:dyDescent="0.25">
      <c r="A2488">
        <v>4</v>
      </c>
      <c r="B2488" t="s">
        <v>229</v>
      </c>
      <c r="C2488" t="s">
        <v>201</v>
      </c>
      <c r="D2488">
        <v>6.7469999999999999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0.42550925925925925</v>
      </c>
      <c r="N2488">
        <v>0.1107112</v>
      </c>
      <c r="O2488">
        <v>6.52</v>
      </c>
      <c r="Q2488" s="18">
        <v>0.45973379629629635</v>
      </c>
      <c r="R2488" s="19">
        <v>6.3742160000000006E-2</v>
      </c>
      <c r="S2488" s="74">
        <v>6.4779999999999998</v>
      </c>
      <c r="T2488" s="53">
        <v>0.47222222222222227</v>
      </c>
      <c r="U2488" s="18">
        <v>0.30239583333333336</v>
      </c>
      <c r="V2488" s="19">
        <v>5.8516480000000003E-2</v>
      </c>
      <c r="W2488" s="1" t="s">
        <v>625</v>
      </c>
      <c r="AB2488" t="s">
        <v>85</v>
      </c>
      <c r="AC2488" t="s">
        <v>1523</v>
      </c>
      <c r="AF2488" t="s">
        <v>135</v>
      </c>
    </row>
    <row r="2489" spans="1:32" x14ac:dyDescent="0.25">
      <c r="A2489">
        <v>5</v>
      </c>
      <c r="B2489" t="s">
        <v>229</v>
      </c>
      <c r="C2489" t="s">
        <v>201</v>
      </c>
      <c r="D2489">
        <v>9.3620000000000001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0.42623842592592592</v>
      </c>
      <c r="N2489">
        <v>0.27660230000000002</v>
      </c>
      <c r="O2489">
        <v>8.9290000000000003</v>
      </c>
      <c r="Q2489" s="18">
        <v>0.46057870370370368</v>
      </c>
      <c r="R2489">
        <v>0.20304040000000001</v>
      </c>
      <c r="W2489" s="1" t="s">
        <v>625</v>
      </c>
      <c r="AB2489" t="s">
        <v>86</v>
      </c>
      <c r="AC2489" t="s">
        <v>1524</v>
      </c>
      <c r="AF2489" t="s">
        <v>163</v>
      </c>
    </row>
    <row r="2490" spans="1:32" x14ac:dyDescent="0.25">
      <c r="A2490">
        <v>6</v>
      </c>
      <c r="B2490" t="s">
        <v>229</v>
      </c>
      <c r="C2490" t="s">
        <v>201</v>
      </c>
      <c r="D2490">
        <v>5.0519999999999996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0.42706018518518518</v>
      </c>
      <c r="N2490">
        <v>0.97851480000000002</v>
      </c>
      <c r="O2490">
        <v>4.4279999999999999</v>
      </c>
      <c r="Q2490" s="18">
        <v>0.4614699074074074</v>
      </c>
      <c r="R2490">
        <v>0.19762370000000001</v>
      </c>
      <c r="S2490" s="74">
        <v>4.3150000000000004</v>
      </c>
      <c r="U2490" s="18">
        <v>0.30355324074074075</v>
      </c>
      <c r="V2490" s="19">
        <v>8.2498169999999996E-2</v>
      </c>
      <c r="W2490" s="1" t="s">
        <v>625</v>
      </c>
      <c r="AB2490" t="s">
        <v>85</v>
      </c>
      <c r="AC2490" t="s">
        <v>1525</v>
      </c>
      <c r="AF2490" t="s">
        <v>239</v>
      </c>
    </row>
    <row r="2491" spans="1:32" x14ac:dyDescent="0.25">
      <c r="A2491">
        <v>7</v>
      </c>
      <c r="B2491" t="s">
        <v>229</v>
      </c>
      <c r="C2491" t="s">
        <v>201</v>
      </c>
      <c r="D2491">
        <v>7.8120000000000003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0.42802083333333335</v>
      </c>
      <c r="N2491">
        <v>0.14688129999999999</v>
      </c>
      <c r="O2491">
        <v>7.4420000000000002</v>
      </c>
      <c r="Q2491" s="18">
        <v>0.46233796296296298</v>
      </c>
      <c r="R2491">
        <v>0.1034147</v>
      </c>
      <c r="W2491" s="1" t="s">
        <v>625</v>
      </c>
      <c r="AB2491" t="s">
        <v>84</v>
      </c>
      <c r="AC2491" t="s">
        <v>1526</v>
      </c>
    </row>
    <row r="2492" spans="1:32" x14ac:dyDescent="0.25">
      <c r="A2492">
        <v>8</v>
      </c>
      <c r="B2492" t="s">
        <v>229</v>
      </c>
      <c r="C2492" t="s">
        <v>201</v>
      </c>
      <c r="D2492">
        <v>11.163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0.42887731481481484</v>
      </c>
      <c r="N2492">
        <v>0.19148100000000001</v>
      </c>
      <c r="O2492">
        <v>10.525</v>
      </c>
      <c r="Q2492" s="18">
        <v>0.46324074074074079</v>
      </c>
      <c r="R2492" s="19">
        <v>7.3548810000000006E-2</v>
      </c>
      <c r="W2492" s="1" t="s">
        <v>625</v>
      </c>
      <c r="AB2492" t="s">
        <v>84</v>
      </c>
      <c r="AC2492" t="s">
        <v>1527</v>
      </c>
    </row>
    <row r="2493" spans="1:32" x14ac:dyDescent="0.25">
      <c r="A2493">
        <v>9</v>
      </c>
      <c r="B2493" t="s">
        <v>229</v>
      </c>
      <c r="C2493" t="s">
        <v>201</v>
      </c>
      <c r="D2493">
        <v>7.05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0.42967592592592596</v>
      </c>
      <c r="N2493" s="19">
        <v>8.3278249999999998E-2</v>
      </c>
      <c r="O2493">
        <v>6.9459999999999997</v>
      </c>
      <c r="Q2493" s="18">
        <v>0.46408564814814812</v>
      </c>
      <c r="R2493">
        <v>7.2100800000000007E-2</v>
      </c>
      <c r="W2493" s="1" t="s">
        <v>625</v>
      </c>
      <c r="AB2493" t="s">
        <v>86</v>
      </c>
      <c r="AC2493" t="s">
        <v>1528</v>
      </c>
      <c r="AF2493" t="s">
        <v>142</v>
      </c>
    </row>
    <row r="2494" spans="1:32" x14ac:dyDescent="0.25">
      <c r="A2494">
        <v>10</v>
      </c>
      <c r="B2494" t="s">
        <v>229</v>
      </c>
      <c r="C2494" t="s">
        <v>201</v>
      </c>
      <c r="D2494">
        <v>6.819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0.4304398148148148</v>
      </c>
      <c r="N2494">
        <v>0.13256290000000001</v>
      </c>
      <c r="O2494">
        <v>6.3689999999999998</v>
      </c>
      <c r="Q2494" s="18">
        <v>0.46488425925925925</v>
      </c>
      <c r="R2494" s="19">
        <v>5.4609289999999998E-2</v>
      </c>
      <c r="W2494" s="1" t="s">
        <v>625</v>
      </c>
      <c r="AB2494" t="s">
        <v>86</v>
      </c>
      <c r="AC2494" t="s">
        <v>1529</v>
      </c>
      <c r="AF2494" t="s">
        <v>238</v>
      </c>
    </row>
    <row r="2495" spans="1:32" x14ac:dyDescent="0.25">
      <c r="A2495">
        <v>11</v>
      </c>
      <c r="B2495" t="s">
        <v>229</v>
      </c>
      <c r="C2495" t="s">
        <v>201</v>
      </c>
      <c r="D2495">
        <v>7.01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0.43114583333333334</v>
      </c>
      <c r="N2495">
        <v>0.16208639999999999</v>
      </c>
      <c r="O2495">
        <v>6.65</v>
      </c>
      <c r="Q2495" s="18">
        <v>0.46568287037037037</v>
      </c>
      <c r="R2495">
        <v>0.1239386</v>
      </c>
      <c r="W2495" s="1" t="s">
        <v>625</v>
      </c>
      <c r="AB2495" t="s">
        <v>84</v>
      </c>
      <c r="AC2495" t="s">
        <v>1530</v>
      </c>
    </row>
    <row r="2496" spans="1:32" x14ac:dyDescent="0.25">
      <c r="A2496">
        <v>12</v>
      </c>
      <c r="B2496" t="s">
        <v>229</v>
      </c>
      <c r="C2496" t="s">
        <v>201</v>
      </c>
      <c r="D2496">
        <v>8.4350000000000005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0.43186342592592591</v>
      </c>
      <c r="N2496">
        <v>0.17076659999999999</v>
      </c>
      <c r="O2496">
        <v>8.1790000000000003</v>
      </c>
      <c r="Q2496" s="18">
        <v>0.46649305555555554</v>
      </c>
      <c r="R2496" s="19">
        <v>8.8167579999999995E-2</v>
      </c>
      <c r="W2496" s="1" t="s">
        <v>625</v>
      </c>
      <c r="AB2496" t="s">
        <v>84</v>
      </c>
      <c r="AC2496" t="s">
        <v>1531</v>
      </c>
    </row>
    <row r="2497" spans="1:32" x14ac:dyDescent="0.25">
      <c r="A2497">
        <v>13</v>
      </c>
      <c r="B2497" t="s">
        <v>229</v>
      </c>
      <c r="C2497" t="s">
        <v>201</v>
      </c>
      <c r="D2497">
        <v>6.1180000000000003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0.43267361111111113</v>
      </c>
      <c r="N2497">
        <v>0.1330548</v>
      </c>
      <c r="O2497">
        <v>5.75</v>
      </c>
      <c r="Q2497" s="18">
        <v>0.46738425925925925</v>
      </c>
      <c r="R2497" s="19">
        <v>8.9801690000000003E-2</v>
      </c>
      <c r="S2497" s="74">
        <v>5.7160000000000002</v>
      </c>
      <c r="U2497" s="18">
        <v>0.30435185185185182</v>
      </c>
      <c r="V2497" s="19">
        <v>4.823156E-2</v>
      </c>
      <c r="W2497" s="1" t="s">
        <v>625</v>
      </c>
      <c r="AB2497" t="s">
        <v>85</v>
      </c>
      <c r="AC2497" t="s">
        <v>1532</v>
      </c>
      <c r="AF2497" t="s">
        <v>303</v>
      </c>
    </row>
    <row r="2498" spans="1:32" x14ac:dyDescent="0.25">
      <c r="A2498">
        <v>14</v>
      </c>
      <c r="B2498" t="s">
        <v>229</v>
      </c>
      <c r="C2498" t="s">
        <v>201</v>
      </c>
      <c r="D2498">
        <v>7.1120000000000001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0.43336805555555552</v>
      </c>
      <c r="N2498">
        <v>0.1760815</v>
      </c>
      <c r="O2498">
        <v>6.7729999999999997</v>
      </c>
      <c r="Q2498" s="18">
        <v>0.4682291666666667</v>
      </c>
      <c r="R2498">
        <v>0.1099863</v>
      </c>
      <c r="W2498" s="1" t="s">
        <v>625</v>
      </c>
      <c r="AB2498" t="s">
        <v>86</v>
      </c>
      <c r="AC2498" t="s">
        <v>1533</v>
      </c>
      <c r="AF2498" t="s">
        <v>249</v>
      </c>
    </row>
    <row r="2499" spans="1:32" x14ac:dyDescent="0.25">
      <c r="A2499">
        <v>15</v>
      </c>
      <c r="B2499" t="s">
        <v>229</v>
      </c>
      <c r="C2499" t="s">
        <v>201</v>
      </c>
      <c r="D2499">
        <v>7.3120000000000003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0.43412037037037038</v>
      </c>
      <c r="N2499">
        <v>0.66693970000000002</v>
      </c>
      <c r="O2499">
        <v>3.4430000000000001</v>
      </c>
      <c r="Q2499" s="18">
        <v>0.46912037037037035</v>
      </c>
      <c r="R2499" s="19">
        <v>2.2116190000000001E-2</v>
      </c>
      <c r="S2499" s="74">
        <v>3.2650000000000001</v>
      </c>
      <c r="U2499" s="18">
        <v>0.30523148148148149</v>
      </c>
      <c r="V2499" s="19">
        <v>1.7960540000000001E-2</v>
      </c>
      <c r="W2499" s="1" t="s">
        <v>625</v>
      </c>
      <c r="AB2499" t="s">
        <v>85</v>
      </c>
      <c r="AC2499" t="s">
        <v>1534</v>
      </c>
      <c r="AF2499" t="s">
        <v>305</v>
      </c>
    </row>
    <row r="2500" spans="1:32" x14ac:dyDescent="0.25">
      <c r="A2500">
        <v>16</v>
      </c>
      <c r="B2500" t="s">
        <v>229</v>
      </c>
      <c r="C2500" t="s">
        <v>201</v>
      </c>
      <c r="D2500">
        <v>7.0309999999999997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0.43510416666666668</v>
      </c>
      <c r="N2500">
        <v>0.19125310000000001</v>
      </c>
      <c r="O2500">
        <v>6.6059999999999999</v>
      </c>
      <c r="Q2500" s="18">
        <v>0.46991898148148148</v>
      </c>
      <c r="R2500" s="19">
        <v>8.0560740000000006E-2</v>
      </c>
      <c r="S2500" s="74">
        <v>6.569</v>
      </c>
      <c r="U2500" s="18">
        <v>0.30591435185185184</v>
      </c>
      <c r="V2500">
        <v>0.1085783</v>
      </c>
      <c r="W2500" s="1" t="s">
        <v>625</v>
      </c>
      <c r="AB2500" t="s">
        <v>85</v>
      </c>
      <c r="AC2500" t="s">
        <v>1535</v>
      </c>
      <c r="AF2500" t="s">
        <v>157</v>
      </c>
    </row>
    <row r="2501" spans="1:32" x14ac:dyDescent="0.25">
      <c r="A2501">
        <v>17</v>
      </c>
      <c r="B2501" t="s">
        <v>229</v>
      </c>
      <c r="C2501" t="s">
        <v>201</v>
      </c>
      <c r="D2501">
        <v>6.6639999999999997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0.43592592592592588</v>
      </c>
      <c r="N2501">
        <v>0.14574860000000001</v>
      </c>
      <c r="O2501">
        <v>6.2439999999999998</v>
      </c>
      <c r="Q2501" s="18">
        <v>0.47076388888888893</v>
      </c>
      <c r="R2501" s="19">
        <v>7.4708689999999994E-2</v>
      </c>
      <c r="S2501" s="74">
        <v>6.2069999999999999</v>
      </c>
      <c r="U2501" s="18">
        <v>0.30686342592592591</v>
      </c>
      <c r="V2501">
        <v>0.11349579999999999</v>
      </c>
      <c r="W2501" s="1" t="s">
        <v>625</v>
      </c>
      <c r="AB2501" t="s">
        <v>85</v>
      </c>
      <c r="AC2501" t="s">
        <v>1536</v>
      </c>
      <c r="AF2501" t="s">
        <v>252</v>
      </c>
    </row>
    <row r="2502" spans="1:32" x14ac:dyDescent="0.25">
      <c r="A2502">
        <v>18</v>
      </c>
      <c r="B2502" t="s">
        <v>229</v>
      </c>
      <c r="C2502" t="s">
        <v>201</v>
      </c>
      <c r="D2502">
        <v>10.978999999999999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0.43673611111111116</v>
      </c>
      <c r="N2502">
        <v>0.2216351</v>
      </c>
      <c r="O2502">
        <v>10.494999999999999</v>
      </c>
      <c r="Q2502" s="18">
        <v>0.47156250000000005</v>
      </c>
      <c r="R2502">
        <v>9.9443599999999993E-2</v>
      </c>
      <c r="S2502" s="74">
        <v>10.444000000000001</v>
      </c>
      <c r="U2502" s="18">
        <v>0.30780092592592595</v>
      </c>
      <c r="V2502">
        <v>0.14098749999999999</v>
      </c>
      <c r="W2502" s="1" t="s">
        <v>625</v>
      </c>
      <c r="AB2502" t="s">
        <v>85</v>
      </c>
      <c r="AC2502" t="s">
        <v>1537</v>
      </c>
      <c r="AF2502" t="s">
        <v>126</v>
      </c>
    </row>
    <row r="2503" spans="1:32" x14ac:dyDescent="0.25">
      <c r="A2503">
        <v>19</v>
      </c>
      <c r="B2503" t="s">
        <v>229</v>
      </c>
      <c r="C2503" t="s">
        <v>201</v>
      </c>
      <c r="D2503">
        <v>12.342000000000001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0.43752314814814813</v>
      </c>
      <c r="N2503">
        <v>0.19586870000000001</v>
      </c>
      <c r="O2503">
        <v>11.59</v>
      </c>
      <c r="Q2503" s="18">
        <v>0.47256944444444443</v>
      </c>
      <c r="R2503">
        <v>0.1172791</v>
      </c>
      <c r="W2503" s="1" t="s">
        <v>625</v>
      </c>
      <c r="AB2503" t="s">
        <v>86</v>
      </c>
      <c r="AC2503" t="s">
        <v>1538</v>
      </c>
      <c r="AF2503" t="s">
        <v>305</v>
      </c>
    </row>
    <row r="2504" spans="1:32" x14ac:dyDescent="0.25">
      <c r="A2504">
        <v>20</v>
      </c>
      <c r="B2504" t="s">
        <v>229</v>
      </c>
      <c r="C2504" t="s">
        <v>201</v>
      </c>
      <c r="D2504">
        <v>9.0739999999999998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0.43832175925925926</v>
      </c>
      <c r="N2504" s="19">
        <v>9.9390939999999997E-2</v>
      </c>
      <c r="O2504">
        <v>8.4410000000000007</v>
      </c>
      <c r="Q2504" s="18">
        <v>0.47356481481481483</v>
      </c>
      <c r="R2504">
        <v>0.139732</v>
      </c>
      <c r="W2504" s="1" t="s">
        <v>625</v>
      </c>
      <c r="AB2504" t="s">
        <v>86</v>
      </c>
      <c r="AC2504" t="s">
        <v>1539</v>
      </c>
      <c r="AF2504" t="s">
        <v>250</v>
      </c>
    </row>
    <row r="2505" spans="1:32" x14ac:dyDescent="0.25">
      <c r="A2505">
        <v>21</v>
      </c>
      <c r="B2505" t="s">
        <v>229</v>
      </c>
      <c r="C2505" t="s">
        <v>201</v>
      </c>
      <c r="D2505">
        <v>8.8789999999999996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0.43902777777777779</v>
      </c>
      <c r="N2505">
        <v>0.17839740000000001</v>
      </c>
      <c r="O2505">
        <v>11.206</v>
      </c>
      <c r="Q2505" s="18">
        <v>0.47458333333333336</v>
      </c>
      <c r="R2505">
        <v>0.10332760000000001</v>
      </c>
      <c r="S2505" s="74">
        <v>11.151</v>
      </c>
      <c r="U2505" s="18">
        <v>0.30876157407407406</v>
      </c>
      <c r="V2505">
        <v>0.18106359999999999</v>
      </c>
      <c r="W2505" s="1" t="s">
        <v>625</v>
      </c>
      <c r="AB2505" t="s">
        <v>85</v>
      </c>
      <c r="AC2505" t="s">
        <v>1540</v>
      </c>
      <c r="AF2505" t="s">
        <v>289</v>
      </c>
    </row>
    <row r="2506" spans="1:32" x14ac:dyDescent="0.25">
      <c r="A2506">
        <v>22</v>
      </c>
      <c r="B2506" t="s">
        <v>229</v>
      </c>
      <c r="C2506" t="s">
        <v>201</v>
      </c>
      <c r="D2506">
        <v>11.736000000000001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0.43995370370370374</v>
      </c>
      <c r="N2506">
        <v>0.30850529999999998</v>
      </c>
      <c r="O2506">
        <v>8.4209999999999994</v>
      </c>
      <c r="Q2506" s="18">
        <v>0.47540509259259256</v>
      </c>
      <c r="R2506">
        <v>0.25516850000000002</v>
      </c>
      <c r="W2506" s="1" t="s">
        <v>625</v>
      </c>
      <c r="AB2506" t="s">
        <v>84</v>
      </c>
      <c r="AC2506" t="s">
        <v>1541</v>
      </c>
    </row>
    <row r="2507" spans="1:32" x14ac:dyDescent="0.25">
      <c r="A2507">
        <v>23</v>
      </c>
      <c r="B2507" t="s">
        <v>229</v>
      </c>
      <c r="C2507" t="s">
        <v>201</v>
      </c>
      <c r="D2507">
        <v>6.0979999999999999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0.44079861111111113</v>
      </c>
      <c r="N2507">
        <v>0.12745909999999999</v>
      </c>
      <c r="O2507">
        <v>5.9050000000000002</v>
      </c>
      <c r="Q2507" s="18">
        <v>0.47653935185185187</v>
      </c>
      <c r="R2507">
        <v>0.11685479999999999</v>
      </c>
      <c r="W2507" s="1" t="s">
        <v>625</v>
      </c>
      <c r="AB2507" t="s">
        <v>86</v>
      </c>
      <c r="AC2507" t="s">
        <v>1542</v>
      </c>
      <c r="AF2507" t="s">
        <v>289</v>
      </c>
    </row>
    <row r="2508" spans="1:32" x14ac:dyDescent="0.25">
      <c r="A2508">
        <v>24</v>
      </c>
      <c r="B2508" t="s">
        <v>229</v>
      </c>
      <c r="C2508" t="s">
        <v>201</v>
      </c>
      <c r="D2508">
        <v>9.7629999999999999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0.44156250000000002</v>
      </c>
      <c r="N2508">
        <v>1.4229719999999999</v>
      </c>
      <c r="O2508">
        <v>8.9440000000000008</v>
      </c>
      <c r="Q2508" s="18">
        <v>0.47745370370370371</v>
      </c>
      <c r="R2508">
        <v>1.23725</v>
      </c>
      <c r="W2508" s="1" t="s">
        <v>625</v>
      </c>
      <c r="AB2508" t="s">
        <v>86</v>
      </c>
      <c r="AC2508" t="s">
        <v>1543</v>
      </c>
      <c r="AF2508" t="s">
        <v>157</v>
      </c>
    </row>
    <row r="2509" spans="1:32" x14ac:dyDescent="0.25">
      <c r="A2509">
        <v>25</v>
      </c>
      <c r="B2509" t="s">
        <v>229</v>
      </c>
      <c r="C2509" t="s">
        <v>201</v>
      </c>
      <c r="D2509">
        <v>12.084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0.44259259259259259</v>
      </c>
      <c r="N2509">
        <v>0.18040400000000001</v>
      </c>
      <c r="O2509">
        <v>11.317</v>
      </c>
      <c r="Q2509" s="18">
        <v>0.47849537037037032</v>
      </c>
      <c r="R2509">
        <v>0.11303059999999999</v>
      </c>
      <c r="W2509" s="1" t="s">
        <v>625</v>
      </c>
      <c r="AB2509" t="s">
        <v>86</v>
      </c>
      <c r="AC2509" t="s">
        <v>1544</v>
      </c>
      <c r="AF2509" t="s">
        <v>128</v>
      </c>
    </row>
    <row r="2510" spans="1:32" x14ac:dyDescent="0.25">
      <c r="A2510">
        <v>26</v>
      </c>
      <c r="B2510" t="s">
        <v>229</v>
      </c>
      <c r="C2510" t="s">
        <v>201</v>
      </c>
      <c r="D2510">
        <v>10.494999999999999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0.44343749999999998</v>
      </c>
      <c r="N2510">
        <v>0.1642883</v>
      </c>
      <c r="O2510">
        <v>9.8219999999999992</v>
      </c>
      <c r="Q2510" s="18">
        <v>0.47942129629629626</v>
      </c>
      <c r="R2510">
        <v>0.12537029999999999</v>
      </c>
      <c r="W2510" s="1" t="s">
        <v>625</v>
      </c>
      <c r="AB2510" t="s">
        <v>86</v>
      </c>
      <c r="AC2510" t="s">
        <v>1545</v>
      </c>
      <c r="AF2510" t="s">
        <v>237</v>
      </c>
    </row>
    <row r="2511" spans="1:32" x14ac:dyDescent="0.25">
      <c r="A2511">
        <v>27</v>
      </c>
      <c r="B2511" t="s">
        <v>229</v>
      </c>
      <c r="C2511" t="s">
        <v>201</v>
      </c>
      <c r="D2511">
        <v>10.481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0.44427083333333334</v>
      </c>
      <c r="N2511">
        <v>0.1196665</v>
      </c>
      <c r="O2511">
        <v>9.8710000000000004</v>
      </c>
      <c r="Q2511" s="18">
        <v>0.48030092592592594</v>
      </c>
      <c r="R2511" s="19">
        <v>9.9363160000000006E-2</v>
      </c>
      <c r="W2511" s="1" t="s">
        <v>625</v>
      </c>
      <c r="AB2511" t="s">
        <v>86</v>
      </c>
      <c r="AC2511" t="s">
        <v>1546</v>
      </c>
      <c r="AF2511" t="s">
        <v>147</v>
      </c>
    </row>
    <row r="2512" spans="1:32" x14ac:dyDescent="0.25">
      <c r="A2512">
        <v>28</v>
      </c>
      <c r="B2512" t="s">
        <v>229</v>
      </c>
      <c r="C2512" t="s">
        <v>201</v>
      </c>
      <c r="D2512">
        <v>8.5939999999999994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0.44502314814814814</v>
      </c>
      <c r="N2512">
        <v>8.86102E-2</v>
      </c>
      <c r="O2512">
        <v>8.2390000000000008</v>
      </c>
      <c r="Q2512" s="18">
        <v>0.48137731481481483</v>
      </c>
      <c r="R2512" s="19">
        <v>5.8236629999999998E-2</v>
      </c>
      <c r="W2512" s="1" t="s">
        <v>625</v>
      </c>
      <c r="AB2512" t="s">
        <v>86</v>
      </c>
      <c r="AC2512" t="s">
        <v>1547</v>
      </c>
      <c r="AF2512" t="s">
        <v>131</v>
      </c>
    </row>
    <row r="2513" spans="1:49" x14ac:dyDescent="0.25">
      <c r="A2513">
        <v>29</v>
      </c>
      <c r="B2513" t="s">
        <v>229</v>
      </c>
      <c r="C2513" t="s">
        <v>201</v>
      </c>
      <c r="D2513">
        <v>9.9489999999999998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0.44575231481481481</v>
      </c>
      <c r="N2513">
        <v>0.20347000000000001</v>
      </c>
      <c r="O2513">
        <v>9.3719999999999999</v>
      </c>
      <c r="Q2513" s="18">
        <v>0.48216435185185186</v>
      </c>
      <c r="R2513" s="19">
        <v>9.5367880000000002E-2</v>
      </c>
      <c r="W2513" s="1" t="s">
        <v>625</v>
      </c>
      <c r="AB2513" t="s">
        <v>84</v>
      </c>
      <c r="AC2513" t="s">
        <v>1548</v>
      </c>
    </row>
    <row r="2514" spans="1:49" x14ac:dyDescent="0.25">
      <c r="A2514">
        <v>30</v>
      </c>
      <c r="B2514" t="s">
        <v>229</v>
      </c>
      <c r="C2514" t="s">
        <v>201</v>
      </c>
      <c r="D2514">
        <v>10.375999999999999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0.44664351851851852</v>
      </c>
      <c r="N2514">
        <v>0.16956560000000001</v>
      </c>
      <c r="O2514">
        <v>9.83</v>
      </c>
      <c r="Q2514" s="18">
        <v>0.48319444444444443</v>
      </c>
      <c r="R2514">
        <v>0.15329490000000001</v>
      </c>
      <c r="W2514" s="1" t="s">
        <v>625</v>
      </c>
      <c r="AB2514" t="s">
        <v>86</v>
      </c>
      <c r="AC2514" t="s">
        <v>1549</v>
      </c>
      <c r="AF2514" t="s">
        <v>370</v>
      </c>
    </row>
    <row r="2515" spans="1:49" x14ac:dyDescent="0.25">
      <c r="A2515">
        <v>31</v>
      </c>
      <c r="B2515" t="s">
        <v>229</v>
      </c>
      <c r="C2515" t="s">
        <v>201</v>
      </c>
      <c r="D2515">
        <v>8.7010000000000005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0.44751157407407405</v>
      </c>
      <c r="N2515">
        <v>0.1105862</v>
      </c>
      <c r="O2515">
        <v>8.2070000000000007</v>
      </c>
      <c r="Q2515" s="18">
        <v>0.4846759259259259</v>
      </c>
      <c r="R2515">
        <v>0.14077400000000001</v>
      </c>
      <c r="S2515" s="74">
        <v>8.1539999999999999</v>
      </c>
      <c r="U2515" s="18">
        <v>0.30983796296296295</v>
      </c>
      <c r="V2515" s="19">
        <v>7.9632750000000002E-2</v>
      </c>
      <c r="W2515" s="1" t="s">
        <v>625</v>
      </c>
      <c r="AB2515" t="s">
        <v>85</v>
      </c>
      <c r="AC2515" t="s">
        <v>1550</v>
      </c>
      <c r="AF2515" t="s">
        <v>177</v>
      </c>
    </row>
    <row r="2516" spans="1:49" x14ac:dyDescent="0.25">
      <c r="A2516">
        <v>32</v>
      </c>
      <c r="B2516" t="s">
        <v>229</v>
      </c>
      <c r="C2516" t="s">
        <v>201</v>
      </c>
      <c r="D2516">
        <v>4.8280000000000003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0.448275462962963</v>
      </c>
      <c r="N2516" s="19">
        <v>7.1072350000000006E-2</v>
      </c>
      <c r="O2516">
        <v>4.6660000000000004</v>
      </c>
      <c r="Q2516" s="18">
        <v>0.48549768518518516</v>
      </c>
      <c r="R2516" s="19">
        <v>6.7895140000000007E-2</v>
      </c>
      <c r="S2516" s="74">
        <v>4.6449999999999996</v>
      </c>
      <c r="U2516" s="18">
        <v>0.31079861111111112</v>
      </c>
      <c r="V2516" s="19">
        <v>3.8084239999999998E-2</v>
      </c>
      <c r="W2516" s="1" t="s">
        <v>625</v>
      </c>
      <c r="AB2516" t="s">
        <v>85</v>
      </c>
      <c r="AC2516" t="s">
        <v>1551</v>
      </c>
      <c r="AF2516" t="s">
        <v>153</v>
      </c>
    </row>
    <row r="2517" spans="1:49" x14ac:dyDescent="0.25">
      <c r="A2517">
        <v>33</v>
      </c>
      <c r="B2517" t="s">
        <v>229</v>
      </c>
      <c r="C2517" t="s">
        <v>201</v>
      </c>
      <c r="D2517">
        <v>5.8170000000000002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0.44894675925925925</v>
      </c>
      <c r="N2517">
        <v>0.120201</v>
      </c>
      <c r="O2517">
        <v>5.617</v>
      </c>
      <c r="Q2517" s="18">
        <v>0.4863425925925926</v>
      </c>
      <c r="R2517" s="19">
        <v>6.1948250000000003E-2</v>
      </c>
      <c r="W2517" s="1" t="s">
        <v>625</v>
      </c>
      <c r="AB2517" t="s">
        <v>84</v>
      </c>
      <c r="AC2517" t="s">
        <v>1552</v>
      </c>
    </row>
    <row r="2518" spans="1:49" x14ac:dyDescent="0.25">
      <c r="A2518">
        <v>34</v>
      </c>
      <c r="B2518" t="s">
        <v>229</v>
      </c>
      <c r="C2518" t="s">
        <v>201</v>
      </c>
      <c r="D2518">
        <v>10.478999999999999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0.44971064814814815</v>
      </c>
      <c r="N2518">
        <v>0.1924998</v>
      </c>
      <c r="O2518">
        <v>9.7210000000000001</v>
      </c>
      <c r="Q2518" s="18">
        <v>0.48718750000000005</v>
      </c>
      <c r="R2518">
        <v>0.1181936</v>
      </c>
      <c r="W2518" s="1" t="s">
        <v>625</v>
      </c>
      <c r="AB2518" t="s">
        <v>84</v>
      </c>
      <c r="AC2518" t="s">
        <v>1553</v>
      </c>
    </row>
    <row r="2519" spans="1:49" x14ac:dyDescent="0.25">
      <c r="A2519">
        <v>35</v>
      </c>
      <c r="B2519" t="s">
        <v>229</v>
      </c>
      <c r="C2519" t="s">
        <v>201</v>
      </c>
      <c r="D2519">
        <v>7.758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0.45055555555555554</v>
      </c>
      <c r="N2519">
        <v>0.89264739999999998</v>
      </c>
      <c r="O2519">
        <v>7.2320000000000002</v>
      </c>
      <c r="Q2519" s="18">
        <v>0.48815972222222226</v>
      </c>
      <c r="R2519">
        <v>0.81643650000000001</v>
      </c>
      <c r="W2519" s="1" t="s">
        <v>625</v>
      </c>
      <c r="AB2519" t="s">
        <v>84</v>
      </c>
      <c r="AC2519" t="s">
        <v>1554</v>
      </c>
    </row>
    <row r="2520" spans="1:49" x14ac:dyDescent="0.25">
      <c r="A2520">
        <v>36</v>
      </c>
      <c r="B2520" t="s">
        <v>229</v>
      </c>
      <c r="C2520" t="s">
        <v>201</v>
      </c>
      <c r="D2520">
        <v>10.407999999999999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0.45157407407407407</v>
      </c>
      <c r="N2520">
        <v>0.16268820000000001</v>
      </c>
      <c r="O2520">
        <v>9.7170000000000005</v>
      </c>
      <c r="Q2520" s="18">
        <v>0.48934027777777778</v>
      </c>
      <c r="R2520">
        <v>0.1130806</v>
      </c>
      <c r="W2520" s="1" t="s">
        <v>625</v>
      </c>
      <c r="AB2520" t="s">
        <v>86</v>
      </c>
      <c r="AC2520" t="s">
        <v>1555</v>
      </c>
      <c r="AF2520" t="s">
        <v>235</v>
      </c>
    </row>
    <row r="2521" spans="1:49" x14ac:dyDescent="0.25">
      <c r="A2521">
        <v>37</v>
      </c>
      <c r="B2521" t="s">
        <v>229</v>
      </c>
      <c r="C2521" t="s">
        <v>201</v>
      </c>
      <c r="D2521">
        <v>7.2770000000000001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0.45258101851851856</v>
      </c>
      <c r="N2521">
        <v>0.22533900000000001</v>
      </c>
      <c r="O2521">
        <v>6.8470000000000004</v>
      </c>
      <c r="Q2521" s="18">
        <v>0.49012731481481481</v>
      </c>
      <c r="R2521">
        <v>0.1530705</v>
      </c>
      <c r="W2521" s="1" t="s">
        <v>625</v>
      </c>
      <c r="AB2521" t="s">
        <v>86</v>
      </c>
      <c r="AC2521" t="s">
        <v>1556</v>
      </c>
      <c r="AF2521" t="s">
        <v>141</v>
      </c>
    </row>
    <row r="2522" spans="1:49" x14ac:dyDescent="0.25">
      <c r="A2522">
        <v>38</v>
      </c>
      <c r="B2522" t="s">
        <v>229</v>
      </c>
      <c r="C2522" t="s">
        <v>201</v>
      </c>
      <c r="D2522">
        <v>9.1780000000000008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0.45340277777777777</v>
      </c>
      <c r="N2522">
        <v>0.14886360000000001</v>
      </c>
      <c r="O2522">
        <v>8.6880000000000006</v>
      </c>
      <c r="Q2522" s="18">
        <v>0.4914351851851852</v>
      </c>
      <c r="R2522" s="19">
        <v>8.3367910000000003E-2</v>
      </c>
      <c r="W2522" s="1" t="s">
        <v>625</v>
      </c>
      <c r="AB2522" t="s">
        <v>86</v>
      </c>
      <c r="AC2522" t="s">
        <v>1557</v>
      </c>
      <c r="AF2522" t="s">
        <v>126</v>
      </c>
    </row>
    <row r="2523" spans="1:49" x14ac:dyDescent="0.25">
      <c r="A2523">
        <v>39</v>
      </c>
      <c r="B2523" t="s">
        <v>229</v>
      </c>
      <c r="C2523" t="s">
        <v>201</v>
      </c>
      <c r="D2523">
        <v>6.03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0.4541782407407407</v>
      </c>
      <c r="N2523">
        <v>0.13248960000000001</v>
      </c>
      <c r="O2523">
        <v>5.8559999999999999</v>
      </c>
      <c r="Q2523" s="18">
        <v>0.49231481481481482</v>
      </c>
      <c r="R2523" s="19">
        <v>7.1312879999999995E-2</v>
      </c>
      <c r="S2523" s="74">
        <v>5.7990000000000004</v>
      </c>
      <c r="U2523" s="18">
        <v>0.31162037037037038</v>
      </c>
      <c r="V2523" s="19">
        <v>9.1993820000000004E-2</v>
      </c>
      <c r="W2523" s="1" t="s">
        <v>625</v>
      </c>
      <c r="AB2523" t="s">
        <v>85</v>
      </c>
      <c r="AC2523" t="s">
        <v>1558</v>
      </c>
      <c r="AF2523" t="s">
        <v>285</v>
      </c>
    </row>
    <row r="2524" spans="1:49" x14ac:dyDescent="0.25">
      <c r="A2524">
        <v>40</v>
      </c>
      <c r="B2524" t="s">
        <v>229</v>
      </c>
      <c r="C2524" t="s">
        <v>201</v>
      </c>
      <c r="D2524">
        <v>7.5919999999999996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0.45498842592592598</v>
      </c>
      <c r="N2524">
        <v>0.17986150000000001</v>
      </c>
      <c r="O2524">
        <v>7.1390000000000002</v>
      </c>
      <c r="Q2524" s="18">
        <v>0.49312500000000004</v>
      </c>
      <c r="R2524">
        <v>0.14318149999999999</v>
      </c>
      <c r="W2524" s="1" t="s">
        <v>625</v>
      </c>
      <c r="AB2524" t="s">
        <v>86</v>
      </c>
      <c r="AC2524" t="s">
        <v>1559</v>
      </c>
      <c r="AF2524" t="s">
        <v>165</v>
      </c>
    </row>
    <row r="2525" spans="1:49" x14ac:dyDescent="0.25">
      <c r="A2525">
        <v>41</v>
      </c>
      <c r="B2525" t="s">
        <v>229</v>
      </c>
      <c r="C2525" t="s">
        <v>201</v>
      </c>
      <c r="D2525">
        <v>11.43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0.45582175925925927</v>
      </c>
      <c r="N2525">
        <v>0.25688630000000001</v>
      </c>
      <c r="O2525">
        <v>10.811</v>
      </c>
      <c r="Q2525" s="18">
        <v>0.49417824074074074</v>
      </c>
      <c r="R2525">
        <v>0.1456181</v>
      </c>
      <c r="S2525" s="74">
        <v>10.77</v>
      </c>
      <c r="U2525" s="18">
        <v>0.31268518518518518</v>
      </c>
      <c r="V2525">
        <v>0.10597429999999999</v>
      </c>
      <c r="W2525" s="1" t="s">
        <v>625</v>
      </c>
      <c r="AB2525" t="s">
        <v>85</v>
      </c>
      <c r="AC2525" t="s">
        <v>1560</v>
      </c>
      <c r="AF2525" t="s">
        <v>235</v>
      </c>
    </row>
    <row r="2526" spans="1:49" x14ac:dyDescent="0.25">
      <c r="A2526">
        <v>42</v>
      </c>
      <c r="B2526" t="s">
        <v>229</v>
      </c>
      <c r="C2526" t="s">
        <v>201</v>
      </c>
      <c r="D2526">
        <v>6.9950000000000001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0.45679398148148148</v>
      </c>
      <c r="N2526">
        <v>0.12901609999999999</v>
      </c>
      <c r="O2526">
        <v>6.6680000000000001</v>
      </c>
      <c r="Q2526" s="18">
        <v>0.49505787037037036</v>
      </c>
      <c r="R2526" s="19">
        <v>8.2571489999999997E-2</v>
      </c>
      <c r="S2526" s="74">
        <v>6.6390000000000002</v>
      </c>
      <c r="U2526" s="18">
        <v>0.31350694444444444</v>
      </c>
      <c r="V2526" s="19">
        <v>5.5128910000000003E-2</v>
      </c>
      <c r="W2526" s="1" t="s">
        <v>625</v>
      </c>
      <c r="AB2526" t="s">
        <v>85</v>
      </c>
      <c r="AC2526" t="s">
        <v>1561</v>
      </c>
      <c r="AF2526" t="s">
        <v>146</v>
      </c>
    </row>
    <row r="2527" spans="1:49" x14ac:dyDescent="0.25">
      <c r="A2527">
        <v>43</v>
      </c>
      <c r="B2527" t="s">
        <v>229</v>
      </c>
      <c r="C2527" t="s">
        <v>201</v>
      </c>
      <c r="D2527">
        <v>8.673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0.45760416666666665</v>
      </c>
      <c r="N2527">
        <v>1.2457419999999999</v>
      </c>
      <c r="O2527">
        <v>8.0640000000000001</v>
      </c>
      <c r="Q2527" s="18">
        <v>0.49596064814814816</v>
      </c>
      <c r="R2527">
        <v>1.1926810000000001</v>
      </c>
      <c r="S2527" s="74">
        <v>7.899</v>
      </c>
      <c r="U2527" s="18">
        <v>0.31422453703703707</v>
      </c>
      <c r="V2527">
        <v>1.3675660000000001</v>
      </c>
      <c r="W2527" s="1" t="s">
        <v>625</v>
      </c>
      <c r="AB2527" t="s">
        <v>85</v>
      </c>
      <c r="AC2527" t="s">
        <v>1562</v>
      </c>
      <c r="AD2527" s="8">
        <v>43398</v>
      </c>
      <c r="AE2527">
        <v>32</v>
      </c>
      <c r="AF2527" t="s">
        <v>168</v>
      </c>
      <c r="AG2527" t="s">
        <v>956</v>
      </c>
      <c r="AH2527" s="8">
        <v>43398</v>
      </c>
      <c r="AI2527">
        <v>3</v>
      </c>
      <c r="AJ2527">
        <v>1</v>
      </c>
      <c r="AK2527" s="53">
        <v>0.68055555555555547</v>
      </c>
      <c r="AL2527" s="8">
        <v>43406</v>
      </c>
      <c r="AM2527" s="53">
        <v>0.83333333333333337</v>
      </c>
      <c r="AN2527" t="s">
        <v>1823</v>
      </c>
      <c r="AV2527" s="8">
        <v>43406</v>
      </c>
      <c r="AW2527">
        <v>1</v>
      </c>
    </row>
    <row r="2528" spans="1:49" x14ac:dyDescent="0.25">
      <c r="A2528">
        <v>44</v>
      </c>
      <c r="B2528" t="s">
        <v>229</v>
      </c>
      <c r="C2528" t="s">
        <v>201</v>
      </c>
      <c r="D2528">
        <v>9.6419999999999995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0.45872685185185186</v>
      </c>
      <c r="N2528">
        <v>0.21685470000000001</v>
      </c>
      <c r="O2528">
        <v>9.0120000000000005</v>
      </c>
      <c r="Q2528" s="18">
        <v>0.49699074074074073</v>
      </c>
      <c r="R2528">
        <v>0.14916170000000001</v>
      </c>
      <c r="W2528" s="1" t="s">
        <v>625</v>
      </c>
      <c r="AB2528" t="s">
        <v>84</v>
      </c>
      <c r="AC2528" t="s">
        <v>1563</v>
      </c>
    </row>
    <row r="2529" spans="1:49" x14ac:dyDescent="0.25">
      <c r="A2529">
        <v>45</v>
      </c>
      <c r="B2529" t="s">
        <v>229</v>
      </c>
      <c r="C2529" t="s">
        <v>201</v>
      </c>
      <c r="D2529">
        <v>6.944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0.4597222222222222</v>
      </c>
      <c r="N2529">
        <v>0.1859007</v>
      </c>
      <c r="O2529">
        <v>6.47</v>
      </c>
      <c r="Q2529" s="18">
        <v>0.49791666666666662</v>
      </c>
      <c r="R2529">
        <v>0.1676185</v>
      </c>
      <c r="W2529" s="1" t="s">
        <v>625</v>
      </c>
      <c r="AB2529" t="s">
        <v>84</v>
      </c>
      <c r="AC2529" t="s">
        <v>1564</v>
      </c>
    </row>
    <row r="2530" spans="1:49" x14ac:dyDescent="0.25">
      <c r="A2530">
        <v>46</v>
      </c>
      <c r="B2530" t="s">
        <v>229</v>
      </c>
      <c r="C2530" t="s">
        <v>201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M2530" s="18"/>
      <c r="Q2530" s="18"/>
      <c r="AB2530" t="s">
        <v>85</v>
      </c>
      <c r="AC2530" t="s">
        <v>1648</v>
      </c>
      <c r="AD2530" s="8">
        <v>43390</v>
      </c>
      <c r="AE2530">
        <v>24</v>
      </c>
      <c r="AF2530" t="s">
        <v>337</v>
      </c>
      <c r="AG2530" t="s">
        <v>593</v>
      </c>
      <c r="AH2530" s="8">
        <v>43390</v>
      </c>
      <c r="AI2530">
        <v>20</v>
      </c>
      <c r="AJ2530">
        <v>1</v>
      </c>
      <c r="AK2530" s="53">
        <v>0.83333333333333337</v>
      </c>
      <c r="AL2530" s="8">
        <v>43398</v>
      </c>
      <c r="AM2530" s="53">
        <v>0.60416666666666663</v>
      </c>
      <c r="AN2530" t="s">
        <v>1751</v>
      </c>
      <c r="AV2530" s="8">
        <v>43398</v>
      </c>
      <c r="AW2530">
        <v>0</v>
      </c>
    </row>
    <row r="2531" spans="1:49" x14ac:dyDescent="0.25">
      <c r="A2531">
        <v>47</v>
      </c>
      <c r="B2531" t="s">
        <v>229</v>
      </c>
      <c r="C2531" t="s">
        <v>608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0.46057870370370368</v>
      </c>
      <c r="N2531" s="19">
        <v>9.4945789999999995E-3</v>
      </c>
      <c r="Q2531" s="18">
        <v>0.49884259259259256</v>
      </c>
      <c r="R2531" s="19">
        <v>1.060033E-2</v>
      </c>
      <c r="U2531" s="18">
        <v>0.31525462962962963</v>
      </c>
      <c r="V2531" s="19">
        <v>1.624018E-2</v>
      </c>
      <c r="W2531" s="1" t="s">
        <v>625</v>
      </c>
    </row>
    <row r="2532" spans="1:49" x14ac:dyDescent="0.25">
      <c r="A2532">
        <v>48</v>
      </c>
      <c r="B2532" t="s">
        <v>229</v>
      </c>
      <c r="C2532" t="s">
        <v>608</v>
      </c>
      <c r="E2532" s="1" t="s">
        <v>1164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0.46136574074074077</v>
      </c>
      <c r="N2532" s="19">
        <v>1.2319480000000001E-2</v>
      </c>
      <c r="P2532" s="53">
        <v>0.63055555555555554</v>
      </c>
      <c r="Q2532" s="18">
        <v>0.4997685185185185</v>
      </c>
      <c r="R2532" s="19">
        <v>1.2967070000000001E-2</v>
      </c>
      <c r="T2532" s="53">
        <v>0.47500000000000003</v>
      </c>
      <c r="U2532" s="18">
        <v>0.31600694444444444</v>
      </c>
      <c r="V2532" s="19">
        <v>1.5709219999999999E-2</v>
      </c>
      <c r="W2532" s="1" t="s">
        <v>625</v>
      </c>
    </row>
    <row r="2533" spans="1:49" x14ac:dyDescent="0.25">
      <c r="A2533">
        <v>49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M2533" s="18"/>
      <c r="N2533" s="19"/>
      <c r="P2533" s="53"/>
      <c r="Q2533" s="18"/>
      <c r="R2533" s="19"/>
      <c r="T2533" s="53"/>
      <c r="U2533" s="18"/>
      <c r="V2533" s="19"/>
      <c r="W2533" s="1" t="s">
        <v>625</v>
      </c>
      <c r="AB2533" t="s">
        <v>85</v>
      </c>
      <c r="AC2533" t="s">
        <v>1648</v>
      </c>
      <c r="AF2533" t="s">
        <v>337</v>
      </c>
    </row>
    <row r="2534" spans="1:49" x14ac:dyDescent="0.25">
      <c r="A2534">
        <v>1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1134</v>
      </c>
    </row>
    <row r="2535" spans="1:49" x14ac:dyDescent="0.25">
      <c r="A2535">
        <v>2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1135</v>
      </c>
    </row>
    <row r="2536" spans="1:49" x14ac:dyDescent="0.25">
      <c r="A2536">
        <v>3</v>
      </c>
      <c r="B2536" t="s">
        <v>89</v>
      </c>
      <c r="C2536" t="s">
        <v>201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1136</v>
      </c>
    </row>
    <row r="2537" spans="1:49" x14ac:dyDescent="0.25">
      <c r="A2537">
        <v>4</v>
      </c>
      <c r="B2537" t="s">
        <v>89</v>
      </c>
      <c r="C2537" t="s">
        <v>201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1137</v>
      </c>
    </row>
    <row r="2538" spans="1:49" x14ac:dyDescent="0.25">
      <c r="A2538">
        <v>5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1138</v>
      </c>
    </row>
    <row r="2539" spans="1:49" x14ac:dyDescent="0.25">
      <c r="A2539">
        <v>6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1139</v>
      </c>
    </row>
    <row r="2540" spans="1:49" x14ac:dyDescent="0.25">
      <c r="A2540">
        <v>7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1140</v>
      </c>
    </row>
    <row r="2541" spans="1:49" x14ac:dyDescent="0.25">
      <c r="A2541">
        <v>8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1141</v>
      </c>
    </row>
    <row r="2542" spans="1:49" x14ac:dyDescent="0.25">
      <c r="A2542">
        <v>9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1142</v>
      </c>
    </row>
    <row r="2543" spans="1:49" x14ac:dyDescent="0.25">
      <c r="A2543">
        <v>10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1143</v>
      </c>
    </row>
    <row r="2544" spans="1:49" x14ac:dyDescent="0.25">
      <c r="A2544">
        <v>11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1144</v>
      </c>
    </row>
    <row r="2545" spans="1:49" x14ac:dyDescent="0.25">
      <c r="A2545">
        <v>12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1145</v>
      </c>
    </row>
    <row r="2546" spans="1:49" x14ac:dyDescent="0.25">
      <c r="A2546">
        <v>13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1146</v>
      </c>
    </row>
    <row r="2547" spans="1:49" x14ac:dyDescent="0.25">
      <c r="A2547">
        <v>14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1147</v>
      </c>
    </row>
    <row r="2548" spans="1:49" x14ac:dyDescent="0.25">
      <c r="A2548">
        <v>15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1148</v>
      </c>
    </row>
    <row r="2549" spans="1:49" x14ac:dyDescent="0.25">
      <c r="A2549">
        <v>16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1165</v>
      </c>
    </row>
    <row r="2550" spans="1:49" x14ac:dyDescent="0.25">
      <c r="A2550">
        <v>17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1166</v>
      </c>
    </row>
    <row r="2551" spans="1:49" x14ac:dyDescent="0.25">
      <c r="A2551">
        <v>18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1167</v>
      </c>
    </row>
    <row r="2552" spans="1:49" x14ac:dyDescent="0.25">
      <c r="A2552">
        <v>19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>"A2-19"&amp;AB2552&amp;"-"&amp;AF2552</f>
        <v>A2-19RT-A1</v>
      </c>
      <c r="AF2552" t="s">
        <v>247</v>
      </c>
    </row>
    <row r="2553" spans="1:49" x14ac:dyDescent="0.25">
      <c r="A2553">
        <v>20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ref="AC2553:AC2586" si="52">"A2-19"&amp;AB2553&amp;"-"&amp;AF2553</f>
        <v>A2-19RT-A2</v>
      </c>
      <c r="AD2553" s="8">
        <v>43393</v>
      </c>
      <c r="AE2553">
        <v>32</v>
      </c>
      <c r="AF2553" t="s">
        <v>120</v>
      </c>
      <c r="AG2553" t="s">
        <v>956</v>
      </c>
      <c r="AH2553" s="8">
        <v>43410</v>
      </c>
      <c r="AI2553">
        <v>19</v>
      </c>
      <c r="AJ2553">
        <v>1</v>
      </c>
      <c r="AK2553" s="53">
        <v>0.52430555555555558</v>
      </c>
      <c r="AL2553" s="8">
        <v>43468</v>
      </c>
      <c r="AM2553" s="53">
        <v>0.83333333333333337</v>
      </c>
      <c r="AV2553" s="8">
        <v>43468</v>
      </c>
      <c r="AW2553">
        <v>0</v>
      </c>
    </row>
    <row r="2554" spans="1:49" x14ac:dyDescent="0.25">
      <c r="A2554">
        <v>21</v>
      </c>
      <c r="B2554" t="s">
        <v>89</v>
      </c>
      <c r="C2554" t="s">
        <v>201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2"/>
        <v>A2-19RT-A3</v>
      </c>
      <c r="AD2554" s="8">
        <v>43391</v>
      </c>
      <c r="AE2554">
        <v>30</v>
      </c>
      <c r="AF2554" t="s">
        <v>245</v>
      </c>
      <c r="AG2554" t="s">
        <v>956</v>
      </c>
      <c r="AH2554" s="8">
        <v>43391</v>
      </c>
      <c r="AI2554">
        <v>20</v>
      </c>
      <c r="AJ2554">
        <v>2</v>
      </c>
      <c r="AK2554" s="53">
        <v>0.83333333333333337</v>
      </c>
      <c r="AL2554" s="8">
        <v>43399</v>
      </c>
      <c r="AM2554" s="53">
        <v>0.99305555555555547</v>
      </c>
      <c r="AN2554" t="s">
        <v>1742</v>
      </c>
    </row>
    <row r="2555" spans="1:49" x14ac:dyDescent="0.25">
      <c r="A2555">
        <v>22</v>
      </c>
      <c r="B2555" t="s">
        <v>89</v>
      </c>
      <c r="C2555" t="s">
        <v>201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2"/>
        <v>A2-19RT-A4</v>
      </c>
      <c r="AD2555" s="8">
        <v>43392</v>
      </c>
      <c r="AE2555">
        <v>31</v>
      </c>
      <c r="AF2555" t="s">
        <v>252</v>
      </c>
      <c r="AG2555" t="s">
        <v>956</v>
      </c>
      <c r="AH2555" s="8">
        <v>43394</v>
      </c>
      <c r="AI2555">
        <v>19</v>
      </c>
      <c r="AJ2555">
        <v>1</v>
      </c>
      <c r="AK2555" s="53">
        <v>0.72222222222222221</v>
      </c>
      <c r="AL2555" s="8">
        <v>43402</v>
      </c>
      <c r="AM2555" s="53">
        <v>0.83333333333333337</v>
      </c>
      <c r="AN2555" t="s">
        <v>1766</v>
      </c>
      <c r="AO2555">
        <v>3</v>
      </c>
      <c r="AP2555">
        <v>15</v>
      </c>
      <c r="AQ2555" s="8">
        <v>43447</v>
      </c>
      <c r="AR2555" s="53">
        <v>0.84722222222222221</v>
      </c>
      <c r="AS2555" s="8">
        <v>43483</v>
      </c>
      <c r="AT2555" s="53">
        <v>0.85416666666666663</v>
      </c>
      <c r="AU2555" t="s">
        <v>1764</v>
      </c>
      <c r="AV2555" s="8">
        <v>43483</v>
      </c>
      <c r="AW2555">
        <v>0</v>
      </c>
    </row>
    <row r="2556" spans="1:49" x14ac:dyDescent="0.25">
      <c r="A2556">
        <v>23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2"/>
        <v>A2-19RT-A5</v>
      </c>
      <c r="AD2556" s="8">
        <v>43392</v>
      </c>
      <c r="AE2556">
        <v>31</v>
      </c>
      <c r="AF2556" t="s">
        <v>246</v>
      </c>
      <c r="AG2556" t="s">
        <v>956</v>
      </c>
      <c r="AH2556" s="8">
        <v>43392</v>
      </c>
      <c r="AI2556">
        <v>16</v>
      </c>
      <c r="AJ2556">
        <v>1</v>
      </c>
      <c r="AK2556" s="53">
        <v>0.83333333333333337</v>
      </c>
      <c r="AL2556" s="8">
        <v>43402</v>
      </c>
      <c r="AM2556" s="53">
        <v>0.83333333333333337</v>
      </c>
      <c r="AN2556" t="s">
        <v>1742</v>
      </c>
      <c r="AO2556">
        <v>4</v>
      </c>
      <c r="AP2556">
        <v>13</v>
      </c>
      <c r="AQ2556" s="8">
        <v>43412</v>
      </c>
      <c r="AR2556" s="53">
        <v>0.84375</v>
      </c>
      <c r="AS2556" s="8">
        <v>43483</v>
      </c>
      <c r="AT2556" s="53">
        <v>0.85416666666666663</v>
      </c>
      <c r="AU2556" t="s">
        <v>1615</v>
      </c>
      <c r="AV2556" s="8">
        <v>43483</v>
      </c>
      <c r="AW2556">
        <v>0</v>
      </c>
    </row>
    <row r="2557" spans="1:49" x14ac:dyDescent="0.25">
      <c r="A2557">
        <v>24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2"/>
        <v>A2-19RT-A6</v>
      </c>
      <c r="AD2557" s="8">
        <v>43433</v>
      </c>
      <c r="AE2557" s="83">
        <f>AD2557-I2557</f>
        <v>72</v>
      </c>
      <c r="AF2557" t="s">
        <v>244</v>
      </c>
      <c r="AG2557" t="s">
        <v>956</v>
      </c>
      <c r="AN2557" t="s">
        <v>1818</v>
      </c>
      <c r="AV2557" s="8">
        <v>43439</v>
      </c>
      <c r="AW2557">
        <v>0</v>
      </c>
    </row>
    <row r="2558" spans="1:49" x14ac:dyDescent="0.25">
      <c r="A2558">
        <v>25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2"/>
        <v>A2-19RT-A7</v>
      </c>
      <c r="AF2558" t="s">
        <v>164</v>
      </c>
    </row>
    <row r="2559" spans="1:49" x14ac:dyDescent="0.25">
      <c r="A2559">
        <v>26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2"/>
        <v>A2-19RT-A8</v>
      </c>
      <c r="AF2559" t="s">
        <v>166</v>
      </c>
    </row>
    <row r="2560" spans="1:49" x14ac:dyDescent="0.25">
      <c r="A2560">
        <v>27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2"/>
        <v>A2-19RT-A9</v>
      </c>
      <c r="AF2560" t="s">
        <v>133</v>
      </c>
    </row>
    <row r="2561" spans="1:49" x14ac:dyDescent="0.25">
      <c r="A2561">
        <v>28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2"/>
        <v>A2-19RT-A10</v>
      </c>
      <c r="AF2561" t="s">
        <v>138</v>
      </c>
    </row>
    <row r="2562" spans="1:49" x14ac:dyDescent="0.25">
      <c r="A2562">
        <v>29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2"/>
        <v>A2-19RT-A11</v>
      </c>
      <c r="AD2562" s="8">
        <v>43427</v>
      </c>
      <c r="AE2562" s="83">
        <f>AD2562-I2562</f>
        <v>66</v>
      </c>
      <c r="AF2562" t="s">
        <v>237</v>
      </c>
      <c r="AG2562" t="s">
        <v>956</v>
      </c>
      <c r="AH2562" s="8">
        <v>43427</v>
      </c>
      <c r="AI2562">
        <v>28</v>
      </c>
      <c r="AJ2562">
        <v>2</v>
      </c>
      <c r="AK2562" s="53">
        <v>0.70833333333333337</v>
      </c>
      <c r="AL2562" s="8">
        <v>43468</v>
      </c>
      <c r="AM2562" s="53">
        <v>0.83333333333333337</v>
      </c>
      <c r="AN2562" t="s">
        <v>1615</v>
      </c>
      <c r="AV2562" s="8">
        <v>43468</v>
      </c>
      <c r="AW2562">
        <v>1</v>
      </c>
    </row>
    <row r="2563" spans="1:49" x14ac:dyDescent="0.25">
      <c r="A2563">
        <v>30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2"/>
        <v>A2-19RT-A12</v>
      </c>
      <c r="AD2563" s="8">
        <v>43430</v>
      </c>
      <c r="AE2563">
        <v>69</v>
      </c>
      <c r="AF2563" t="s">
        <v>284</v>
      </c>
      <c r="AG2563" t="s">
        <v>956</v>
      </c>
      <c r="AH2563" s="8">
        <v>43454</v>
      </c>
      <c r="AI2563">
        <v>8</v>
      </c>
      <c r="AJ2563">
        <v>1</v>
      </c>
      <c r="AK2563" s="53">
        <v>0.47916666666666669</v>
      </c>
      <c r="AL2563" s="8">
        <v>43468</v>
      </c>
      <c r="AM2563" s="53">
        <v>0.83333333333333337</v>
      </c>
      <c r="AO2563">
        <v>3</v>
      </c>
      <c r="AP2563">
        <v>20</v>
      </c>
      <c r="AQ2563" s="8">
        <v>43468</v>
      </c>
      <c r="AR2563" s="53">
        <v>0.83333333333333337</v>
      </c>
      <c r="AS2563" s="8">
        <v>43523</v>
      </c>
      <c r="AT2563" s="53">
        <v>0.875</v>
      </c>
      <c r="AV2563" s="8">
        <v>43523</v>
      </c>
      <c r="AW2563">
        <v>0</v>
      </c>
    </row>
    <row r="2564" spans="1:49" x14ac:dyDescent="0.25">
      <c r="A2564">
        <v>31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2"/>
        <v>A2-19RT-A13</v>
      </c>
      <c r="AF2564" t="s">
        <v>1168</v>
      </c>
    </row>
    <row r="2565" spans="1:49" x14ac:dyDescent="0.25">
      <c r="A2565">
        <v>32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2"/>
        <v>A2-19RT-C1</v>
      </c>
      <c r="AF2565" t="s">
        <v>146</v>
      </c>
    </row>
    <row r="2566" spans="1:49" x14ac:dyDescent="0.25">
      <c r="A2566">
        <v>33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2"/>
        <v>A2-19RT-C2</v>
      </c>
      <c r="AD2566" s="8">
        <v>43417</v>
      </c>
      <c r="AE2566" s="83">
        <f>AD2566-I2566</f>
        <v>56</v>
      </c>
      <c r="AF2566" t="s">
        <v>149</v>
      </c>
      <c r="AG2566" t="s">
        <v>956</v>
      </c>
      <c r="AL2566" s="8">
        <v>43430</v>
      </c>
      <c r="AN2566" s="53">
        <v>0.63194444444444442</v>
      </c>
      <c r="AV2566" s="8">
        <v>43430</v>
      </c>
      <c r="AW2566">
        <v>0</v>
      </c>
    </row>
    <row r="2567" spans="1:49" x14ac:dyDescent="0.25">
      <c r="A2567">
        <v>34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2"/>
        <v>A2-19RT-C3</v>
      </c>
      <c r="AF2567" t="s">
        <v>301</v>
      </c>
    </row>
    <row r="2568" spans="1:49" x14ac:dyDescent="0.25">
      <c r="A2568">
        <v>35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si="52"/>
        <v>A2-19RT-C4</v>
      </c>
      <c r="AF2568" t="s">
        <v>161</v>
      </c>
    </row>
    <row r="2569" spans="1:49" x14ac:dyDescent="0.25">
      <c r="A2569">
        <v>36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2"/>
        <v>A2-19RT-C5</v>
      </c>
      <c r="AD2569" s="8">
        <v>43394</v>
      </c>
      <c r="AE2569">
        <v>33</v>
      </c>
      <c r="AF2569" t="s">
        <v>123</v>
      </c>
      <c r="AG2569" t="s">
        <v>956</v>
      </c>
      <c r="AH2569" s="8">
        <v>43410</v>
      </c>
      <c r="AI2569">
        <v>20</v>
      </c>
      <c r="AJ2569">
        <v>1</v>
      </c>
      <c r="AK2569" s="53">
        <v>0.52430555555555558</v>
      </c>
      <c r="AL2569" s="8">
        <v>43430</v>
      </c>
      <c r="AM2569" s="53">
        <v>0.63194444444444442</v>
      </c>
      <c r="AV2569" s="8">
        <v>43430</v>
      </c>
      <c r="AW2569">
        <v>0</v>
      </c>
    </row>
    <row r="2570" spans="1:49" x14ac:dyDescent="0.25">
      <c r="A2570">
        <v>37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2"/>
        <v>A2-19SO-A1</v>
      </c>
      <c r="AF2570" t="s">
        <v>247</v>
      </c>
    </row>
    <row r="2571" spans="1:49" x14ac:dyDescent="0.25">
      <c r="A2571">
        <v>38</v>
      </c>
      <c r="B2571" t="s">
        <v>89</v>
      </c>
      <c r="C2571" t="s">
        <v>201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2"/>
        <v>A2-19SO-A2</v>
      </c>
      <c r="AF2571" t="s">
        <v>120</v>
      </c>
    </row>
    <row r="2572" spans="1:49" x14ac:dyDescent="0.25">
      <c r="A2572">
        <v>39</v>
      </c>
      <c r="B2572" t="s">
        <v>89</v>
      </c>
      <c r="C2572" t="s">
        <v>201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2"/>
        <v>A2-19SO-A3</v>
      </c>
      <c r="AF2572" t="s">
        <v>245</v>
      </c>
    </row>
    <row r="2573" spans="1:49" x14ac:dyDescent="0.25">
      <c r="A2573">
        <v>40</v>
      </c>
      <c r="B2573" t="s">
        <v>89</v>
      </c>
      <c r="C2573" t="s">
        <v>201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2"/>
        <v>A2-19SO-A4</v>
      </c>
      <c r="AF2573" t="s">
        <v>252</v>
      </c>
    </row>
    <row r="2574" spans="1:49" x14ac:dyDescent="0.25">
      <c r="A2574">
        <v>41</v>
      </c>
      <c r="B2574" t="s">
        <v>89</v>
      </c>
      <c r="C2574" t="s">
        <v>201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2"/>
        <v>A2-19SO-A5</v>
      </c>
      <c r="AF2574" t="s">
        <v>246</v>
      </c>
    </row>
    <row r="2575" spans="1:49" x14ac:dyDescent="0.25">
      <c r="A2575">
        <v>42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2"/>
        <v>A2-19SO-A6</v>
      </c>
      <c r="AF2575" t="s">
        <v>244</v>
      </c>
    </row>
    <row r="2576" spans="1:49" x14ac:dyDescent="0.25">
      <c r="A2576">
        <v>43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2"/>
        <v>A2-19SO-A7</v>
      </c>
      <c r="AF2576" t="s">
        <v>164</v>
      </c>
    </row>
    <row r="2577" spans="1:32" x14ac:dyDescent="0.25">
      <c r="A2577">
        <v>44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2"/>
        <v>A2-19SO-A8</v>
      </c>
      <c r="AF2577" t="s">
        <v>166</v>
      </c>
    </row>
    <row r="2578" spans="1:32" x14ac:dyDescent="0.25">
      <c r="A2578">
        <v>45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2"/>
        <v>A2-19SO-A9</v>
      </c>
      <c r="AF2578" t="s">
        <v>133</v>
      </c>
    </row>
    <row r="2579" spans="1:32" x14ac:dyDescent="0.25">
      <c r="A2579">
        <v>46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2"/>
        <v>A2-19SO-A10</v>
      </c>
      <c r="AF2579" t="s">
        <v>138</v>
      </c>
    </row>
    <row r="2580" spans="1:32" x14ac:dyDescent="0.25">
      <c r="A2580">
        <v>47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2"/>
        <v>A2-19SO-A11</v>
      </c>
      <c r="AF2580" t="s">
        <v>237</v>
      </c>
    </row>
    <row r="2581" spans="1:32" x14ac:dyDescent="0.25">
      <c r="A2581">
        <v>48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2"/>
        <v>A2-19SO-A12</v>
      </c>
      <c r="AF2581" t="s">
        <v>284</v>
      </c>
    </row>
    <row r="2582" spans="1:32" x14ac:dyDescent="0.25">
      <c r="A2582">
        <v>49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2"/>
        <v>A2-19SO-A13</v>
      </c>
      <c r="AF2582" t="s">
        <v>1168</v>
      </c>
    </row>
    <row r="2583" spans="1:32" x14ac:dyDescent="0.25">
      <c r="A2583">
        <v>50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2"/>
        <v>A2-19SO-C1</v>
      </c>
      <c r="AF2583" t="s">
        <v>146</v>
      </c>
    </row>
    <row r="2584" spans="1:32" x14ac:dyDescent="0.25">
      <c r="A2584">
        <v>51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2"/>
        <v>A2-19SO-C2</v>
      </c>
      <c r="AF2584" t="s">
        <v>149</v>
      </c>
    </row>
    <row r="2585" spans="1:32" x14ac:dyDescent="0.25">
      <c r="A2585">
        <v>52</v>
      </c>
      <c r="B2585" t="s">
        <v>89</v>
      </c>
      <c r="C2585" t="s">
        <v>58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AB2585" t="s">
        <v>86</v>
      </c>
      <c r="AC2585" t="str">
        <f t="shared" si="52"/>
        <v>A2-19SO-C3</v>
      </c>
      <c r="AF2585" t="s">
        <v>301</v>
      </c>
    </row>
    <row r="2586" spans="1:32" x14ac:dyDescent="0.25">
      <c r="A2586">
        <v>53</v>
      </c>
      <c r="B2586" t="s">
        <v>89</v>
      </c>
      <c r="C2586" t="s">
        <v>58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AB2586" t="s">
        <v>86</v>
      </c>
      <c r="AC2586" t="str">
        <f t="shared" si="52"/>
        <v>A2-19SO-C4</v>
      </c>
      <c r="AF2586" t="s">
        <v>161</v>
      </c>
    </row>
    <row r="2587" spans="1:32" x14ac:dyDescent="0.25">
      <c r="A2587">
        <v>1</v>
      </c>
      <c r="B2587" t="s">
        <v>293</v>
      </c>
      <c r="C2587" t="s">
        <v>201</v>
      </c>
      <c r="D2587">
        <v>10.522</v>
      </c>
      <c r="E2587" s="1" t="s">
        <v>1193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0.35472222222222222</v>
      </c>
      <c r="N2587">
        <v>0.1394234</v>
      </c>
      <c r="O2587">
        <v>10.069000000000001</v>
      </c>
      <c r="P2587" s="53">
        <v>0.63402777777777775</v>
      </c>
      <c r="Q2587" s="18">
        <v>0.40758101851851852</v>
      </c>
      <c r="R2587" s="19">
        <v>7.5342770000000003E-2</v>
      </c>
      <c r="W2587" s="1" t="s">
        <v>626</v>
      </c>
      <c r="AB2587" t="s">
        <v>86</v>
      </c>
      <c r="AC2587" t="s">
        <v>1295</v>
      </c>
      <c r="AF2587" t="s">
        <v>249</v>
      </c>
    </row>
    <row r="2588" spans="1:32" x14ac:dyDescent="0.25">
      <c r="A2588">
        <v>2</v>
      </c>
      <c r="B2588" t="s">
        <v>293</v>
      </c>
      <c r="C2588" t="s">
        <v>201</v>
      </c>
      <c r="D2588">
        <v>11.590999999999999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0.35553240740740738</v>
      </c>
      <c r="N2588">
        <v>0.1028796</v>
      </c>
      <c r="O2588">
        <v>11.032</v>
      </c>
      <c r="Q2588" s="18">
        <v>0.40839120370370369</v>
      </c>
      <c r="R2588" s="19">
        <v>6.273302E-2</v>
      </c>
      <c r="S2588" s="74">
        <v>10.997999999999999</v>
      </c>
      <c r="T2588" s="53">
        <v>0.42083333333333334</v>
      </c>
      <c r="U2588" s="18">
        <v>0.71879629629629627</v>
      </c>
      <c r="V2588">
        <v>0.1168848</v>
      </c>
      <c r="W2588" s="1" t="s">
        <v>626</v>
      </c>
      <c r="AB2588" t="s">
        <v>85</v>
      </c>
      <c r="AC2588" t="s">
        <v>1296</v>
      </c>
      <c r="AF2588" t="s">
        <v>162</v>
      </c>
    </row>
    <row r="2589" spans="1:32" x14ac:dyDescent="0.25">
      <c r="A2589">
        <v>3</v>
      </c>
      <c r="B2589" t="s">
        <v>293</v>
      </c>
      <c r="C2589" t="s">
        <v>201</v>
      </c>
      <c r="D2589">
        <v>10.590999999999999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0.35634259259259254</v>
      </c>
      <c r="N2589">
        <v>0.18954090000000001</v>
      </c>
      <c r="O2589">
        <v>9.9550000000000001</v>
      </c>
      <c r="Q2589" s="18">
        <v>0.40918981481481481</v>
      </c>
      <c r="R2589" s="19">
        <v>6.836689E-2</v>
      </c>
      <c r="S2589" s="74">
        <v>9.9149999999999991</v>
      </c>
      <c r="U2589" s="18">
        <v>0.71959490740740739</v>
      </c>
      <c r="V2589">
        <v>0.183258</v>
      </c>
      <c r="W2589" s="1" t="s">
        <v>626</v>
      </c>
      <c r="AB2589" t="s">
        <v>85</v>
      </c>
      <c r="AC2589" t="s">
        <v>1297</v>
      </c>
      <c r="AF2589" t="s">
        <v>247</v>
      </c>
    </row>
    <row r="2590" spans="1:32" x14ac:dyDescent="0.25">
      <c r="A2590">
        <v>4</v>
      </c>
      <c r="B2590" t="s">
        <v>293</v>
      </c>
      <c r="C2590" t="s">
        <v>201</v>
      </c>
      <c r="D2590">
        <v>9.0269999999999992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0.35722222222222227</v>
      </c>
      <c r="N2590" s="19">
        <v>9.2462539999999996E-2</v>
      </c>
      <c r="O2590">
        <v>8.7439999999999998</v>
      </c>
      <c r="Q2590" s="18">
        <v>0.41001157407407413</v>
      </c>
      <c r="R2590" s="19">
        <v>3.2999279999999999E-2</v>
      </c>
      <c r="W2590" s="1" t="s">
        <v>626</v>
      </c>
      <c r="AB2590" t="s">
        <v>84</v>
      </c>
      <c r="AC2590" t="s">
        <v>1298</v>
      </c>
    </row>
    <row r="2591" spans="1:32" x14ac:dyDescent="0.25">
      <c r="A2591">
        <v>5</v>
      </c>
      <c r="B2591" t="s">
        <v>293</v>
      </c>
      <c r="C2591" t="s">
        <v>201</v>
      </c>
      <c r="D2591">
        <v>9.66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0.35856481481481484</v>
      </c>
      <c r="N2591" s="19">
        <v>5.1080790000000001E-2</v>
      </c>
      <c r="O2591">
        <v>9.06</v>
      </c>
      <c r="Q2591" s="18">
        <v>0.41077546296296297</v>
      </c>
      <c r="R2591" s="19">
        <v>7.4187710000000004E-2</v>
      </c>
      <c r="W2591" s="1" t="s">
        <v>626</v>
      </c>
      <c r="AB2591" t="s">
        <v>86</v>
      </c>
      <c r="AC2591" t="s">
        <v>1299</v>
      </c>
      <c r="AF2591" t="s">
        <v>173</v>
      </c>
    </row>
    <row r="2592" spans="1:32" x14ac:dyDescent="0.25">
      <c r="A2592">
        <v>6</v>
      </c>
      <c r="B2592" t="s">
        <v>293</v>
      </c>
      <c r="C2592" t="s">
        <v>201</v>
      </c>
      <c r="D2592">
        <v>7.4470000000000001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0.35938657407407404</v>
      </c>
      <c r="N2592">
        <v>0.1620248</v>
      </c>
      <c r="O2592">
        <v>7.1310000000000002</v>
      </c>
      <c r="Q2592" s="18">
        <v>0.41158564814814813</v>
      </c>
      <c r="R2592">
        <v>0.22138179999999999</v>
      </c>
      <c r="U2592" s="18"/>
      <c r="V2592" s="19"/>
      <c r="W2592" s="1" t="s">
        <v>626</v>
      </c>
      <c r="AB2592" t="s">
        <v>84</v>
      </c>
      <c r="AC2592" t="s">
        <v>1300</v>
      </c>
    </row>
    <row r="2593" spans="1:32" x14ac:dyDescent="0.25">
      <c r="A2593">
        <v>7</v>
      </c>
      <c r="B2593" t="s">
        <v>293</v>
      </c>
      <c r="C2593" t="s">
        <v>201</v>
      </c>
      <c r="D2593">
        <v>5.9429999999999996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0.3602893518518519</v>
      </c>
      <c r="N2593">
        <v>0.76144060000000002</v>
      </c>
      <c r="O2593">
        <v>5.0919999999999996</v>
      </c>
      <c r="Q2593" s="18">
        <v>0.41244212962962962</v>
      </c>
      <c r="R2593" s="19">
        <v>7.5268989999999994E-2</v>
      </c>
      <c r="W2593" s="1" t="s">
        <v>626</v>
      </c>
      <c r="AB2593" t="s">
        <v>84</v>
      </c>
      <c r="AC2593" t="s">
        <v>1301</v>
      </c>
    </row>
    <row r="2594" spans="1:32" x14ac:dyDescent="0.25">
      <c r="A2594">
        <v>8</v>
      </c>
      <c r="B2594" t="s">
        <v>293</v>
      </c>
      <c r="C2594" t="s">
        <v>201</v>
      </c>
      <c r="D2594">
        <v>7.226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0.36122685185185183</v>
      </c>
      <c r="N2594" s="19">
        <v>5.0274319999999997E-2</v>
      </c>
      <c r="O2594">
        <v>7.0129999999999999</v>
      </c>
      <c r="Q2594" s="18">
        <v>0.41334490740740742</v>
      </c>
      <c r="R2594" s="19">
        <v>4.8036179999999998E-2</v>
      </c>
      <c r="W2594" s="1" t="s">
        <v>626</v>
      </c>
      <c r="AB2594" t="s">
        <v>84</v>
      </c>
      <c r="AC2594" t="s">
        <v>1302</v>
      </c>
    </row>
    <row r="2595" spans="1:32" x14ac:dyDescent="0.25">
      <c r="A2595">
        <v>9</v>
      </c>
      <c r="B2595" t="s">
        <v>293</v>
      </c>
      <c r="C2595" t="s">
        <v>201</v>
      </c>
      <c r="D2595">
        <v>6.8760000000000003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0.36199074074074072</v>
      </c>
      <c r="N2595">
        <v>0.20005029999999999</v>
      </c>
      <c r="O2595">
        <v>6.4550000000000001</v>
      </c>
      <c r="Q2595" s="18">
        <v>0.41412037037037036</v>
      </c>
      <c r="R2595" s="19">
        <v>9.0478509999999998E-2</v>
      </c>
      <c r="W2595" s="1" t="s">
        <v>626</v>
      </c>
      <c r="AB2595" t="s">
        <v>84</v>
      </c>
      <c r="AC2595" t="s">
        <v>1303</v>
      </c>
    </row>
    <row r="2596" spans="1:32" x14ac:dyDescent="0.25">
      <c r="A2596">
        <v>10</v>
      </c>
      <c r="B2596" t="s">
        <v>293</v>
      </c>
      <c r="C2596" t="s">
        <v>201</v>
      </c>
      <c r="D2596">
        <v>5.875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0.36274305555555553</v>
      </c>
      <c r="N2596" s="19">
        <v>7.236513E-2</v>
      </c>
      <c r="O2596">
        <v>5.8159999999999998</v>
      </c>
      <c r="Q2596" s="18">
        <v>0.41495370370370371</v>
      </c>
      <c r="R2596" s="19">
        <v>8.1425410000000004E-2</v>
      </c>
      <c r="W2596" s="1" t="s">
        <v>626</v>
      </c>
      <c r="AB2596" t="s">
        <v>86</v>
      </c>
      <c r="AC2596" t="s">
        <v>1304</v>
      </c>
      <c r="AF2596" t="s">
        <v>136</v>
      </c>
    </row>
    <row r="2597" spans="1:32" x14ac:dyDescent="0.25">
      <c r="A2597">
        <v>11</v>
      </c>
      <c r="B2597" t="s">
        <v>293</v>
      </c>
      <c r="C2597" t="s">
        <v>201</v>
      </c>
      <c r="D2597">
        <v>10.185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0.36358796296296297</v>
      </c>
      <c r="N2597">
        <v>0.1823333</v>
      </c>
      <c r="O2597">
        <v>9.9339999999999993</v>
      </c>
      <c r="Q2597" s="18">
        <v>0.41576388888888888</v>
      </c>
      <c r="R2597" s="19">
        <v>6.0978240000000003E-2</v>
      </c>
      <c r="W2597" s="1" t="s">
        <v>626</v>
      </c>
      <c r="AB2597" t="s">
        <v>86</v>
      </c>
      <c r="AC2597" t="s">
        <v>1305</v>
      </c>
      <c r="AF2597" t="s">
        <v>151</v>
      </c>
    </row>
    <row r="2598" spans="1:32" x14ac:dyDescent="0.25">
      <c r="A2598">
        <v>12</v>
      </c>
      <c r="B2598" t="s">
        <v>293</v>
      </c>
      <c r="C2598" t="s">
        <v>201</v>
      </c>
      <c r="D2598">
        <v>7.0380000000000003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0.36440972222222223</v>
      </c>
      <c r="N2598" s="19">
        <v>6.213043E-2</v>
      </c>
      <c r="O2598">
        <v>6.7220000000000004</v>
      </c>
      <c r="Q2598" s="18">
        <v>0.4165625</v>
      </c>
      <c r="R2598" s="19">
        <v>5.338797E-2</v>
      </c>
      <c r="W2598" s="1" t="s">
        <v>626</v>
      </c>
      <c r="AB2598" t="s">
        <v>86</v>
      </c>
      <c r="AC2598" t="s">
        <v>1306</v>
      </c>
      <c r="AF2598" t="s">
        <v>371</v>
      </c>
    </row>
    <row r="2599" spans="1:32" x14ac:dyDescent="0.25">
      <c r="A2599">
        <v>13</v>
      </c>
      <c r="B2599" t="s">
        <v>293</v>
      </c>
      <c r="C2599" t="s">
        <v>201</v>
      </c>
      <c r="D2599">
        <v>8.4629999999999992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0.36512731481481481</v>
      </c>
      <c r="N2599">
        <v>0.15124979999999999</v>
      </c>
      <c r="O2599">
        <v>8.1560000000000006</v>
      </c>
      <c r="Q2599" s="18">
        <v>0.41743055555555553</v>
      </c>
      <c r="R2599">
        <v>0.784578</v>
      </c>
      <c r="W2599" s="1" t="s">
        <v>626</v>
      </c>
      <c r="AB2599" t="s">
        <v>86</v>
      </c>
      <c r="AC2599" t="s">
        <v>1307</v>
      </c>
      <c r="AF2599" t="s">
        <v>162</v>
      </c>
    </row>
    <row r="2600" spans="1:32" x14ac:dyDescent="0.25">
      <c r="A2600">
        <v>14</v>
      </c>
      <c r="B2600" t="s">
        <v>293</v>
      </c>
      <c r="C2600" t="s">
        <v>201</v>
      </c>
      <c r="D2600">
        <v>5.5739999999999998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0.36605324074074069</v>
      </c>
      <c r="N2600">
        <v>0.13883670000000001</v>
      </c>
      <c r="O2600">
        <v>5.4279999999999999</v>
      </c>
      <c r="Q2600" s="18">
        <v>0.4183796296296296</v>
      </c>
      <c r="R2600" s="19">
        <v>6.5037139999999993E-2</v>
      </c>
      <c r="W2600" s="1" t="s">
        <v>626</v>
      </c>
      <c r="AB2600" t="s">
        <v>84</v>
      </c>
      <c r="AC2600" t="s">
        <v>1308</v>
      </c>
    </row>
    <row r="2601" spans="1:32" x14ac:dyDescent="0.25">
      <c r="A2601">
        <v>15</v>
      </c>
      <c r="B2601" t="s">
        <v>293</v>
      </c>
      <c r="C2601" t="s">
        <v>201</v>
      </c>
      <c r="D2601">
        <v>7.59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0.36687500000000001</v>
      </c>
      <c r="N2601">
        <v>0.1334803</v>
      </c>
      <c r="O2601">
        <v>7.1849999999999996</v>
      </c>
      <c r="Q2601" s="18">
        <v>0.41918981481481482</v>
      </c>
      <c r="R2601" s="19">
        <v>8.8323289999999999E-2</v>
      </c>
      <c r="W2601" s="1" t="s">
        <v>626</v>
      </c>
      <c r="AB2601" t="s">
        <v>86</v>
      </c>
      <c r="AC2601" t="s">
        <v>1309</v>
      </c>
      <c r="AF2601" t="s">
        <v>284</v>
      </c>
    </row>
    <row r="2602" spans="1:32" x14ac:dyDescent="0.25">
      <c r="A2602">
        <v>16</v>
      </c>
      <c r="B2602" t="s">
        <v>293</v>
      </c>
      <c r="C2602" t="s">
        <v>201</v>
      </c>
      <c r="D2602">
        <v>5.4710000000000001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0.36766203703703698</v>
      </c>
      <c r="N2602" s="19">
        <v>6.5268930000000003E-2</v>
      </c>
      <c r="O2602">
        <v>5.3739999999999997</v>
      </c>
      <c r="Q2602" s="18">
        <v>0.41996527777777781</v>
      </c>
      <c r="R2602" s="19">
        <v>4.0738139999999999E-2</v>
      </c>
      <c r="W2602" s="1" t="s">
        <v>626</v>
      </c>
      <c r="AB2602" t="s">
        <v>84</v>
      </c>
      <c r="AC2602" t="s">
        <v>1310</v>
      </c>
    </row>
    <row r="2603" spans="1:32" x14ac:dyDescent="0.25">
      <c r="A2603">
        <v>17</v>
      </c>
      <c r="B2603" t="s">
        <v>293</v>
      </c>
      <c r="C2603" t="s">
        <v>201</v>
      </c>
      <c r="D2603">
        <v>10.784000000000001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0.36846064814814811</v>
      </c>
      <c r="N2603">
        <v>0.16019520000000001</v>
      </c>
      <c r="O2603">
        <v>10.407999999999999</v>
      </c>
      <c r="Q2603" s="18">
        <v>0.42113425925925929</v>
      </c>
      <c r="R2603" s="19">
        <v>2.8180340000000002E-2</v>
      </c>
      <c r="S2603" s="74">
        <v>10.366</v>
      </c>
      <c r="U2603" s="18">
        <v>0.72077546296296291</v>
      </c>
      <c r="V2603">
        <v>0.1222877</v>
      </c>
      <c r="W2603" s="1" t="s">
        <v>626</v>
      </c>
      <c r="AB2603" t="s">
        <v>85</v>
      </c>
      <c r="AC2603" t="s">
        <v>1311</v>
      </c>
      <c r="AF2603" t="s">
        <v>167</v>
      </c>
    </row>
    <row r="2604" spans="1:32" x14ac:dyDescent="0.25">
      <c r="A2604">
        <v>18</v>
      </c>
      <c r="B2604" t="s">
        <v>293</v>
      </c>
      <c r="C2604" t="s">
        <v>201</v>
      </c>
      <c r="D2604">
        <v>7.8440000000000003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0.36931712962962965</v>
      </c>
      <c r="N2604">
        <v>0.1300694</v>
      </c>
      <c r="O2604">
        <v>7.58</v>
      </c>
      <c r="Q2604" s="18">
        <v>0.42188657407407404</v>
      </c>
      <c r="R2604" s="19">
        <v>8.4088250000000003E-2</v>
      </c>
      <c r="W2604" s="1" t="s">
        <v>626</v>
      </c>
      <c r="AB2604" t="s">
        <v>84</v>
      </c>
      <c r="AC2604" t="s">
        <v>1312</v>
      </c>
    </row>
    <row r="2605" spans="1:32" x14ac:dyDescent="0.25">
      <c r="A2605">
        <v>19</v>
      </c>
      <c r="B2605" t="s">
        <v>293</v>
      </c>
      <c r="C2605" t="s">
        <v>201</v>
      </c>
      <c r="D2605">
        <v>8.98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0.37030092592592595</v>
      </c>
      <c r="N2605">
        <v>0.16274040000000001</v>
      </c>
      <c r="O2605">
        <v>8.4209999999999994</v>
      </c>
      <c r="Q2605" s="18">
        <v>0.42285879629629625</v>
      </c>
      <c r="R2605" s="19">
        <v>5.6742590000000002E-2</v>
      </c>
      <c r="W2605" s="1" t="s">
        <v>626</v>
      </c>
      <c r="AB2605" t="s">
        <v>86</v>
      </c>
      <c r="AC2605" t="s">
        <v>1313</v>
      </c>
      <c r="AF2605" t="s">
        <v>131</v>
      </c>
    </row>
    <row r="2606" spans="1:32" x14ac:dyDescent="0.25">
      <c r="A2606">
        <v>20</v>
      </c>
      <c r="B2606" t="s">
        <v>293</v>
      </c>
      <c r="C2606" t="s">
        <v>201</v>
      </c>
      <c r="D2606">
        <v>9.2189999999999994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0.3712037037037037</v>
      </c>
      <c r="N2606" s="19">
        <v>8.2575040000000002E-2</v>
      </c>
      <c r="O2606">
        <v>8.6539999999999999</v>
      </c>
      <c r="Q2606" s="18">
        <v>0.42372685185185183</v>
      </c>
      <c r="R2606" s="19">
        <v>6.9987919999999995E-2</v>
      </c>
      <c r="W2606" s="1" t="s">
        <v>626</v>
      </c>
      <c r="AB2606" t="s">
        <v>86</v>
      </c>
      <c r="AC2606" t="s">
        <v>1314</v>
      </c>
      <c r="AF2606" t="s">
        <v>251</v>
      </c>
    </row>
    <row r="2607" spans="1:32" x14ac:dyDescent="0.25">
      <c r="A2607">
        <v>21</v>
      </c>
      <c r="B2607" t="s">
        <v>293</v>
      </c>
      <c r="C2607" t="s">
        <v>201</v>
      </c>
      <c r="D2607">
        <v>5.5220000000000002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0.37216435185185182</v>
      </c>
      <c r="N2607">
        <v>0.1236163</v>
      </c>
      <c r="O2607">
        <v>5.3470000000000004</v>
      </c>
      <c r="Q2607" s="18">
        <v>0.42451388888888886</v>
      </c>
      <c r="R2607" s="19">
        <v>8.1687880000000004E-2</v>
      </c>
      <c r="W2607" s="1" t="s">
        <v>626</v>
      </c>
      <c r="AB2607" t="s">
        <v>84</v>
      </c>
      <c r="AC2607" t="s">
        <v>1315</v>
      </c>
    </row>
    <row r="2608" spans="1:32" x14ac:dyDescent="0.25">
      <c r="A2608">
        <v>22</v>
      </c>
      <c r="B2608" t="s">
        <v>293</v>
      </c>
      <c r="C2608" t="s">
        <v>201</v>
      </c>
      <c r="D2608">
        <v>11.34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0.37300925925925926</v>
      </c>
      <c r="N2608">
        <v>0.183585</v>
      </c>
      <c r="O2608">
        <v>11.031000000000001</v>
      </c>
      <c r="Q2608" s="18">
        <v>0.4255902777777778</v>
      </c>
      <c r="R2608" s="19">
        <v>4.1919959999999999E-2</v>
      </c>
      <c r="S2608" s="74">
        <v>10.994</v>
      </c>
      <c r="U2608" s="18">
        <v>0.72200231481481481</v>
      </c>
      <c r="V2608">
        <v>0.16047110000000001</v>
      </c>
      <c r="W2608" s="1" t="s">
        <v>626</v>
      </c>
      <c r="AB2608" t="s">
        <v>85</v>
      </c>
      <c r="AC2608" t="s">
        <v>1316</v>
      </c>
      <c r="AF2608" t="s">
        <v>121</v>
      </c>
    </row>
    <row r="2609" spans="1:49" x14ac:dyDescent="0.25">
      <c r="A2609">
        <v>23</v>
      </c>
      <c r="B2609" t="s">
        <v>293</v>
      </c>
      <c r="C2609" t="s">
        <v>201</v>
      </c>
      <c r="D2609">
        <v>7.2480000000000002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0.37401620370370375</v>
      </c>
      <c r="N2609" s="19">
        <v>8.9257669999999997E-2</v>
      </c>
      <c r="Q2609" s="18">
        <v>0.42670138888888887</v>
      </c>
      <c r="R2609" s="19">
        <v>4.5110509999999999E-2</v>
      </c>
      <c r="W2609" s="1" t="s">
        <v>626</v>
      </c>
      <c r="AB2609" t="s">
        <v>86</v>
      </c>
      <c r="AC2609" t="s">
        <v>1317</v>
      </c>
      <c r="AF2609" t="s">
        <v>285</v>
      </c>
    </row>
    <row r="2610" spans="1:49" x14ac:dyDescent="0.25">
      <c r="A2610">
        <v>24</v>
      </c>
      <c r="B2610" t="s">
        <v>293</v>
      </c>
      <c r="C2610" t="s">
        <v>201</v>
      </c>
      <c r="D2610">
        <v>11.336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0.37487268518518518</v>
      </c>
      <c r="N2610">
        <v>1.5783860000000001</v>
      </c>
      <c r="O2610">
        <v>10.801</v>
      </c>
      <c r="Q2610" s="18">
        <v>0.42739583333333336</v>
      </c>
      <c r="R2610" s="19">
        <v>5.8062860000000001E-2</v>
      </c>
      <c r="W2610" s="1" t="s">
        <v>626</v>
      </c>
      <c r="AB2610" t="s">
        <v>86</v>
      </c>
      <c r="AC2610" t="s">
        <v>1318</v>
      </c>
      <c r="AF2610" t="s">
        <v>145</v>
      </c>
    </row>
    <row r="2611" spans="1:49" x14ac:dyDescent="0.25">
      <c r="A2611">
        <v>25</v>
      </c>
      <c r="B2611" t="s">
        <v>293</v>
      </c>
      <c r="C2611" t="s">
        <v>201</v>
      </c>
      <c r="D2611">
        <v>8.2590000000000003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0.37582175925925926</v>
      </c>
      <c r="N2611">
        <v>1.0387249999999999</v>
      </c>
      <c r="O2611">
        <v>7.9669999999999996</v>
      </c>
      <c r="Q2611" s="18">
        <v>0.42855324074074069</v>
      </c>
      <c r="R2611" s="19">
        <v>6.6395609999999994E-2</v>
      </c>
      <c r="W2611" s="1" t="s">
        <v>626</v>
      </c>
      <c r="AB2611" t="s">
        <v>86</v>
      </c>
      <c r="AC2611" t="s">
        <v>1319</v>
      </c>
      <c r="AF2611" t="s">
        <v>157</v>
      </c>
    </row>
    <row r="2612" spans="1:49" x14ac:dyDescent="0.25">
      <c r="A2612">
        <v>26</v>
      </c>
      <c r="B2612" t="s">
        <v>293</v>
      </c>
      <c r="C2612" t="s">
        <v>201</v>
      </c>
      <c r="D2612">
        <v>6.99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0.37678240740740737</v>
      </c>
      <c r="N2612">
        <v>0.13627130000000001</v>
      </c>
      <c r="O2612">
        <v>6.5880000000000001</v>
      </c>
      <c r="Q2612" s="18">
        <v>0.42979166666666663</v>
      </c>
      <c r="R2612" s="19">
        <v>4.8014080000000001E-2</v>
      </c>
      <c r="W2612" s="1" t="s">
        <v>626</v>
      </c>
      <c r="AB2612" t="s">
        <v>86</v>
      </c>
      <c r="AC2612" t="s">
        <v>1320</v>
      </c>
      <c r="AF2612" t="s">
        <v>165</v>
      </c>
    </row>
    <row r="2613" spans="1:49" x14ac:dyDescent="0.25">
      <c r="A2613">
        <v>27</v>
      </c>
      <c r="B2613" t="s">
        <v>293</v>
      </c>
      <c r="C2613" t="s">
        <v>201</v>
      </c>
      <c r="D2613">
        <v>4.8079999999999998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0.37759259259259265</v>
      </c>
      <c r="N2613" s="19">
        <v>8.1867229999999999E-2</v>
      </c>
      <c r="O2613">
        <v>4.7480000000000002</v>
      </c>
      <c r="Q2613" s="18">
        <v>0.43065972222222221</v>
      </c>
      <c r="R2613" s="19">
        <v>5.0106659999999997E-2</v>
      </c>
      <c r="S2613" s="74">
        <v>4.7140000000000004</v>
      </c>
      <c r="U2613" s="18">
        <v>0.72295138888888888</v>
      </c>
      <c r="V2613">
        <v>0.11621040000000001</v>
      </c>
      <c r="W2613" s="1" t="s">
        <v>626</v>
      </c>
      <c r="AB2613" t="s">
        <v>85</v>
      </c>
      <c r="AC2613" t="s">
        <v>1321</v>
      </c>
      <c r="AF2613" t="s">
        <v>155</v>
      </c>
    </row>
    <row r="2614" spans="1:49" x14ac:dyDescent="0.25">
      <c r="A2614">
        <v>28</v>
      </c>
      <c r="B2614" t="s">
        <v>293</v>
      </c>
      <c r="C2614" t="s">
        <v>201</v>
      </c>
      <c r="D2614">
        <v>9.5169999999999995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0.37836805555555553</v>
      </c>
      <c r="N2614">
        <v>0.1949197</v>
      </c>
      <c r="O2614">
        <v>9.0649999999999995</v>
      </c>
      <c r="Q2614" s="18">
        <v>0.43153935185185183</v>
      </c>
      <c r="R2614">
        <v>0.61850579999999999</v>
      </c>
      <c r="W2614" s="1" t="s">
        <v>626</v>
      </c>
      <c r="AB2614" t="s">
        <v>84</v>
      </c>
      <c r="AC2614" t="s">
        <v>1322</v>
      </c>
    </row>
    <row r="2615" spans="1:49" x14ac:dyDescent="0.25">
      <c r="A2615">
        <v>29</v>
      </c>
      <c r="B2615" t="s">
        <v>293</v>
      </c>
      <c r="C2615" t="s">
        <v>201</v>
      </c>
      <c r="D2615">
        <v>4.2240000000000002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0.37928240740740743</v>
      </c>
      <c r="N2615" s="19">
        <v>5.8215030000000001E-2</v>
      </c>
      <c r="O2615">
        <v>4.1150000000000002</v>
      </c>
      <c r="Q2615" s="18">
        <v>0.43254629629629626</v>
      </c>
      <c r="R2615" s="19">
        <v>3.4084549999999998E-2</v>
      </c>
      <c r="W2615" s="1" t="s">
        <v>626</v>
      </c>
      <c r="AB2615" t="s">
        <v>84</v>
      </c>
      <c r="AC2615" t="s">
        <v>1323</v>
      </c>
    </row>
    <row r="2616" spans="1:49" x14ac:dyDescent="0.25">
      <c r="A2616">
        <v>30</v>
      </c>
      <c r="B2616" t="s">
        <v>293</v>
      </c>
      <c r="C2616" t="s">
        <v>201</v>
      </c>
      <c r="D2616">
        <v>8.6379999999999999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0.38003472222222223</v>
      </c>
      <c r="N2616">
        <v>0.18173110000000001</v>
      </c>
      <c r="O2616">
        <v>8.3439999999999994</v>
      </c>
      <c r="Q2616" s="18">
        <v>0.4334837962962963</v>
      </c>
      <c r="R2616" s="19">
        <v>4.6319329999999999E-2</v>
      </c>
      <c r="S2616" s="74">
        <v>8.3089999999999993</v>
      </c>
      <c r="U2616" s="18">
        <v>0.72379629629629638</v>
      </c>
      <c r="V2616">
        <v>0.13022249999999999</v>
      </c>
      <c r="W2616" s="1" t="s">
        <v>626</v>
      </c>
      <c r="AB2616" t="s">
        <v>85</v>
      </c>
      <c r="AC2616" t="s">
        <v>1324</v>
      </c>
      <c r="AF2616" t="s">
        <v>175</v>
      </c>
    </row>
    <row r="2617" spans="1:49" x14ac:dyDescent="0.25">
      <c r="A2617">
        <v>31</v>
      </c>
      <c r="B2617" t="s">
        <v>293</v>
      </c>
      <c r="C2617" t="s">
        <v>201</v>
      </c>
      <c r="D2617">
        <v>6.9809999999999999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0.38090277777777781</v>
      </c>
      <c r="N2617">
        <v>9.52649E-2</v>
      </c>
      <c r="O2617">
        <v>6.4930000000000003</v>
      </c>
      <c r="Q2617" s="18">
        <v>0.43430555555555556</v>
      </c>
      <c r="R2617" s="19">
        <v>5.9212430000000003E-2</v>
      </c>
      <c r="W2617" s="1" t="s">
        <v>626</v>
      </c>
      <c r="AB2617" t="s">
        <v>84</v>
      </c>
      <c r="AC2617" t="s">
        <v>1325</v>
      </c>
    </row>
    <row r="2618" spans="1:49" x14ac:dyDescent="0.25">
      <c r="A2618">
        <v>32</v>
      </c>
      <c r="B2618" t="s">
        <v>293</v>
      </c>
      <c r="C2618" t="s">
        <v>201</v>
      </c>
      <c r="D2618">
        <v>4.835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0.38168981481481484</v>
      </c>
      <c r="N2618" s="19">
        <v>7.5206369999999995E-2</v>
      </c>
      <c r="O2618">
        <v>4.6589999999999998</v>
      </c>
      <c r="Q2618" s="18">
        <v>0.43515046296296295</v>
      </c>
      <c r="R2618" s="19">
        <v>6.0023350000000003E-2</v>
      </c>
      <c r="S2618" s="74">
        <v>4.6150000000000002</v>
      </c>
      <c r="U2618" s="18">
        <v>0.72479166666666661</v>
      </c>
      <c r="V2618">
        <v>0.10749110000000001</v>
      </c>
      <c r="W2618" s="1" t="s">
        <v>626</v>
      </c>
      <c r="AB2618" t="s">
        <v>85</v>
      </c>
      <c r="AC2618" t="s">
        <v>1326</v>
      </c>
      <c r="AF2618" t="s">
        <v>143</v>
      </c>
    </row>
    <row r="2619" spans="1:49" x14ac:dyDescent="0.25">
      <c r="A2619">
        <v>33</v>
      </c>
      <c r="B2619" t="s">
        <v>293</v>
      </c>
      <c r="C2619" t="s">
        <v>201</v>
      </c>
      <c r="D2619">
        <v>9.6850000000000005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0.38252314814814814</v>
      </c>
      <c r="N2619">
        <v>0.14704690000000001</v>
      </c>
      <c r="O2619">
        <v>9.2989999999999995</v>
      </c>
      <c r="Q2619" s="18">
        <v>0.43603009259259262</v>
      </c>
      <c r="R2619" s="19">
        <v>5.6922489999999999E-2</v>
      </c>
      <c r="W2619" s="1" t="s">
        <v>626</v>
      </c>
      <c r="AB2619" t="s">
        <v>86</v>
      </c>
      <c r="AC2619" t="s">
        <v>1327</v>
      </c>
      <c r="AF2619" t="s">
        <v>138</v>
      </c>
    </row>
    <row r="2620" spans="1:49" x14ac:dyDescent="0.25">
      <c r="A2620">
        <v>34</v>
      </c>
      <c r="B2620" t="s">
        <v>293</v>
      </c>
      <c r="C2620" t="s">
        <v>201</v>
      </c>
      <c r="D2620">
        <v>7.415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0.38335648148148144</v>
      </c>
      <c r="N2620">
        <v>0.17751710000000001</v>
      </c>
      <c r="O2620">
        <v>7.06</v>
      </c>
      <c r="Q2620" s="18">
        <v>0.43695601851851856</v>
      </c>
      <c r="R2620">
        <v>6.6913399999999998E-2</v>
      </c>
      <c r="S2620" s="74">
        <v>7.0090000000000003</v>
      </c>
      <c r="U2620" s="18">
        <v>0.72583333333333344</v>
      </c>
      <c r="V2620">
        <v>0.13686039999999999</v>
      </c>
      <c r="W2620" s="1" t="s">
        <v>626</v>
      </c>
      <c r="AB2620" t="s">
        <v>85</v>
      </c>
      <c r="AC2620" t="s">
        <v>1328</v>
      </c>
      <c r="AD2620" s="8">
        <v>43444</v>
      </c>
      <c r="AE2620" s="83">
        <f>AD2620-I2620</f>
        <v>77</v>
      </c>
      <c r="AF2620" t="s">
        <v>249</v>
      </c>
      <c r="AG2620" t="s">
        <v>956</v>
      </c>
      <c r="AH2620" s="8">
        <v>43444</v>
      </c>
      <c r="AI2620">
        <v>2</v>
      </c>
      <c r="AJ2620">
        <v>1</v>
      </c>
      <c r="AK2620" s="53">
        <v>0.50347222222222221</v>
      </c>
      <c r="AL2620" s="8">
        <v>43468</v>
      </c>
      <c r="AM2620" s="53">
        <v>0.83333333333333337</v>
      </c>
      <c r="AO2620">
        <v>4</v>
      </c>
      <c r="AP2620">
        <v>32</v>
      </c>
      <c r="AQ2620" s="8">
        <v>43468</v>
      </c>
      <c r="AR2620" s="53">
        <v>0.83333333333333337</v>
      </c>
      <c r="AS2620" s="8">
        <v>43530</v>
      </c>
      <c r="AT2620" s="53">
        <v>0.83333333333333337</v>
      </c>
      <c r="AV2620" s="8">
        <v>43530</v>
      </c>
      <c r="AW2620">
        <v>0</v>
      </c>
    </row>
    <row r="2621" spans="1:49" x14ac:dyDescent="0.25">
      <c r="A2621">
        <v>35</v>
      </c>
      <c r="B2621" t="s">
        <v>293</v>
      </c>
      <c r="C2621" t="s">
        <v>201</v>
      </c>
      <c r="D2621">
        <v>7.9219999999999997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0.38427083333333334</v>
      </c>
      <c r="N2621">
        <v>0.1010554</v>
      </c>
      <c r="O2621">
        <v>7.52</v>
      </c>
      <c r="Q2621" s="18">
        <v>0.43789351851851849</v>
      </c>
      <c r="R2621" s="19">
        <v>6.7081119999999994E-2</v>
      </c>
      <c r="S2621" s="74">
        <v>7.47</v>
      </c>
      <c r="U2621" s="18">
        <v>0.72718749999999999</v>
      </c>
      <c r="V2621">
        <v>0.13841580000000001</v>
      </c>
      <c r="W2621" s="1" t="s">
        <v>626</v>
      </c>
      <c r="AB2621" t="s">
        <v>85</v>
      </c>
      <c r="AC2621" t="s">
        <v>1329</v>
      </c>
      <c r="AD2621" s="8">
        <v>43444</v>
      </c>
      <c r="AE2621">
        <v>77</v>
      </c>
      <c r="AF2621" t="s">
        <v>288</v>
      </c>
      <c r="AG2621" t="s">
        <v>956</v>
      </c>
      <c r="AH2621" s="8">
        <v>43444</v>
      </c>
      <c r="AI2621">
        <v>5</v>
      </c>
      <c r="AJ2621">
        <v>1</v>
      </c>
      <c r="AK2621" s="53">
        <v>0.50347222222222221</v>
      </c>
      <c r="AL2621" s="8">
        <v>43454</v>
      </c>
      <c r="AM2621" s="53">
        <v>0.83333333333333337</v>
      </c>
      <c r="AO2621">
        <v>5</v>
      </c>
      <c r="AP2621">
        <v>13</v>
      </c>
      <c r="AQ2621" s="8">
        <v>43454</v>
      </c>
      <c r="AR2621" s="53">
        <v>0.83333333333333337</v>
      </c>
    </row>
    <row r="2622" spans="1:49" x14ac:dyDescent="0.25">
      <c r="A2622">
        <v>36</v>
      </c>
      <c r="B2622" t="s">
        <v>293</v>
      </c>
      <c r="C2622" t="s">
        <v>201</v>
      </c>
      <c r="D2622">
        <v>5.6130000000000004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0.38511574074074079</v>
      </c>
      <c r="N2622">
        <v>0.10676480000000001</v>
      </c>
      <c r="O2622">
        <v>5.391</v>
      </c>
      <c r="Q2622" s="18">
        <v>0.43881944444444443</v>
      </c>
      <c r="R2622" s="19">
        <v>4.7806069999999999E-2</v>
      </c>
      <c r="S2622" s="74">
        <v>5.3570000000000002</v>
      </c>
      <c r="U2622" s="18">
        <v>0.7281481481481481</v>
      </c>
      <c r="V2622">
        <v>0.10360080000000001</v>
      </c>
      <c r="W2622" s="1" t="s">
        <v>626</v>
      </c>
      <c r="AB2622" t="s">
        <v>85</v>
      </c>
      <c r="AC2622" t="s">
        <v>1330</v>
      </c>
      <c r="AF2622" t="s">
        <v>163</v>
      </c>
    </row>
    <row r="2623" spans="1:49" x14ac:dyDescent="0.25">
      <c r="A2623">
        <v>37</v>
      </c>
      <c r="B2623" t="s">
        <v>293</v>
      </c>
      <c r="C2623" t="s">
        <v>201</v>
      </c>
      <c r="D2623">
        <v>10.192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0.38584490740740746</v>
      </c>
      <c r="N2623">
        <v>0.16936570000000001</v>
      </c>
      <c r="O2623">
        <v>9.7789999999999999</v>
      </c>
      <c r="Q2623" s="18">
        <v>0.43965277777777773</v>
      </c>
      <c r="R2623" s="19">
        <v>3.9715149999999998E-2</v>
      </c>
      <c r="W2623" s="1" t="s">
        <v>626</v>
      </c>
      <c r="AB2623" t="s">
        <v>86</v>
      </c>
      <c r="AC2623" t="s">
        <v>1331</v>
      </c>
      <c r="AF2623" t="s">
        <v>170</v>
      </c>
    </row>
    <row r="2624" spans="1:49" x14ac:dyDescent="0.25">
      <c r="A2624">
        <v>38</v>
      </c>
      <c r="B2624" t="s">
        <v>293</v>
      </c>
      <c r="C2624" t="s">
        <v>201</v>
      </c>
      <c r="D2624">
        <v>11.553000000000001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0.38670138888888889</v>
      </c>
      <c r="N2624">
        <v>0.2338008</v>
      </c>
      <c r="O2624">
        <v>10.865</v>
      </c>
      <c r="Q2624" s="18">
        <v>0.44053240740740746</v>
      </c>
      <c r="R2624" s="19">
        <v>6.8099660000000006E-2</v>
      </c>
      <c r="W2624" s="1" t="s">
        <v>626</v>
      </c>
      <c r="AB2624" t="s">
        <v>86</v>
      </c>
      <c r="AC2624" t="s">
        <v>1332</v>
      </c>
      <c r="AF2624" t="s">
        <v>154</v>
      </c>
    </row>
    <row r="2625" spans="1:32" x14ac:dyDescent="0.25">
      <c r="A2625">
        <v>39</v>
      </c>
      <c r="B2625" t="s">
        <v>293</v>
      </c>
      <c r="C2625" t="s">
        <v>201</v>
      </c>
      <c r="D2625">
        <v>4.5549999999999997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0.38755787037037037</v>
      </c>
      <c r="N2625" s="19">
        <v>4.1107009999999999E-2</v>
      </c>
      <c r="O2625">
        <v>4.391</v>
      </c>
      <c r="Q2625" s="18">
        <v>0.44168981481481479</v>
      </c>
      <c r="R2625" s="19">
        <v>3.6289620000000002E-2</v>
      </c>
      <c r="W2625" s="1" t="s">
        <v>626</v>
      </c>
      <c r="AB2625" t="s">
        <v>84</v>
      </c>
      <c r="AC2625" t="s">
        <v>1333</v>
      </c>
    </row>
    <row r="2626" spans="1:32" x14ac:dyDescent="0.25">
      <c r="A2626">
        <v>40</v>
      </c>
      <c r="B2626" t="s">
        <v>293</v>
      </c>
      <c r="C2626" t="s">
        <v>201</v>
      </c>
      <c r="D2626">
        <v>7.3410000000000002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0.38833333333333336</v>
      </c>
      <c r="N2626">
        <v>0.1052157</v>
      </c>
      <c r="O2626">
        <v>7</v>
      </c>
      <c r="Q2626" s="18">
        <v>0.44255787037037037</v>
      </c>
      <c r="R2626" s="19">
        <v>3.9396439999999998E-2</v>
      </c>
      <c r="S2626" s="74">
        <v>6.9530000000000003</v>
      </c>
      <c r="U2626" s="18">
        <v>0.72905092592592602</v>
      </c>
      <c r="V2626" s="19">
        <v>7.0237179999999996E-2</v>
      </c>
      <c r="W2626" s="1" t="s">
        <v>626</v>
      </c>
      <c r="AB2626" t="s">
        <v>85</v>
      </c>
      <c r="AC2626" t="s">
        <v>1334</v>
      </c>
      <c r="AF2626" t="s">
        <v>245</v>
      </c>
    </row>
    <row r="2627" spans="1:32" x14ac:dyDescent="0.25">
      <c r="A2627">
        <v>41</v>
      </c>
      <c r="B2627" t="s">
        <v>293</v>
      </c>
      <c r="C2627" t="s">
        <v>201</v>
      </c>
      <c r="D2627">
        <v>10.496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0.38912037037037034</v>
      </c>
      <c r="N2627">
        <v>0.17500270000000001</v>
      </c>
      <c r="O2627">
        <v>9.9489999999999998</v>
      </c>
      <c r="Q2627" s="18">
        <v>0.44329861111111107</v>
      </c>
      <c r="R2627">
        <v>0.1123276</v>
      </c>
      <c r="W2627" s="1" t="s">
        <v>626</v>
      </c>
      <c r="AB2627" t="s">
        <v>86</v>
      </c>
      <c r="AC2627" t="s">
        <v>1335</v>
      </c>
      <c r="AF2627" t="s">
        <v>153</v>
      </c>
    </row>
    <row r="2628" spans="1:32" x14ac:dyDescent="0.25">
      <c r="A2628">
        <v>42</v>
      </c>
      <c r="B2628" t="s">
        <v>293</v>
      </c>
      <c r="C2628" t="s">
        <v>201</v>
      </c>
      <c r="D2628">
        <v>5.6420000000000003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0.39005787037037037</v>
      </c>
      <c r="N2628">
        <v>1.22841</v>
      </c>
      <c r="O2628">
        <v>4.93</v>
      </c>
      <c r="Q2628" s="18">
        <v>0.44421296296296298</v>
      </c>
      <c r="R2628" s="19">
        <v>3.7879089999999997E-2</v>
      </c>
      <c r="W2628" s="1" t="s">
        <v>626</v>
      </c>
      <c r="AB2628" t="s">
        <v>84</v>
      </c>
      <c r="AC2628" t="s">
        <v>1336</v>
      </c>
    </row>
    <row r="2629" spans="1:32" x14ac:dyDescent="0.25">
      <c r="A2629">
        <v>43</v>
      </c>
      <c r="B2629" t="s">
        <v>293</v>
      </c>
      <c r="C2629" t="s">
        <v>201</v>
      </c>
      <c r="D2629">
        <v>9.4209999999999994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0.39109953703703698</v>
      </c>
      <c r="N2629">
        <v>0.22641919999999999</v>
      </c>
      <c r="O2629">
        <v>8.9489999999999998</v>
      </c>
      <c r="Q2629" s="18">
        <v>0.44526620370370368</v>
      </c>
      <c r="R2629" s="19">
        <v>9.7197169999999999E-2</v>
      </c>
      <c r="S2629" s="74">
        <v>8.9109999999999996</v>
      </c>
      <c r="U2629" s="18">
        <v>0.72998842592592583</v>
      </c>
      <c r="V2629">
        <v>0.1350479</v>
      </c>
      <c r="W2629" s="1" t="s">
        <v>626</v>
      </c>
      <c r="AB2629" t="s">
        <v>85</v>
      </c>
      <c r="AC2629" t="s">
        <v>1337</v>
      </c>
      <c r="AF2629" t="s">
        <v>301</v>
      </c>
    </row>
    <row r="2630" spans="1:32" x14ac:dyDescent="0.25">
      <c r="A2630">
        <v>44</v>
      </c>
      <c r="B2630" t="s">
        <v>293</v>
      </c>
      <c r="C2630" t="s">
        <v>201</v>
      </c>
      <c r="D2630">
        <v>7.016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0.39203703703703702</v>
      </c>
      <c r="N2630">
        <v>0.14198630000000001</v>
      </c>
      <c r="O2630">
        <v>6.6</v>
      </c>
      <c r="Q2630" s="18">
        <v>0.44618055555555558</v>
      </c>
      <c r="R2630">
        <v>0.27988839999999998</v>
      </c>
      <c r="W2630" s="1" t="s">
        <v>626</v>
      </c>
      <c r="AB2630" t="s">
        <v>84</v>
      </c>
      <c r="AC2630" t="s">
        <v>1338</v>
      </c>
    </row>
    <row r="2631" spans="1:32" x14ac:dyDescent="0.25">
      <c r="A2631">
        <v>45</v>
      </c>
      <c r="B2631" t="s">
        <v>293</v>
      </c>
      <c r="C2631" t="s">
        <v>201</v>
      </c>
      <c r="D2631">
        <v>9.2469999999999999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0.39305555555555555</v>
      </c>
      <c r="N2631">
        <v>2.085153</v>
      </c>
      <c r="O2631">
        <v>7.84</v>
      </c>
      <c r="Q2631" s="18">
        <v>0.44717592592592598</v>
      </c>
      <c r="R2631" s="19">
        <v>4.3622670000000002E-2</v>
      </c>
      <c r="W2631" s="1" t="s">
        <v>626</v>
      </c>
      <c r="AB2631" t="s">
        <v>86</v>
      </c>
      <c r="AC2631" t="s">
        <v>1339</v>
      </c>
      <c r="AF2631" t="s">
        <v>175</v>
      </c>
    </row>
    <row r="2632" spans="1:32" x14ac:dyDescent="0.25">
      <c r="A2632">
        <v>46</v>
      </c>
      <c r="B2632" t="s">
        <v>293</v>
      </c>
      <c r="C2632" t="s">
        <v>608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0.39457175925925925</v>
      </c>
      <c r="N2632" s="19">
        <v>9.6080860000000001E-3</v>
      </c>
      <c r="Q2632" s="18">
        <v>0.44851851851851854</v>
      </c>
      <c r="R2632" s="19">
        <v>9.5190099999999996E-3</v>
      </c>
      <c r="U2632" s="18">
        <v>0.73123842592592592</v>
      </c>
      <c r="V2632" s="19">
        <v>1.6675010000000001E-2</v>
      </c>
      <c r="W2632" s="1" t="s">
        <v>626</v>
      </c>
    </row>
    <row r="2633" spans="1:32" x14ac:dyDescent="0.25">
      <c r="A2633">
        <v>47</v>
      </c>
      <c r="B2633" t="s">
        <v>293</v>
      </c>
      <c r="C2633" t="s">
        <v>608</v>
      </c>
      <c r="E2633" s="1" t="s">
        <v>1194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0.39540509259259254</v>
      </c>
      <c r="N2633" s="19">
        <v>9.6444479999999999E-3</v>
      </c>
      <c r="P2633" s="53">
        <v>0.64097222222222217</v>
      </c>
      <c r="Q2633" s="18">
        <v>0.4494097222222222</v>
      </c>
      <c r="R2633" s="19">
        <v>8.9476669999999994E-3</v>
      </c>
      <c r="T2633" s="53">
        <v>0.42291666666666666</v>
      </c>
      <c r="U2633" s="18">
        <v>0.73241898148148143</v>
      </c>
      <c r="V2633" s="19">
        <v>1.4112680000000001E-2</v>
      </c>
      <c r="W2633" s="1" t="s">
        <v>626</v>
      </c>
    </row>
    <row r="2634" spans="1:32" x14ac:dyDescent="0.25">
      <c r="A2634">
        <v>1</v>
      </c>
      <c r="B2634" t="s">
        <v>89</v>
      </c>
      <c r="C2634" t="s">
        <v>201</v>
      </c>
      <c r="D2634">
        <v>7.4619999999999997</v>
      </c>
      <c r="E2634" s="53">
        <v>0.52152777777777781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0.35472222222222222</v>
      </c>
      <c r="N2634" s="19">
        <v>8.5540210000000005E-2</v>
      </c>
      <c r="O2634">
        <v>7.2249999999999996</v>
      </c>
      <c r="P2634" s="53">
        <v>0.62638888888888888</v>
      </c>
      <c r="Q2634" s="18">
        <v>0.40758101851851852</v>
      </c>
      <c r="R2634" s="19">
        <v>6.727901E-2</v>
      </c>
      <c r="W2634" s="1" t="s">
        <v>626</v>
      </c>
      <c r="AB2634" t="s">
        <v>84</v>
      </c>
      <c r="AC2634" t="s">
        <v>1340</v>
      </c>
    </row>
    <row r="2635" spans="1:32" x14ac:dyDescent="0.25">
      <c r="A2635">
        <v>2</v>
      </c>
      <c r="B2635" t="s">
        <v>89</v>
      </c>
      <c r="C2635" t="s">
        <v>201</v>
      </c>
      <c r="D2635">
        <v>7.5650000000000004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0.35553240740740738</v>
      </c>
      <c r="N2635" s="19">
        <v>9.4095139999999994E-2</v>
      </c>
      <c r="O2635">
        <v>7.2590000000000003</v>
      </c>
      <c r="Q2635" s="18">
        <v>0.40839120370370369</v>
      </c>
      <c r="R2635" s="19">
        <v>6.4897750000000004E-2</v>
      </c>
      <c r="S2635" s="74">
        <v>7.2220000000000004</v>
      </c>
      <c r="T2635" s="53">
        <v>0.42291666666666666</v>
      </c>
      <c r="U2635" s="18">
        <v>0.71879629629629627</v>
      </c>
      <c r="V2635" s="19">
        <v>7.3609439999999998E-2</v>
      </c>
      <c r="W2635" s="1" t="s">
        <v>626</v>
      </c>
      <c r="AB2635" t="s">
        <v>85</v>
      </c>
      <c r="AC2635" t="s">
        <v>1341</v>
      </c>
      <c r="AF2635" t="s">
        <v>286</v>
      </c>
    </row>
    <row r="2636" spans="1:32" x14ac:dyDescent="0.25">
      <c r="A2636">
        <v>3</v>
      </c>
      <c r="B2636" t="s">
        <v>89</v>
      </c>
      <c r="C2636" t="s">
        <v>201</v>
      </c>
      <c r="D2636">
        <v>9.1189999999999998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0.35634259259259254</v>
      </c>
      <c r="N2636">
        <v>0.1230971</v>
      </c>
      <c r="O2636">
        <v>8.7430000000000003</v>
      </c>
      <c r="Q2636" s="18">
        <v>0.40918981481481481</v>
      </c>
      <c r="R2636">
        <v>0.1023244</v>
      </c>
      <c r="S2636" s="74">
        <v>8.7170000000000005</v>
      </c>
      <c r="U2636" s="18">
        <v>0.71959490740740739</v>
      </c>
      <c r="V2636" s="19">
        <v>5.0744119999999997E-2</v>
      </c>
      <c r="W2636" s="1" t="s">
        <v>626</v>
      </c>
      <c r="AB2636" t="s">
        <v>85</v>
      </c>
      <c r="AC2636" t="s">
        <v>1342</v>
      </c>
      <c r="AF2636" t="s">
        <v>126</v>
      </c>
    </row>
    <row r="2637" spans="1:32" x14ac:dyDescent="0.25">
      <c r="A2637">
        <v>4</v>
      </c>
      <c r="B2637" t="s">
        <v>89</v>
      </c>
      <c r="C2637" t="s">
        <v>201</v>
      </c>
      <c r="D2637">
        <v>5.1029999999999998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0.35722222222222227</v>
      </c>
      <c r="N2637">
        <v>5.0703100000000001E-2</v>
      </c>
      <c r="O2637">
        <v>5</v>
      </c>
      <c r="Q2637" s="18">
        <v>0.41001157407407413</v>
      </c>
      <c r="R2637">
        <v>5.11507E-2</v>
      </c>
      <c r="W2637" s="1" t="s">
        <v>626</v>
      </c>
      <c r="AB2637" t="s">
        <v>84</v>
      </c>
      <c r="AC2637" t="s">
        <v>1343</v>
      </c>
    </row>
    <row r="2638" spans="1:32" x14ac:dyDescent="0.25">
      <c r="A2638">
        <v>5</v>
      </c>
      <c r="B2638" t="s">
        <v>89</v>
      </c>
      <c r="C2638" t="s">
        <v>201</v>
      </c>
      <c r="D2638">
        <v>6.1509999999999998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0.35856481481481484</v>
      </c>
      <c r="N2638" s="19">
        <v>6.8618960000000007E-2</v>
      </c>
      <c r="O2638">
        <v>6.0730000000000004</v>
      </c>
      <c r="Q2638" s="18">
        <v>0.41077546296296297</v>
      </c>
      <c r="R2638" s="19">
        <v>6.7117430000000006E-2</v>
      </c>
      <c r="S2638" s="74">
        <v>6.0540000000000003</v>
      </c>
      <c r="U2638" s="18">
        <v>0.72077546296296291</v>
      </c>
      <c r="V2638" s="19">
        <v>4.6000640000000002E-2</v>
      </c>
      <c r="W2638" s="1" t="s">
        <v>626</v>
      </c>
      <c r="AB2638" t="s">
        <v>85</v>
      </c>
      <c r="AC2638" t="s">
        <v>1344</v>
      </c>
      <c r="AF2638" t="s">
        <v>131</v>
      </c>
    </row>
    <row r="2639" spans="1:32" x14ac:dyDescent="0.25">
      <c r="A2639">
        <v>6</v>
      </c>
      <c r="B2639" t="s">
        <v>89</v>
      </c>
      <c r="C2639" t="s">
        <v>201</v>
      </c>
      <c r="D2639">
        <v>6.7220000000000004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0.35938657407407404</v>
      </c>
      <c r="N2639">
        <v>0.99938680000000002</v>
      </c>
      <c r="O2639">
        <v>5.76</v>
      </c>
      <c r="Q2639" s="18">
        <v>0.41158564814814813</v>
      </c>
      <c r="R2639">
        <v>0.10510750000000001</v>
      </c>
      <c r="W2639" s="1" t="s">
        <v>626</v>
      </c>
      <c r="AB2639" t="s">
        <v>86</v>
      </c>
      <c r="AC2639" t="s">
        <v>1345</v>
      </c>
      <c r="AF2639" t="s">
        <v>127</v>
      </c>
    </row>
    <row r="2640" spans="1:32" x14ac:dyDescent="0.25">
      <c r="A2640">
        <v>7</v>
      </c>
      <c r="B2640" t="s">
        <v>89</v>
      </c>
      <c r="C2640" t="s">
        <v>201</v>
      </c>
      <c r="D2640">
        <v>6.2910000000000004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0.3602893518518519</v>
      </c>
      <c r="N2640" s="19">
        <v>6.5074590000000002E-2</v>
      </c>
      <c r="O2640">
        <v>6.2320000000000002</v>
      </c>
      <c r="Q2640" s="18">
        <v>0.41244212962962962</v>
      </c>
      <c r="R2640">
        <v>0.17995729999999999</v>
      </c>
      <c r="W2640" s="1" t="s">
        <v>626</v>
      </c>
      <c r="AB2640" t="s">
        <v>86</v>
      </c>
      <c r="AC2640" t="s">
        <v>1346</v>
      </c>
      <c r="AF2640" t="s">
        <v>128</v>
      </c>
    </row>
    <row r="2641" spans="1:32" x14ac:dyDescent="0.25">
      <c r="A2641">
        <v>8</v>
      </c>
      <c r="B2641" t="s">
        <v>89</v>
      </c>
      <c r="C2641" t="s">
        <v>201</v>
      </c>
      <c r="D2641">
        <v>7.4169999999999998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0.36122685185185183</v>
      </c>
      <c r="N2641" s="19">
        <v>7.3960970000000001E-2</v>
      </c>
      <c r="O2641">
        <v>7.1040000000000001</v>
      </c>
      <c r="Q2641" s="18">
        <v>0.41334490740740742</v>
      </c>
      <c r="R2641" s="19">
        <v>7.9019649999999997E-2</v>
      </c>
      <c r="W2641" s="1" t="s">
        <v>626</v>
      </c>
      <c r="AB2641" t="s">
        <v>86</v>
      </c>
      <c r="AC2641" t="s">
        <v>1347</v>
      </c>
      <c r="AF2641" t="s">
        <v>241</v>
      </c>
    </row>
    <row r="2642" spans="1:32" x14ac:dyDescent="0.25">
      <c r="A2642">
        <v>9</v>
      </c>
      <c r="B2642" t="s">
        <v>89</v>
      </c>
      <c r="C2642" t="s">
        <v>201</v>
      </c>
      <c r="D2642">
        <v>10.34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0.36199074074074072</v>
      </c>
      <c r="N2642">
        <v>6.4765000000000003E-2</v>
      </c>
      <c r="O2642">
        <v>9.8279999999999994</v>
      </c>
      <c r="Q2642" s="18">
        <v>0.41412037037037036</v>
      </c>
      <c r="R2642">
        <v>0.16802690000000001</v>
      </c>
      <c r="W2642" s="1" t="s">
        <v>626</v>
      </c>
      <c r="AB2642" t="s">
        <v>86</v>
      </c>
      <c r="AC2642" t="s">
        <v>1348</v>
      </c>
      <c r="AF2642" t="s">
        <v>152</v>
      </c>
    </row>
    <row r="2643" spans="1:32" x14ac:dyDescent="0.25">
      <c r="A2643">
        <v>10</v>
      </c>
      <c r="B2643" t="s">
        <v>89</v>
      </c>
      <c r="C2643" t="s">
        <v>201</v>
      </c>
      <c r="D2643">
        <v>8.702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0.36274305555555553</v>
      </c>
      <c r="N2643">
        <v>0.10284939999999999</v>
      </c>
      <c r="O2643">
        <v>8.5060000000000002</v>
      </c>
      <c r="Q2643" s="18">
        <v>0.41495370370370371</v>
      </c>
      <c r="R2643" s="19">
        <v>7.6106419999999994E-2</v>
      </c>
      <c r="W2643" s="1" t="s">
        <v>626</v>
      </c>
      <c r="AB2643" t="s">
        <v>86</v>
      </c>
      <c r="AC2643" t="s">
        <v>1349</v>
      </c>
      <c r="AF2643" t="s">
        <v>171</v>
      </c>
    </row>
    <row r="2644" spans="1:32" x14ac:dyDescent="0.25">
      <c r="A2644">
        <v>11</v>
      </c>
      <c r="B2644" t="s">
        <v>89</v>
      </c>
      <c r="C2644" t="s">
        <v>201</v>
      </c>
      <c r="D2644">
        <v>6.5309999999999997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0.36358796296296297</v>
      </c>
      <c r="N2644">
        <v>7.2522500000000004E-2</v>
      </c>
      <c r="O2644">
        <v>6.3769999999999998</v>
      </c>
      <c r="Q2644" s="18">
        <v>0.41576388888888888</v>
      </c>
      <c r="R2644">
        <v>0.1284728</v>
      </c>
      <c r="W2644" s="1" t="s">
        <v>626</v>
      </c>
      <c r="AB2644" t="s">
        <v>84</v>
      </c>
      <c r="AC2644" t="s">
        <v>1350</v>
      </c>
    </row>
    <row r="2645" spans="1:32" x14ac:dyDescent="0.25">
      <c r="A2645">
        <v>12</v>
      </c>
      <c r="B2645" t="s">
        <v>89</v>
      </c>
      <c r="C2645" t="s">
        <v>201</v>
      </c>
      <c r="D2645">
        <v>8.8819999999999997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0.36440972222222223</v>
      </c>
      <c r="N2645" s="19">
        <v>9.6233579999999999E-2</v>
      </c>
      <c r="O2645">
        <v>8.4329999999999998</v>
      </c>
      <c r="Q2645" s="18">
        <v>0.4165625</v>
      </c>
      <c r="R2645">
        <v>0.1057911</v>
      </c>
      <c r="S2645" s="74">
        <v>8.3979999999999997</v>
      </c>
      <c r="U2645" s="18">
        <v>0.72200231481481481</v>
      </c>
      <c r="V2645" s="19">
        <v>7.4173530000000001E-2</v>
      </c>
      <c r="W2645" s="1" t="s">
        <v>626</v>
      </c>
      <c r="AB2645" t="s">
        <v>85</v>
      </c>
      <c r="AC2645" t="s">
        <v>1351</v>
      </c>
      <c r="AF2645" t="s">
        <v>127</v>
      </c>
    </row>
    <row r="2646" spans="1:32" x14ac:dyDescent="0.25">
      <c r="A2646">
        <v>13</v>
      </c>
      <c r="B2646" t="s">
        <v>89</v>
      </c>
      <c r="C2646" t="s">
        <v>201</v>
      </c>
      <c r="D2646">
        <v>9.8379999999999992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0.36512731481481481</v>
      </c>
      <c r="N2646">
        <v>0.1052119</v>
      </c>
      <c r="O2646">
        <v>9.4559999999999995</v>
      </c>
      <c r="Q2646" s="18">
        <v>0.41743055555555553</v>
      </c>
      <c r="R2646">
        <v>0.1040042</v>
      </c>
      <c r="W2646" s="1" t="s">
        <v>626</v>
      </c>
      <c r="AB2646" t="s">
        <v>86</v>
      </c>
      <c r="AC2646" t="s">
        <v>1352</v>
      </c>
      <c r="AF2646" t="s">
        <v>156</v>
      </c>
    </row>
    <row r="2647" spans="1:32" x14ac:dyDescent="0.25">
      <c r="A2647">
        <v>14</v>
      </c>
      <c r="B2647" t="s">
        <v>89</v>
      </c>
      <c r="C2647" t="s">
        <v>201</v>
      </c>
      <c r="D2647">
        <v>11.355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0.36605324074074069</v>
      </c>
      <c r="N2647">
        <v>0.1226693</v>
      </c>
      <c r="O2647">
        <v>10.986000000000001</v>
      </c>
      <c r="Q2647" s="18">
        <v>0.4183796296296296</v>
      </c>
      <c r="R2647" s="19">
        <v>9.7840389999999999E-2</v>
      </c>
      <c r="W2647" s="1" t="s">
        <v>626</v>
      </c>
      <c r="AB2647" t="s">
        <v>84</v>
      </c>
      <c r="AC2647" t="s">
        <v>1353</v>
      </c>
    </row>
    <row r="2648" spans="1:32" x14ac:dyDescent="0.25">
      <c r="A2648">
        <v>15</v>
      </c>
      <c r="B2648" t="s">
        <v>89</v>
      </c>
      <c r="C2648" t="s">
        <v>201</v>
      </c>
      <c r="D2648">
        <v>9.4939999999999998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0.36687500000000001</v>
      </c>
      <c r="N2648" s="19">
        <v>9.6721150000000006E-2</v>
      </c>
      <c r="O2648">
        <v>8.9580000000000002</v>
      </c>
      <c r="Q2648" s="18">
        <v>0.41918981481481482</v>
      </c>
      <c r="R2648" s="19">
        <v>9.6025730000000004E-2</v>
      </c>
      <c r="W2648" s="1" t="s">
        <v>626</v>
      </c>
      <c r="AB2648" t="s">
        <v>86</v>
      </c>
      <c r="AC2648" t="s">
        <v>1354</v>
      </c>
      <c r="AF2648" t="s">
        <v>155</v>
      </c>
    </row>
    <row r="2649" spans="1:32" x14ac:dyDescent="0.25">
      <c r="A2649">
        <v>16</v>
      </c>
      <c r="B2649" t="s">
        <v>89</v>
      </c>
      <c r="C2649" t="s">
        <v>201</v>
      </c>
      <c r="D2649">
        <v>7.2629999999999999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0.36766203703703698</v>
      </c>
      <c r="N2649" s="19">
        <v>7.7350559999999999E-2</v>
      </c>
      <c r="O2649">
        <v>7.2069999999999999</v>
      </c>
      <c r="Q2649" s="18">
        <v>0.41996527777777781</v>
      </c>
      <c r="R2649" s="19">
        <v>4.5231859999999999E-2</v>
      </c>
      <c r="W2649" s="1" t="s">
        <v>626</v>
      </c>
      <c r="AB2649" t="s">
        <v>84</v>
      </c>
      <c r="AC2649" t="s">
        <v>1355</v>
      </c>
    </row>
    <row r="2650" spans="1:32" x14ac:dyDescent="0.25">
      <c r="A2650">
        <v>17</v>
      </c>
      <c r="B2650" t="s">
        <v>89</v>
      </c>
      <c r="C2650" t="s">
        <v>201</v>
      </c>
      <c r="D2650">
        <v>6.8929999999999998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0.36846064814814811</v>
      </c>
      <c r="N2650" s="19">
        <v>6.1492659999999998E-2</v>
      </c>
      <c r="O2650">
        <v>6.75</v>
      </c>
      <c r="Q2650" s="18">
        <v>0.42113425925925929</v>
      </c>
      <c r="R2650" s="19">
        <v>7.0269719999999994E-2</v>
      </c>
      <c r="S2650" s="74">
        <v>6.7409999999999997</v>
      </c>
      <c r="U2650" s="18">
        <v>0.72295138888888888</v>
      </c>
      <c r="V2650" s="19">
        <v>4.4404470000000001E-2</v>
      </c>
      <c r="W2650" s="1" t="s">
        <v>626</v>
      </c>
      <c r="AB2650" t="s">
        <v>85</v>
      </c>
      <c r="AC2650" t="s">
        <v>1356</v>
      </c>
      <c r="AF2650" t="s">
        <v>248</v>
      </c>
    </row>
    <row r="2651" spans="1:32" x14ac:dyDescent="0.25">
      <c r="A2651">
        <v>18</v>
      </c>
      <c r="B2651" t="s">
        <v>89</v>
      </c>
      <c r="C2651" t="s">
        <v>201</v>
      </c>
      <c r="D2651">
        <v>8.4540000000000006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0.36931712962962965</v>
      </c>
      <c r="N2651" s="19">
        <v>7.9379039999999998E-2</v>
      </c>
      <c r="O2651">
        <v>8.0809999999999995</v>
      </c>
      <c r="Q2651" s="18">
        <v>0.42188657407407404</v>
      </c>
      <c r="R2651" s="19">
        <v>8.7448789999999998E-2</v>
      </c>
      <c r="W2651" s="1" t="s">
        <v>626</v>
      </c>
      <c r="AB2651" t="s">
        <v>86</v>
      </c>
      <c r="AC2651" t="s">
        <v>1357</v>
      </c>
      <c r="AF2651" t="s">
        <v>305</v>
      </c>
    </row>
    <row r="2652" spans="1:32" x14ac:dyDescent="0.25">
      <c r="A2652">
        <v>19</v>
      </c>
      <c r="B2652" t="s">
        <v>89</v>
      </c>
      <c r="C2652" t="s">
        <v>201</v>
      </c>
      <c r="D2652">
        <v>9.7690000000000001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0.37030092592592595</v>
      </c>
      <c r="N2652" s="19">
        <v>6.7368739999999996E-2</v>
      </c>
      <c r="O2652">
        <v>9.5180000000000007</v>
      </c>
      <c r="Q2652" s="18">
        <v>0.42285879629629625</v>
      </c>
      <c r="R2652" s="19">
        <v>6.5933350000000002E-2</v>
      </c>
      <c r="W2652" s="1" t="s">
        <v>626</v>
      </c>
      <c r="AB2652" t="s">
        <v>86</v>
      </c>
      <c r="AC2652" t="s">
        <v>1358</v>
      </c>
      <c r="AF2652" t="s">
        <v>125</v>
      </c>
    </row>
    <row r="2653" spans="1:32" x14ac:dyDescent="0.25">
      <c r="A2653">
        <v>20</v>
      </c>
      <c r="B2653" t="s">
        <v>89</v>
      </c>
      <c r="C2653" t="s">
        <v>201</v>
      </c>
      <c r="D2653">
        <v>11.478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0.3712037037037037</v>
      </c>
      <c r="N2653">
        <v>0.1174188</v>
      </c>
      <c r="O2653">
        <v>11.006</v>
      </c>
      <c r="Q2653" s="18">
        <v>0.42372685185185183</v>
      </c>
      <c r="R2653" s="19">
        <v>6.040761E-2</v>
      </c>
      <c r="S2653" s="74">
        <v>10.967000000000001</v>
      </c>
      <c r="U2653" s="18">
        <v>0.72379629629629638</v>
      </c>
      <c r="V2653" s="19">
        <v>5.7050089999999998E-2</v>
      </c>
      <c r="W2653" s="1" t="s">
        <v>626</v>
      </c>
      <c r="AB2653" t="s">
        <v>85</v>
      </c>
      <c r="AC2653" t="s">
        <v>1359</v>
      </c>
      <c r="AF2653" t="s">
        <v>123</v>
      </c>
    </row>
    <row r="2654" spans="1:32" x14ac:dyDescent="0.25">
      <c r="A2654">
        <v>21</v>
      </c>
      <c r="B2654" t="s">
        <v>89</v>
      </c>
      <c r="C2654" t="s">
        <v>201</v>
      </c>
      <c r="D2654">
        <v>12.223000000000001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0.37216435185185182</v>
      </c>
      <c r="N2654">
        <v>0.1580154</v>
      </c>
      <c r="O2654">
        <v>11.481999999999999</v>
      </c>
      <c r="Q2654" s="18">
        <v>0.42451388888888886</v>
      </c>
      <c r="R2654" s="19">
        <v>6.6152580000000002E-2</v>
      </c>
      <c r="W2654" s="1" t="s">
        <v>626</v>
      </c>
      <c r="AB2654" t="s">
        <v>86</v>
      </c>
      <c r="AC2654" t="s">
        <v>1360</v>
      </c>
      <c r="AF2654" t="s">
        <v>160</v>
      </c>
    </row>
    <row r="2655" spans="1:32" x14ac:dyDescent="0.25">
      <c r="A2655">
        <v>22</v>
      </c>
      <c r="B2655" t="s">
        <v>89</v>
      </c>
      <c r="C2655" t="s">
        <v>201</v>
      </c>
      <c r="D2655">
        <v>6.617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0.37300925925925926</v>
      </c>
      <c r="N2655">
        <v>0.1109383</v>
      </c>
      <c r="O2655">
        <v>6.3</v>
      </c>
      <c r="Q2655" s="18">
        <v>0.4255902777777778</v>
      </c>
      <c r="R2655" s="19">
        <v>9.5342979999999994E-2</v>
      </c>
      <c r="S2655" s="74">
        <v>6.28</v>
      </c>
      <c r="U2655" s="18">
        <v>0.72479166666666661</v>
      </c>
      <c r="V2655" s="19">
        <v>7.7114489999999994E-2</v>
      </c>
      <c r="W2655" s="1" t="s">
        <v>626</v>
      </c>
      <c r="AB2655" t="s">
        <v>85</v>
      </c>
      <c r="AC2655" t="s">
        <v>1361</v>
      </c>
      <c r="AF2655" t="s">
        <v>148</v>
      </c>
    </row>
    <row r="2656" spans="1:32" x14ac:dyDescent="0.25">
      <c r="A2656">
        <v>23</v>
      </c>
      <c r="B2656" t="s">
        <v>89</v>
      </c>
      <c r="C2656" t="s">
        <v>201</v>
      </c>
      <c r="D2656">
        <v>8.6050000000000004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0.37401620370370375</v>
      </c>
      <c r="N2656" s="19">
        <v>7.3501269999999994E-2</v>
      </c>
      <c r="O2656">
        <v>8.3040000000000003</v>
      </c>
      <c r="Q2656" s="18">
        <v>0.42670138888888887</v>
      </c>
      <c r="R2656" s="19">
        <v>8.1243410000000002E-3</v>
      </c>
      <c r="S2656" s="74">
        <v>8.2799999999999994</v>
      </c>
      <c r="U2656" s="18">
        <v>0.72583333333333344</v>
      </c>
      <c r="V2656">
        <v>3.7704700000000001E-2</v>
      </c>
      <c r="W2656" s="1" t="s">
        <v>626</v>
      </c>
      <c r="AB2656" t="s">
        <v>85</v>
      </c>
      <c r="AC2656" t="s">
        <v>1362</v>
      </c>
      <c r="AF2656" t="s">
        <v>146</v>
      </c>
    </row>
    <row r="2657" spans="1:32" x14ac:dyDescent="0.25">
      <c r="A2657">
        <v>24</v>
      </c>
      <c r="B2657" t="s">
        <v>89</v>
      </c>
      <c r="C2657" t="s">
        <v>201</v>
      </c>
      <c r="D2657">
        <v>6.9580000000000002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0.37487268518518518</v>
      </c>
      <c r="N2657" s="19">
        <v>8.1280160000000004E-2</v>
      </c>
      <c r="O2657">
        <v>6.6319999999999997</v>
      </c>
      <c r="Q2657" s="18">
        <v>0.42739583333333336</v>
      </c>
      <c r="R2657">
        <v>1.308597</v>
      </c>
      <c r="W2657" s="1" t="s">
        <v>626</v>
      </c>
      <c r="AB2657" t="s">
        <v>86</v>
      </c>
      <c r="AC2657" t="s">
        <v>1363</v>
      </c>
      <c r="AF2657" t="s">
        <v>142</v>
      </c>
    </row>
    <row r="2658" spans="1:32" x14ac:dyDescent="0.25">
      <c r="A2658">
        <v>25</v>
      </c>
      <c r="B2658" t="s">
        <v>89</v>
      </c>
      <c r="C2658" t="s">
        <v>201</v>
      </c>
      <c r="D2658">
        <v>8.5660000000000007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0.37582175925925926</v>
      </c>
      <c r="N2658" s="19">
        <v>5.5286059999999998E-2</v>
      </c>
      <c r="O2658">
        <v>8.2349999999999994</v>
      </c>
      <c r="Q2658" s="18">
        <v>0.42855324074074069</v>
      </c>
      <c r="R2658">
        <v>1.039291</v>
      </c>
      <c r="W2658" s="1" t="s">
        <v>626</v>
      </c>
      <c r="AB2658" t="s">
        <v>86</v>
      </c>
      <c r="AC2658" t="s">
        <v>1364</v>
      </c>
      <c r="AF2658" t="s">
        <v>286</v>
      </c>
    </row>
    <row r="2659" spans="1:32" x14ac:dyDescent="0.25">
      <c r="A2659">
        <v>26</v>
      </c>
      <c r="B2659" t="s">
        <v>89</v>
      </c>
      <c r="C2659" t="s">
        <v>201</v>
      </c>
      <c r="D2659">
        <v>5.9809999999999999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0.37678240740740737</v>
      </c>
      <c r="N2659" s="19">
        <v>7.2498989999999999E-2</v>
      </c>
      <c r="O2659">
        <v>5.758</v>
      </c>
      <c r="Q2659" s="18">
        <v>0.42979166666666663</v>
      </c>
      <c r="R2659" s="19">
        <v>7.6093869999999994E-2</v>
      </c>
      <c r="W2659" s="1" t="s">
        <v>626</v>
      </c>
      <c r="AB2659" t="s">
        <v>84</v>
      </c>
      <c r="AC2659" t="s">
        <v>1365</v>
      </c>
    </row>
    <row r="2660" spans="1:32" x14ac:dyDescent="0.25">
      <c r="A2660">
        <v>27</v>
      </c>
      <c r="B2660" t="s">
        <v>89</v>
      </c>
      <c r="C2660" t="s">
        <v>201</v>
      </c>
      <c r="D2660">
        <v>6.0110000000000001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0.37759259259259265</v>
      </c>
      <c r="N2660" s="19">
        <v>6.3259469999999998E-2</v>
      </c>
      <c r="O2660">
        <v>5.7610000000000001</v>
      </c>
      <c r="Q2660" s="18">
        <v>0.43065972222222221</v>
      </c>
      <c r="R2660" s="19">
        <v>4.9177619999999998E-2</v>
      </c>
      <c r="S2660" s="74">
        <v>5.7279999999999998</v>
      </c>
      <c r="U2660" s="18">
        <v>0.72718749999999999</v>
      </c>
      <c r="V2660">
        <v>4.4926800000000003E-2</v>
      </c>
      <c r="W2660" s="1" t="s">
        <v>626</v>
      </c>
      <c r="AB2660" t="s">
        <v>85</v>
      </c>
      <c r="AC2660" t="s">
        <v>1366</v>
      </c>
      <c r="AF2660" t="s">
        <v>287</v>
      </c>
    </row>
    <row r="2661" spans="1:32" x14ac:dyDescent="0.25">
      <c r="A2661">
        <v>28</v>
      </c>
      <c r="B2661" t="s">
        <v>89</v>
      </c>
      <c r="C2661" t="s">
        <v>201</v>
      </c>
      <c r="D2661">
        <v>8.1980000000000004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0.37836805555555553</v>
      </c>
      <c r="N2661">
        <v>0.67292379999999996</v>
      </c>
      <c r="O2661">
        <v>7.73</v>
      </c>
      <c r="Q2661" s="18">
        <v>0.43153935185185183</v>
      </c>
      <c r="R2661">
        <v>0.15953039999999999</v>
      </c>
      <c r="W2661" s="1" t="s">
        <v>626</v>
      </c>
      <c r="AB2661" t="s">
        <v>86</v>
      </c>
      <c r="AC2661" t="s">
        <v>1367</v>
      </c>
      <c r="AF2661" t="s">
        <v>288</v>
      </c>
    </row>
    <row r="2662" spans="1:32" x14ac:dyDescent="0.25">
      <c r="A2662">
        <v>29</v>
      </c>
      <c r="B2662" t="s">
        <v>89</v>
      </c>
      <c r="C2662" t="s">
        <v>201</v>
      </c>
      <c r="D2662">
        <v>7.7320000000000002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0.37928240740740743</v>
      </c>
      <c r="N2662" s="19">
        <v>8.3976949999999995E-2</v>
      </c>
      <c r="O2662">
        <v>7.2679999999999998</v>
      </c>
      <c r="Q2662" s="18">
        <v>0.43254629629629626</v>
      </c>
      <c r="R2662" s="19">
        <v>4.0041050000000002E-2</v>
      </c>
      <c r="W2662" s="1" t="s">
        <v>626</v>
      </c>
      <c r="AB2662" t="s">
        <v>86</v>
      </c>
      <c r="AC2662" t="s">
        <v>1368</v>
      </c>
      <c r="AF2662" t="s">
        <v>337</v>
      </c>
    </row>
    <row r="2663" spans="1:32" x14ac:dyDescent="0.25">
      <c r="A2663">
        <v>30</v>
      </c>
      <c r="B2663" t="s">
        <v>89</v>
      </c>
      <c r="C2663" t="s">
        <v>201</v>
      </c>
      <c r="D2663">
        <v>9.9670000000000005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0.38003472222222223</v>
      </c>
      <c r="N2663" s="19">
        <v>7.3466459999999997E-2</v>
      </c>
      <c r="O2663">
        <v>9.3179999999999996</v>
      </c>
      <c r="Q2663" s="18">
        <v>0.4334837962962963</v>
      </c>
      <c r="R2663" s="19">
        <v>7.2296029999999997E-2</v>
      </c>
      <c r="W2663" s="1" t="s">
        <v>626</v>
      </c>
      <c r="AB2663" t="s">
        <v>84</v>
      </c>
      <c r="AC2663" t="s">
        <v>1369</v>
      </c>
    </row>
    <row r="2664" spans="1:32" x14ac:dyDescent="0.25">
      <c r="A2664">
        <v>31</v>
      </c>
      <c r="B2664" t="s">
        <v>89</v>
      </c>
      <c r="C2664" t="s">
        <v>201</v>
      </c>
      <c r="D2664">
        <v>9.9190000000000005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0.38090277777777781</v>
      </c>
      <c r="N2664">
        <v>0.1267701</v>
      </c>
      <c r="O2664">
        <v>9.2959999999999994</v>
      </c>
      <c r="Q2664" s="18">
        <v>0.43430555555555556</v>
      </c>
      <c r="R2664" s="19">
        <v>8.0650379999999994E-2</v>
      </c>
      <c r="W2664" s="1" t="s">
        <v>626</v>
      </c>
      <c r="AB2664" t="s">
        <v>84</v>
      </c>
      <c r="AC2664" t="s">
        <v>1370</v>
      </c>
    </row>
    <row r="2665" spans="1:32" x14ac:dyDescent="0.25">
      <c r="A2665">
        <v>32</v>
      </c>
      <c r="B2665" t="s">
        <v>89</v>
      </c>
      <c r="C2665" t="s">
        <v>201</v>
      </c>
      <c r="D2665">
        <v>5.9770000000000003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0.38168981481481484</v>
      </c>
      <c r="N2665" s="19">
        <v>5.6128039999999997E-2</v>
      </c>
      <c r="O2665">
        <v>5.891</v>
      </c>
      <c r="Q2665" s="18">
        <v>0.43515046296296295</v>
      </c>
      <c r="R2665">
        <v>0.11080859999999999</v>
      </c>
      <c r="W2665" s="1" t="s">
        <v>626</v>
      </c>
      <c r="AB2665" t="s">
        <v>84</v>
      </c>
      <c r="AC2665" t="s">
        <v>1371</v>
      </c>
    </row>
    <row r="2666" spans="1:32" x14ac:dyDescent="0.25">
      <c r="A2666">
        <v>33</v>
      </c>
      <c r="B2666" t="s">
        <v>89</v>
      </c>
      <c r="C2666" t="s">
        <v>201</v>
      </c>
      <c r="D2666">
        <v>10.019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0.38252314814814814</v>
      </c>
      <c r="N2666" s="19">
        <v>9.7441349999999996E-2</v>
      </c>
      <c r="O2666">
        <v>9.6720000000000006</v>
      </c>
      <c r="Q2666" s="18">
        <v>0.43603009259259262</v>
      </c>
      <c r="R2666">
        <v>0.101675</v>
      </c>
      <c r="S2666" s="74">
        <v>9.6259999999999994</v>
      </c>
      <c r="U2666" s="18">
        <v>0.7281481481481481</v>
      </c>
      <c r="V2666" s="19">
        <v>8.0489809999999995E-2</v>
      </c>
      <c r="W2666" s="1" t="s">
        <v>626</v>
      </c>
      <c r="AB2666" t="s">
        <v>85</v>
      </c>
      <c r="AC2666" t="s">
        <v>1372</v>
      </c>
      <c r="AF2666" t="s">
        <v>140</v>
      </c>
    </row>
    <row r="2667" spans="1:32" x14ac:dyDescent="0.25">
      <c r="A2667">
        <v>34</v>
      </c>
      <c r="B2667" t="s">
        <v>89</v>
      </c>
      <c r="C2667" t="s">
        <v>201</v>
      </c>
      <c r="D2667">
        <v>7.5890000000000004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0.38335648148148144</v>
      </c>
      <c r="N2667" s="19">
        <v>8.7601639999999995E-2</v>
      </c>
      <c r="O2667">
        <v>7.37</v>
      </c>
      <c r="Q2667" s="18">
        <v>0.43695601851851856</v>
      </c>
      <c r="R2667" s="19">
        <v>6.8720039999999996E-2</v>
      </c>
      <c r="W2667" s="1" t="s">
        <v>626</v>
      </c>
      <c r="AB2667" t="s">
        <v>86</v>
      </c>
      <c r="AC2667" t="s">
        <v>1373</v>
      </c>
      <c r="AF2667" t="s">
        <v>290</v>
      </c>
    </row>
    <row r="2668" spans="1:32" x14ac:dyDescent="0.25">
      <c r="A2668">
        <v>35</v>
      </c>
      <c r="B2668" t="s">
        <v>89</v>
      </c>
      <c r="C2668" t="s">
        <v>201</v>
      </c>
      <c r="D2668">
        <v>7.8760000000000003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0.38427083333333334</v>
      </c>
      <c r="N2668" s="19">
        <v>7.2398569999999995E-2</v>
      </c>
      <c r="O2668">
        <v>7.4459999999999997</v>
      </c>
      <c r="Q2668" s="18">
        <v>0.43789351851851849</v>
      </c>
      <c r="R2668" s="19">
        <v>5.3498860000000002E-2</v>
      </c>
      <c r="W2668" s="1" t="s">
        <v>626</v>
      </c>
      <c r="AB2668" t="s">
        <v>84</v>
      </c>
      <c r="AC2668" t="s">
        <v>1374</v>
      </c>
    </row>
    <row r="2669" spans="1:32" x14ac:dyDescent="0.25">
      <c r="A2669">
        <v>36</v>
      </c>
      <c r="B2669" t="s">
        <v>89</v>
      </c>
      <c r="C2669" t="s">
        <v>201</v>
      </c>
      <c r="D2669">
        <v>10.189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0.38511574074074079</v>
      </c>
      <c r="N2669">
        <v>0.11629150000000001</v>
      </c>
      <c r="O2669">
        <v>9.875</v>
      </c>
      <c r="Q2669" s="18">
        <v>0.43881944444444443</v>
      </c>
      <c r="R2669" s="19">
        <v>7.5258729999999996E-2</v>
      </c>
      <c r="S2669" s="74">
        <v>9.8350000000000009</v>
      </c>
      <c r="U2669" s="18">
        <v>0.72905092592592602</v>
      </c>
      <c r="V2669" s="19">
        <v>9.7069740000000002E-2</v>
      </c>
      <c r="W2669" s="1" t="s">
        <v>626</v>
      </c>
      <c r="AB2669" t="s">
        <v>85</v>
      </c>
      <c r="AC2669" t="s">
        <v>1375</v>
      </c>
      <c r="AF2669" t="s">
        <v>338</v>
      </c>
    </row>
    <row r="2670" spans="1:32" x14ac:dyDescent="0.25">
      <c r="A2670">
        <v>37</v>
      </c>
      <c r="B2670" t="s">
        <v>89</v>
      </c>
      <c r="C2670" t="s">
        <v>201</v>
      </c>
      <c r="D2670">
        <v>6.0890000000000004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0.38584490740740746</v>
      </c>
      <c r="N2670" s="19">
        <v>5.6730889999999999E-2</v>
      </c>
      <c r="O2670">
        <v>5.9189999999999996</v>
      </c>
      <c r="Q2670" s="18">
        <v>0.43965277777777773</v>
      </c>
      <c r="R2670">
        <v>0.1184177</v>
      </c>
      <c r="W2670" s="1" t="s">
        <v>626</v>
      </c>
      <c r="AB2670" t="s">
        <v>84</v>
      </c>
      <c r="AC2670" t="s">
        <v>1376</v>
      </c>
    </row>
    <row r="2671" spans="1:32" x14ac:dyDescent="0.25">
      <c r="A2671">
        <v>38</v>
      </c>
      <c r="B2671" t="s">
        <v>89</v>
      </c>
      <c r="C2671" t="s">
        <v>201</v>
      </c>
      <c r="D2671">
        <v>7.2409999999999997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0.38670138888888889</v>
      </c>
      <c r="N2671" s="19">
        <v>5.4376470000000003E-2</v>
      </c>
      <c r="O2671">
        <v>7.0270000000000001</v>
      </c>
      <c r="Q2671" s="18">
        <v>0.44053240740740746</v>
      </c>
      <c r="R2671">
        <v>0.16190879999999999</v>
      </c>
      <c r="S2671" s="74">
        <v>6.99</v>
      </c>
      <c r="U2671" s="18">
        <v>0.72998842592592583</v>
      </c>
      <c r="V2671" s="19">
        <v>3.781093E-2</v>
      </c>
      <c r="W2671" s="1" t="s">
        <v>626</v>
      </c>
      <c r="AB2671" t="s">
        <v>85</v>
      </c>
      <c r="AC2671" t="s">
        <v>1377</v>
      </c>
      <c r="AF2671" t="s">
        <v>161</v>
      </c>
    </row>
    <row r="2672" spans="1:32" x14ac:dyDescent="0.25">
      <c r="A2672">
        <v>39</v>
      </c>
      <c r="B2672" t="s">
        <v>89</v>
      </c>
      <c r="C2672" t="s">
        <v>201</v>
      </c>
      <c r="D2672">
        <v>6.5119999999999996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0.38755787037037037</v>
      </c>
      <c r="N2672" s="19">
        <v>5.5126139999999997E-2</v>
      </c>
      <c r="O2672">
        <v>6.319</v>
      </c>
      <c r="Q2672" s="18">
        <v>0.44168981481481479</v>
      </c>
      <c r="R2672" s="19">
        <v>3.425073E-2</v>
      </c>
      <c r="W2672" s="1" t="s">
        <v>626</v>
      </c>
      <c r="AB2672" t="s">
        <v>86</v>
      </c>
      <c r="AC2672" t="s">
        <v>1378</v>
      </c>
      <c r="AF2672" t="s">
        <v>143</v>
      </c>
    </row>
    <row r="2673" spans="1:32" x14ac:dyDescent="0.25">
      <c r="A2673">
        <v>40</v>
      </c>
      <c r="B2673" t="s">
        <v>89</v>
      </c>
      <c r="C2673" t="s">
        <v>201</v>
      </c>
      <c r="D2673">
        <v>8.9239999999999995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0.38833333333333336</v>
      </c>
      <c r="N2673" s="19">
        <v>7.7672169999999999E-2</v>
      </c>
      <c r="O2673">
        <v>8.843</v>
      </c>
      <c r="Q2673" s="18">
        <v>0.44255787037037037</v>
      </c>
      <c r="R2673" s="19">
        <v>5.5743729999999998E-2</v>
      </c>
      <c r="W2673" s="1" t="s">
        <v>626</v>
      </c>
      <c r="AB2673" t="s">
        <v>86</v>
      </c>
      <c r="AC2673" t="s">
        <v>1379</v>
      </c>
      <c r="AF2673" t="s">
        <v>159</v>
      </c>
    </row>
    <row r="2674" spans="1:32" x14ac:dyDescent="0.25">
      <c r="A2674">
        <v>41</v>
      </c>
      <c r="B2674" t="s">
        <v>89</v>
      </c>
      <c r="C2674" t="s">
        <v>201</v>
      </c>
      <c r="D2674">
        <v>11.125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0.38912037037037034</v>
      </c>
      <c r="N2674" s="19">
        <v>8.4636740000000002E-2</v>
      </c>
      <c r="O2674">
        <v>10.731999999999999</v>
      </c>
      <c r="Q2674" s="18">
        <v>0.44329861111111107</v>
      </c>
      <c r="R2674" s="19">
        <v>5.8885750000000001E-2</v>
      </c>
      <c r="S2674" s="74">
        <v>10.689</v>
      </c>
      <c r="U2674" s="18">
        <v>0.73123842592592592</v>
      </c>
      <c r="V2674" s="19">
        <v>8.2239439999999997E-2</v>
      </c>
      <c r="W2674" s="1" t="s">
        <v>626</v>
      </c>
      <c r="AB2674" t="s">
        <v>85</v>
      </c>
      <c r="AC2674" t="s">
        <v>1380</v>
      </c>
      <c r="AF2674" t="s">
        <v>128</v>
      </c>
    </row>
    <row r="2675" spans="1:32" x14ac:dyDescent="0.25">
      <c r="A2675">
        <v>42</v>
      </c>
      <c r="B2675" t="s">
        <v>89</v>
      </c>
      <c r="C2675" t="s">
        <v>201</v>
      </c>
      <c r="D2675">
        <v>6.681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0.39005787037037037</v>
      </c>
      <c r="N2675" s="19">
        <v>5.760175E-2</v>
      </c>
      <c r="O2675">
        <v>6.6070000000000002</v>
      </c>
      <c r="Q2675" s="18">
        <v>0.44421296296296298</v>
      </c>
      <c r="R2675">
        <v>0.28645530000000002</v>
      </c>
      <c r="W2675" s="1" t="s">
        <v>626</v>
      </c>
      <c r="AB2675" t="s">
        <v>84</v>
      </c>
      <c r="AC2675" t="s">
        <v>1381</v>
      </c>
    </row>
    <row r="2676" spans="1:32" x14ac:dyDescent="0.25">
      <c r="A2676">
        <v>43</v>
      </c>
      <c r="B2676" t="s">
        <v>89</v>
      </c>
      <c r="C2676" t="s">
        <v>201</v>
      </c>
      <c r="D2676">
        <v>6.6740000000000004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0.39109953703703698</v>
      </c>
      <c r="N2676" s="19">
        <v>6.788516E-2</v>
      </c>
      <c r="O2676">
        <v>6.3819999999999997</v>
      </c>
      <c r="Q2676" s="18">
        <v>0.44526620370370368</v>
      </c>
      <c r="R2676">
        <v>0.1132749</v>
      </c>
      <c r="W2676" s="1" t="s">
        <v>626</v>
      </c>
      <c r="AB2676" t="s">
        <v>86</v>
      </c>
      <c r="AC2676" t="s">
        <v>1382</v>
      </c>
      <c r="AF2676" t="s">
        <v>148</v>
      </c>
    </row>
    <row r="2677" spans="1:32" x14ac:dyDescent="0.25">
      <c r="A2677">
        <v>44</v>
      </c>
      <c r="B2677" t="s">
        <v>89</v>
      </c>
      <c r="C2677" t="s">
        <v>201</v>
      </c>
      <c r="D2677">
        <v>8.0459999999999994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0.39203703703703702</v>
      </c>
      <c r="N2677">
        <v>0.27959879999999998</v>
      </c>
      <c r="O2677">
        <v>7.5990000000000002</v>
      </c>
      <c r="Q2677" s="18">
        <v>0.44618055555555558</v>
      </c>
      <c r="R2677" s="19">
        <v>8.7187769999999998E-2</v>
      </c>
      <c r="W2677" s="1" t="s">
        <v>626</v>
      </c>
      <c r="AB2677" t="s">
        <v>86</v>
      </c>
      <c r="AC2677" t="s">
        <v>1383</v>
      </c>
      <c r="AF2677" t="s">
        <v>179</v>
      </c>
    </row>
    <row r="2678" spans="1:32" x14ac:dyDescent="0.25">
      <c r="A2678">
        <v>45</v>
      </c>
      <c r="B2678" t="s">
        <v>89</v>
      </c>
      <c r="C2678" t="s">
        <v>201</v>
      </c>
      <c r="D2678">
        <v>6.4189999999999996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0.39305555555555555</v>
      </c>
      <c r="N2678" s="19">
        <v>6.8724540000000001E-2</v>
      </c>
      <c r="O2678">
        <v>5.9610000000000003</v>
      </c>
      <c r="Q2678" s="18">
        <v>0.44717592592592598</v>
      </c>
      <c r="R2678">
        <v>0.86898520000000001</v>
      </c>
      <c r="W2678" s="1" t="s">
        <v>626</v>
      </c>
      <c r="AB2678" t="s">
        <v>84</v>
      </c>
      <c r="AC2678" t="s">
        <v>1384</v>
      </c>
    </row>
    <row r="2679" spans="1:32" x14ac:dyDescent="0.25">
      <c r="A2679">
        <v>46</v>
      </c>
      <c r="B2679" t="s">
        <v>89</v>
      </c>
      <c r="C2679" t="s">
        <v>608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0.39457175925925925</v>
      </c>
      <c r="N2679" s="19">
        <v>9.0116160000000001E-3</v>
      </c>
      <c r="Q2679" s="18">
        <v>0.44851851851851854</v>
      </c>
      <c r="R2679" s="19">
        <v>1.134754E-2</v>
      </c>
      <c r="U2679" s="18">
        <v>0.73241898148148143</v>
      </c>
      <c r="V2679" s="19">
        <v>3.7294899999999998E-3</v>
      </c>
      <c r="W2679" s="1" t="s">
        <v>626</v>
      </c>
    </row>
    <row r="2680" spans="1:32" x14ac:dyDescent="0.25">
      <c r="A2680">
        <v>47</v>
      </c>
      <c r="B2680" t="s">
        <v>89</v>
      </c>
      <c r="C2680" t="s">
        <v>608</v>
      </c>
      <c r="E2680" s="1" t="s">
        <v>1195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0.39540509259259254</v>
      </c>
      <c r="N2680" s="19">
        <v>7.9500479999999995E-3</v>
      </c>
      <c r="P2680" s="53">
        <v>0.63402777777777775</v>
      </c>
      <c r="Q2680" s="18">
        <v>0.4494097222222222</v>
      </c>
      <c r="R2680" s="19">
        <v>1.126864E-2</v>
      </c>
      <c r="T2680" s="53">
        <v>0.42499999999999999</v>
      </c>
      <c r="U2680" s="18">
        <v>0.73317129629629629</v>
      </c>
      <c r="V2680" s="19">
        <v>4.3854539999999996E-3</v>
      </c>
      <c r="W2680" s="1" t="s">
        <v>626</v>
      </c>
    </row>
    <row r="2681" spans="1:32" x14ac:dyDescent="0.25">
      <c r="A2681">
        <v>1</v>
      </c>
      <c r="C2681" t="s">
        <v>201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1177</v>
      </c>
    </row>
    <row r="2682" spans="1:32" x14ac:dyDescent="0.25">
      <c r="A2682">
        <v>2</v>
      </c>
      <c r="C2682" t="s">
        <v>201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1178</v>
      </c>
    </row>
    <row r="2683" spans="1:32" x14ac:dyDescent="0.25">
      <c r="A2683">
        <v>3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1179</v>
      </c>
    </row>
    <row r="2684" spans="1:32" x14ac:dyDescent="0.25">
      <c r="A2684">
        <v>4</v>
      </c>
      <c r="C2684" t="s">
        <v>58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84</v>
      </c>
      <c r="AC2684" t="s">
        <v>1180</v>
      </c>
    </row>
    <row r="2685" spans="1:32" x14ac:dyDescent="0.25">
      <c r="A2685">
        <v>5</v>
      </c>
      <c r="C2685" t="s">
        <v>58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84</v>
      </c>
      <c r="AC2685" t="s">
        <v>1181</v>
      </c>
    </row>
    <row r="2686" spans="1:32" x14ac:dyDescent="0.25">
      <c r="A2686">
        <v>6</v>
      </c>
      <c r="C2686" t="s">
        <v>58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84</v>
      </c>
      <c r="AC2686" t="s">
        <v>1182</v>
      </c>
    </row>
    <row r="2687" spans="1:32" x14ac:dyDescent="0.25">
      <c r="A2687">
        <v>7</v>
      </c>
      <c r="C2687" t="s">
        <v>58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84</v>
      </c>
      <c r="AC2687" t="s">
        <v>1183</v>
      </c>
    </row>
    <row r="2688" spans="1:32" x14ac:dyDescent="0.25">
      <c r="A2688">
        <v>8</v>
      </c>
      <c r="C2688" t="s">
        <v>201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>"A2-20"&amp;AB2688&amp;"-"&amp;AF2688</f>
        <v>A2-20RT-A1</v>
      </c>
      <c r="AF2688" t="s">
        <v>247</v>
      </c>
    </row>
    <row r="2689" spans="1:49" x14ac:dyDescent="0.25">
      <c r="A2689">
        <v>9</v>
      </c>
      <c r="C2689" t="s">
        <v>201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ref="AC2689:AC2707" si="53">"A2-20"&amp;AB2689&amp;"-"&amp;AF2689</f>
        <v>A2-20RT-A2</v>
      </c>
      <c r="AD2689" s="8">
        <v>43394</v>
      </c>
      <c r="AE2689">
        <v>32</v>
      </c>
      <c r="AF2689" t="s">
        <v>120</v>
      </c>
      <c r="AG2689" t="s">
        <v>956</v>
      </c>
      <c r="AN2689" t="s">
        <v>1711</v>
      </c>
      <c r="AV2689" s="8">
        <v>43397</v>
      </c>
      <c r="AW2689">
        <v>0</v>
      </c>
    </row>
    <row r="2690" spans="1:49" x14ac:dyDescent="0.25">
      <c r="A2690">
        <v>10</v>
      </c>
      <c r="C2690" t="s">
        <v>201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3"/>
        <v>A2-20RT-A3</v>
      </c>
      <c r="AD2690" s="8">
        <v>43415</v>
      </c>
      <c r="AE2690" s="83">
        <f>AD2690-I2690</f>
        <v>53</v>
      </c>
      <c r="AF2690" t="s">
        <v>245</v>
      </c>
      <c r="AG2690" t="s">
        <v>956</v>
      </c>
      <c r="AH2690" s="8">
        <v>43415</v>
      </c>
      <c r="AI2690">
        <v>15</v>
      </c>
      <c r="AJ2690">
        <v>2</v>
      </c>
      <c r="AK2690" s="53">
        <v>0.52430555555555558</v>
      </c>
      <c r="AL2690" s="8">
        <v>43430</v>
      </c>
      <c r="AM2690" s="53">
        <v>0.85416666666666663</v>
      </c>
      <c r="AO2690">
        <v>6</v>
      </c>
      <c r="AP2690">
        <v>19</v>
      </c>
      <c r="AQ2690" s="8">
        <v>43430</v>
      </c>
      <c r="AR2690" s="53">
        <v>0.85416666666666663</v>
      </c>
      <c r="AS2690" s="8">
        <v>43468</v>
      </c>
      <c r="AT2690" s="53">
        <v>0.83333333333333337</v>
      </c>
      <c r="AV2690" s="8">
        <v>43468</v>
      </c>
      <c r="AW2690">
        <v>0</v>
      </c>
    </row>
    <row r="2691" spans="1:49" x14ac:dyDescent="0.25">
      <c r="A2691">
        <v>11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3"/>
        <v>A2-20RT-A4</v>
      </c>
      <c r="AF2691" t="s">
        <v>252</v>
      </c>
    </row>
    <row r="2692" spans="1:49" x14ac:dyDescent="0.25">
      <c r="A2692">
        <v>12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85</v>
      </c>
      <c r="AC2692" t="str">
        <f t="shared" si="53"/>
        <v>A2-20RT-A5</v>
      </c>
      <c r="AD2692" s="8">
        <v>43407</v>
      </c>
      <c r="AE2692" s="83" t="s">
        <v>1777</v>
      </c>
      <c r="AF2692" t="s">
        <v>246</v>
      </c>
      <c r="AG2692" t="s">
        <v>956</v>
      </c>
      <c r="AN2692" t="s">
        <v>1765</v>
      </c>
      <c r="AV2692" s="8">
        <v>43407</v>
      </c>
      <c r="AW2692">
        <v>1</v>
      </c>
    </row>
    <row r="2693" spans="1:49" x14ac:dyDescent="0.25">
      <c r="A2693">
        <v>13</v>
      </c>
      <c r="C2693" t="s">
        <v>58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85</v>
      </c>
      <c r="AC2693" t="str">
        <f t="shared" si="53"/>
        <v>A2-20RT-A6</v>
      </c>
      <c r="AF2693" t="s">
        <v>244</v>
      </c>
    </row>
    <row r="2694" spans="1:49" x14ac:dyDescent="0.25">
      <c r="A2694">
        <v>14</v>
      </c>
      <c r="C2694" t="s">
        <v>58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85</v>
      </c>
      <c r="AC2694" t="str">
        <f t="shared" si="53"/>
        <v>A2-20RT-A7</v>
      </c>
      <c r="AF2694" t="s">
        <v>164</v>
      </c>
    </row>
    <row r="2695" spans="1:49" x14ac:dyDescent="0.25">
      <c r="A2695">
        <v>15</v>
      </c>
      <c r="C2695" t="s">
        <v>58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85</v>
      </c>
      <c r="AC2695" t="str">
        <f t="shared" si="53"/>
        <v>A2-20RT-A8</v>
      </c>
      <c r="AD2695" s="8">
        <v>43431</v>
      </c>
      <c r="AE2695" s="83">
        <f>AD2695-I2695</f>
        <v>69</v>
      </c>
      <c r="AF2695" t="s">
        <v>166</v>
      </c>
      <c r="AG2695" t="s">
        <v>956</v>
      </c>
      <c r="AN2695" t="s">
        <v>1765</v>
      </c>
      <c r="AV2695" s="8">
        <v>43474</v>
      </c>
      <c r="AW2695">
        <v>1</v>
      </c>
    </row>
    <row r="2696" spans="1:49" x14ac:dyDescent="0.25">
      <c r="A2696">
        <v>16</v>
      </c>
      <c r="C2696" t="s">
        <v>201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3"/>
        <v>A2-20SO-A1</v>
      </c>
      <c r="AF2696" t="s">
        <v>247</v>
      </c>
    </row>
    <row r="2697" spans="1:49" x14ac:dyDescent="0.25">
      <c r="A2697">
        <v>17</v>
      </c>
      <c r="C2697" t="s">
        <v>201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3"/>
        <v>A2-20SO-A2</v>
      </c>
      <c r="AF2697" t="s">
        <v>120</v>
      </c>
    </row>
    <row r="2698" spans="1:49" x14ac:dyDescent="0.25">
      <c r="A2698">
        <v>18</v>
      </c>
      <c r="C2698" t="s">
        <v>201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3"/>
        <v>A2-20SO-A3</v>
      </c>
      <c r="AF2698" t="s">
        <v>245</v>
      </c>
    </row>
    <row r="2699" spans="1:49" x14ac:dyDescent="0.25">
      <c r="A2699">
        <v>19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3"/>
        <v>A2-20SO-A4</v>
      </c>
      <c r="AF2699" t="s">
        <v>252</v>
      </c>
    </row>
    <row r="2700" spans="1:49" x14ac:dyDescent="0.25">
      <c r="A2700">
        <v>20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86</v>
      </c>
      <c r="AC2700" t="str">
        <f t="shared" si="53"/>
        <v>A2-20SO-A5</v>
      </c>
      <c r="AF2700" t="s">
        <v>246</v>
      </c>
    </row>
    <row r="2701" spans="1:49" x14ac:dyDescent="0.25">
      <c r="A2701">
        <v>21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86</v>
      </c>
      <c r="AC2701" t="str">
        <f t="shared" si="53"/>
        <v>A2-20SO-A6</v>
      </c>
      <c r="AF2701" t="s">
        <v>244</v>
      </c>
    </row>
    <row r="2702" spans="1:49" x14ac:dyDescent="0.25">
      <c r="A2702">
        <v>22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86</v>
      </c>
      <c r="AC2702" t="str">
        <f t="shared" si="53"/>
        <v>A2-20SO-A7</v>
      </c>
      <c r="AF2702" t="s">
        <v>164</v>
      </c>
    </row>
    <row r="2703" spans="1:49" x14ac:dyDescent="0.25">
      <c r="A2703">
        <v>23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86</v>
      </c>
      <c r="AC2703" t="str">
        <f t="shared" si="53"/>
        <v>A2-20SO-A8</v>
      </c>
      <c r="AF2703" t="s">
        <v>166</v>
      </c>
    </row>
    <row r="2704" spans="1:49" x14ac:dyDescent="0.25">
      <c r="A2704">
        <v>24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3"/>
        <v>A2-20RT-A9</v>
      </c>
      <c r="AD2704" s="8">
        <v>43396</v>
      </c>
      <c r="AE2704">
        <v>34</v>
      </c>
      <c r="AF2704" t="s">
        <v>133</v>
      </c>
      <c r="AG2704" t="s">
        <v>956</v>
      </c>
      <c r="AH2704" s="8">
        <v>43410</v>
      </c>
      <c r="AI2704">
        <v>13</v>
      </c>
      <c r="AJ2704">
        <v>1</v>
      </c>
      <c r="AK2704" s="53">
        <v>0.52430555555555558</v>
      </c>
      <c r="AL2704" s="8">
        <v>43452</v>
      </c>
      <c r="AM2704" s="53">
        <v>0.4236111111111111</v>
      </c>
      <c r="AV2704" s="8">
        <v>43452</v>
      </c>
      <c r="AW2704">
        <v>0</v>
      </c>
    </row>
    <row r="2705" spans="1:49" x14ac:dyDescent="0.25">
      <c r="A2705">
        <v>25</v>
      </c>
      <c r="C2705" t="s">
        <v>58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3"/>
        <v>A2-20RT-A11</v>
      </c>
      <c r="AD2705" s="8">
        <v>43392</v>
      </c>
      <c r="AE2705">
        <v>30</v>
      </c>
      <c r="AF2705" t="s">
        <v>237</v>
      </c>
      <c r="AG2705" t="s">
        <v>956</v>
      </c>
      <c r="AH2705" s="8">
        <v>43392</v>
      </c>
      <c r="AI2705">
        <v>29</v>
      </c>
      <c r="AJ2705">
        <v>1</v>
      </c>
      <c r="AK2705" s="53">
        <v>0.83333333333333337</v>
      </c>
      <c r="AL2705" s="8">
        <v>43402</v>
      </c>
      <c r="AM2705" s="53">
        <v>0.83333333333333337</v>
      </c>
      <c r="AN2705" t="s">
        <v>1742</v>
      </c>
      <c r="AO2705">
        <v>3</v>
      </c>
      <c r="AP2705">
        <v>16</v>
      </c>
      <c r="AQ2705" s="8">
        <v>43443</v>
      </c>
      <c r="AR2705" s="53">
        <v>0.83333333333333337</v>
      </c>
      <c r="AS2705" s="8">
        <v>43483</v>
      </c>
      <c r="AT2705" s="53">
        <v>0.85416666666666663</v>
      </c>
      <c r="AU2705" t="s">
        <v>1793</v>
      </c>
      <c r="AV2705" s="8">
        <v>43483</v>
      </c>
      <c r="AW2705">
        <v>0</v>
      </c>
    </row>
    <row r="2706" spans="1:49" x14ac:dyDescent="0.25">
      <c r="A2706">
        <v>26</v>
      </c>
      <c r="C2706" t="s">
        <v>58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si="53"/>
        <v>A2-20RT-C7</v>
      </c>
      <c r="AD2706" s="8">
        <v>43397</v>
      </c>
      <c r="AE2706">
        <v>35</v>
      </c>
      <c r="AF2706" t="s">
        <v>135</v>
      </c>
      <c r="AG2706" t="s">
        <v>956</v>
      </c>
      <c r="AK2706" s="53"/>
    </row>
    <row r="2707" spans="1:49" x14ac:dyDescent="0.25">
      <c r="A2707">
        <v>27</v>
      </c>
      <c r="C2707" t="s">
        <v>58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85</v>
      </c>
      <c r="AC2707" t="str">
        <f t="shared" si="53"/>
        <v>A2-20RT-C10</v>
      </c>
      <c r="AD2707" s="8">
        <v>43394</v>
      </c>
      <c r="AE2707">
        <v>32</v>
      </c>
      <c r="AF2707" t="s">
        <v>126</v>
      </c>
      <c r="AG2707" t="s">
        <v>956</v>
      </c>
      <c r="AH2707" s="8">
        <v>43410</v>
      </c>
      <c r="AI2707">
        <v>23</v>
      </c>
      <c r="AJ2707">
        <v>1</v>
      </c>
      <c r="AK2707" s="53">
        <v>0.52430555555555558</v>
      </c>
      <c r="AL2707" s="8">
        <v>43468</v>
      </c>
      <c r="AM2707" s="53">
        <v>0.83333333333333337</v>
      </c>
      <c r="AV2707" s="8">
        <v>43468</v>
      </c>
      <c r="AW2707">
        <v>0</v>
      </c>
    </row>
    <row r="2708" spans="1:49" x14ac:dyDescent="0.25">
      <c r="A2708">
        <v>1</v>
      </c>
      <c r="B2708" t="s">
        <v>229</v>
      </c>
      <c r="C2708" t="s">
        <v>201</v>
      </c>
      <c r="D2708">
        <v>6.7640000000000002</v>
      </c>
      <c r="E2708" s="1" t="s">
        <v>1196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0.44391203703703702</v>
      </c>
      <c r="N2708">
        <v>0.1223759</v>
      </c>
      <c r="O2708">
        <v>6.3049999999999997</v>
      </c>
      <c r="P2708" s="53">
        <v>0.5541666666666667</v>
      </c>
      <c r="Q2708" s="18">
        <v>0.37131944444444448</v>
      </c>
      <c r="R2708" s="19">
        <v>7.5252260000000001E-2</v>
      </c>
      <c r="W2708" s="1" t="s">
        <v>961</v>
      </c>
      <c r="AB2708" t="s">
        <v>84</v>
      </c>
      <c r="AC2708" t="s">
        <v>1205</v>
      </c>
    </row>
    <row r="2709" spans="1:49" x14ac:dyDescent="0.25">
      <c r="A2709">
        <v>2</v>
      </c>
      <c r="B2709" t="s">
        <v>229</v>
      </c>
      <c r="C2709" t="s">
        <v>201</v>
      </c>
      <c r="D2709">
        <v>6.2510000000000003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0.44510416666666663</v>
      </c>
      <c r="N2709">
        <v>0.11185680000000001</v>
      </c>
      <c r="O2709">
        <v>6.1559999999999997</v>
      </c>
      <c r="Q2709" s="18">
        <v>0.37270833333333336</v>
      </c>
      <c r="R2709" s="19">
        <v>7.2320510000000005E-2</v>
      </c>
      <c r="W2709" s="1" t="s">
        <v>961</v>
      </c>
      <c r="AB2709" t="s">
        <v>86</v>
      </c>
      <c r="AC2709" t="s">
        <v>1206</v>
      </c>
      <c r="AF2709" t="s">
        <v>136</v>
      </c>
    </row>
    <row r="2710" spans="1:49" x14ac:dyDescent="0.25">
      <c r="A2710">
        <v>3</v>
      </c>
      <c r="B2710" t="s">
        <v>229</v>
      </c>
      <c r="C2710" t="s">
        <v>201</v>
      </c>
      <c r="D2710">
        <v>6.7549999999999999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0.44618055555555558</v>
      </c>
      <c r="N2710">
        <v>0.1640151</v>
      </c>
      <c r="O2710">
        <v>6.6</v>
      </c>
      <c r="Q2710" s="18">
        <v>0.37462962962962965</v>
      </c>
      <c r="R2710">
        <v>7.0881600000000003E-2</v>
      </c>
      <c r="W2710" s="1" t="s">
        <v>961</v>
      </c>
      <c r="AB2710" t="s">
        <v>84</v>
      </c>
      <c r="AC2710" t="s">
        <v>1207</v>
      </c>
    </row>
    <row r="2711" spans="1:49" x14ac:dyDescent="0.25">
      <c r="A2711">
        <v>4</v>
      </c>
      <c r="B2711" t="s">
        <v>229</v>
      </c>
      <c r="C2711" t="s">
        <v>201</v>
      </c>
      <c r="D2711">
        <v>9.1039999999999992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0.44734953703703706</v>
      </c>
      <c r="N2711">
        <v>0.17785599999999999</v>
      </c>
      <c r="O2711">
        <v>8.7569999999999997</v>
      </c>
      <c r="Q2711" s="18">
        <v>0.37547453703703698</v>
      </c>
      <c r="R2711">
        <v>0.1333715</v>
      </c>
      <c r="S2711" s="74">
        <v>8.7189999999999994</v>
      </c>
      <c r="T2711" s="53">
        <v>0.7993055555555556</v>
      </c>
      <c r="U2711" s="26">
        <v>0.50850694444444444</v>
      </c>
      <c r="V2711" s="19">
        <v>5.180655E-2</v>
      </c>
      <c r="W2711" s="1" t="s">
        <v>961</v>
      </c>
      <c r="AB2711" t="s">
        <v>85</v>
      </c>
      <c r="AC2711" t="s">
        <v>1208</v>
      </c>
      <c r="AF2711" t="s">
        <v>168</v>
      </c>
    </row>
    <row r="2712" spans="1:49" x14ac:dyDescent="0.25">
      <c r="A2712">
        <v>5</v>
      </c>
      <c r="B2712" t="s">
        <v>229</v>
      </c>
      <c r="C2712" t="s">
        <v>201</v>
      </c>
      <c r="D2712">
        <v>10.004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0.44829861111111113</v>
      </c>
      <c r="N2712">
        <v>0.15698490000000001</v>
      </c>
      <c r="O2712">
        <v>9.8379999999999992</v>
      </c>
      <c r="Q2712" s="18">
        <v>0.37628472222222226</v>
      </c>
      <c r="R2712">
        <v>0.13621900000000001</v>
      </c>
      <c r="W2712" s="1" t="s">
        <v>961</v>
      </c>
      <c r="AB2712" t="s">
        <v>84</v>
      </c>
      <c r="AC2712" t="s">
        <v>1209</v>
      </c>
    </row>
    <row r="2713" spans="1:49" x14ac:dyDescent="0.25">
      <c r="A2713">
        <v>6</v>
      </c>
      <c r="B2713" t="s">
        <v>229</v>
      </c>
      <c r="C2713" t="s">
        <v>201</v>
      </c>
      <c r="D2713">
        <v>7.2249999999999996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0.44931712962962966</v>
      </c>
      <c r="N2713">
        <v>0.17348259999999999</v>
      </c>
      <c r="O2713">
        <v>7.149</v>
      </c>
      <c r="Q2713" s="18">
        <v>0.3772800925925926</v>
      </c>
      <c r="R2713">
        <v>0.1128435</v>
      </c>
      <c r="W2713" s="1" t="s">
        <v>961</v>
      </c>
      <c r="AB2713" t="s">
        <v>86</v>
      </c>
      <c r="AC2713" t="s">
        <v>1210</v>
      </c>
      <c r="AF2713" t="s">
        <v>142</v>
      </c>
    </row>
    <row r="2714" spans="1:49" x14ac:dyDescent="0.25">
      <c r="A2714">
        <v>7</v>
      </c>
      <c r="B2714" t="s">
        <v>229</v>
      </c>
      <c r="C2714" t="s">
        <v>201</v>
      </c>
      <c r="D2714">
        <v>6.6529999999999996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0.4502430555555556</v>
      </c>
      <c r="N2714">
        <v>0.2104307</v>
      </c>
      <c r="O2714">
        <v>6.2249999999999996</v>
      </c>
      <c r="Q2714" s="18">
        <v>0.37814814814814812</v>
      </c>
      <c r="R2714">
        <v>0.13149849999999999</v>
      </c>
      <c r="S2714" s="74">
        <v>6.1859999999999999</v>
      </c>
      <c r="U2714" s="26">
        <v>0.50938657407407406</v>
      </c>
      <c r="V2714">
        <v>0.1008603</v>
      </c>
      <c r="W2714" s="1" t="s">
        <v>961</v>
      </c>
      <c r="AB2714" t="s">
        <v>85</v>
      </c>
      <c r="AC2714" t="s">
        <v>1211</v>
      </c>
      <c r="AF2714" t="s">
        <v>160</v>
      </c>
    </row>
    <row r="2715" spans="1:49" x14ac:dyDescent="0.25">
      <c r="A2715">
        <v>8</v>
      </c>
      <c r="B2715" t="s">
        <v>229</v>
      </c>
      <c r="C2715" t="s">
        <v>201</v>
      </c>
      <c r="D2715">
        <v>8.1709999999999994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0.45113425925925926</v>
      </c>
      <c r="N2715">
        <v>0.21447620000000001</v>
      </c>
      <c r="O2715">
        <v>7.6980000000000004</v>
      </c>
      <c r="Q2715" s="18">
        <v>0.37908564814814816</v>
      </c>
      <c r="R2715" s="19">
        <v>8.1080260000000001E-2</v>
      </c>
      <c r="S2715" s="74">
        <v>7.65</v>
      </c>
      <c r="U2715" s="26">
        <v>0.5102430555555556</v>
      </c>
      <c r="V2715">
        <v>0.1108548</v>
      </c>
      <c r="W2715" s="1" t="s">
        <v>961</v>
      </c>
      <c r="AB2715" t="s">
        <v>85</v>
      </c>
      <c r="AC2715" t="s">
        <v>1212</v>
      </c>
      <c r="AF2715" t="s">
        <v>338</v>
      </c>
    </row>
    <row r="2716" spans="1:49" x14ac:dyDescent="0.25">
      <c r="A2716">
        <v>9</v>
      </c>
      <c r="B2716" t="s">
        <v>229</v>
      </c>
      <c r="C2716" t="s">
        <v>201</v>
      </c>
      <c r="D2716">
        <v>4.7140000000000004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0.4521296296296296</v>
      </c>
      <c r="N2716">
        <v>0.78953070000000003</v>
      </c>
      <c r="O2716">
        <v>4.593</v>
      </c>
      <c r="Q2716" s="18">
        <v>0.37987268518518519</v>
      </c>
      <c r="R2716">
        <v>0.6680334</v>
      </c>
      <c r="W2716" s="1" t="s">
        <v>961</v>
      </c>
      <c r="AB2716" t="s">
        <v>84</v>
      </c>
      <c r="AC2716" t="s">
        <v>1213</v>
      </c>
    </row>
    <row r="2717" spans="1:49" x14ac:dyDescent="0.25">
      <c r="A2717">
        <v>10</v>
      </c>
      <c r="B2717" t="s">
        <v>229</v>
      </c>
      <c r="C2717" t="s">
        <v>201</v>
      </c>
      <c r="D2717">
        <v>4.7140000000000004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0.45309027777777783</v>
      </c>
      <c r="N2717">
        <v>0.1918734</v>
      </c>
      <c r="O2717">
        <v>10.71</v>
      </c>
      <c r="Q2717" s="18">
        <v>0.38096064814814817</v>
      </c>
      <c r="R2717">
        <v>0.153526</v>
      </c>
      <c r="W2717" s="1" t="s">
        <v>961</v>
      </c>
      <c r="AB2717" t="s">
        <v>84</v>
      </c>
      <c r="AC2717" t="s">
        <v>1214</v>
      </c>
    </row>
    <row r="2718" spans="1:49" x14ac:dyDescent="0.25">
      <c r="A2718">
        <v>11</v>
      </c>
      <c r="B2718" t="s">
        <v>229</v>
      </c>
      <c r="C2718" t="s">
        <v>201</v>
      </c>
      <c r="D2718">
        <v>6.2240000000000002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0.4539583333333333</v>
      </c>
      <c r="N2718">
        <v>0.19770370000000001</v>
      </c>
      <c r="O2718">
        <v>6.1769999999999996</v>
      </c>
      <c r="Q2718" s="18">
        <v>0.38182870370370375</v>
      </c>
      <c r="R2718">
        <v>0.1256371</v>
      </c>
      <c r="W2718" s="1" t="s">
        <v>961</v>
      </c>
      <c r="AB2718" t="s">
        <v>84</v>
      </c>
      <c r="AC2718" t="s">
        <v>1215</v>
      </c>
    </row>
    <row r="2719" spans="1:49" x14ac:dyDescent="0.25">
      <c r="A2719">
        <v>12</v>
      </c>
      <c r="B2719" t="s">
        <v>229</v>
      </c>
      <c r="C2719" t="s">
        <v>201</v>
      </c>
      <c r="D2719">
        <v>4.2300000000000004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0.45497685185185183</v>
      </c>
      <c r="N2719">
        <v>0.27232709999999999</v>
      </c>
      <c r="O2719">
        <v>3.992</v>
      </c>
      <c r="Q2719" s="18">
        <v>0.38273148148148151</v>
      </c>
      <c r="R2719">
        <v>0.10184699999999999</v>
      </c>
      <c r="W2719" s="1" t="s">
        <v>961</v>
      </c>
      <c r="AB2719" t="s">
        <v>86</v>
      </c>
      <c r="AC2719" t="s">
        <v>1216</v>
      </c>
      <c r="AF2719" t="s">
        <v>238</v>
      </c>
    </row>
    <row r="2720" spans="1:49" x14ac:dyDescent="0.25">
      <c r="A2720">
        <v>13</v>
      </c>
      <c r="B2720" t="s">
        <v>229</v>
      </c>
      <c r="C2720" t="s">
        <v>201</v>
      </c>
      <c r="D2720">
        <v>8.3819999999999997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0.45582175925925927</v>
      </c>
      <c r="N2720">
        <v>0.14291799999999999</v>
      </c>
      <c r="O2720">
        <v>8.0359999999999996</v>
      </c>
      <c r="Q2720" s="18">
        <v>0.38353009259259258</v>
      </c>
      <c r="R2720" s="19">
        <v>8.4096829999999997E-2</v>
      </c>
      <c r="W2720" s="1" t="s">
        <v>961</v>
      </c>
      <c r="AB2720" t="s">
        <v>84</v>
      </c>
      <c r="AC2720" t="s">
        <v>1217</v>
      </c>
    </row>
    <row r="2721" spans="1:49" x14ac:dyDescent="0.25">
      <c r="A2721">
        <v>14</v>
      </c>
      <c r="B2721" t="s">
        <v>229</v>
      </c>
      <c r="C2721" t="s">
        <v>201</v>
      </c>
      <c r="D2721">
        <v>3.6019999999999999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0.45666666666666672</v>
      </c>
      <c r="N2721">
        <v>1.086265</v>
      </c>
      <c r="O2721">
        <v>3.3540000000000001</v>
      </c>
      <c r="Q2721" s="18">
        <v>0.38430555555555551</v>
      </c>
      <c r="R2721">
        <v>0.96277970000000002</v>
      </c>
      <c r="S2721" s="74">
        <v>3.0110000000000001</v>
      </c>
      <c r="U2721" s="26">
        <v>0.51111111111111118</v>
      </c>
      <c r="V2721">
        <v>1.5221629999999999</v>
      </c>
      <c r="W2721" s="1" t="s">
        <v>961</v>
      </c>
      <c r="AB2721" t="s">
        <v>85</v>
      </c>
      <c r="AC2721" t="s">
        <v>1218</v>
      </c>
      <c r="AD2721" s="8">
        <v>43391</v>
      </c>
      <c r="AE2721">
        <v>23</v>
      </c>
      <c r="AF2721" t="s">
        <v>176</v>
      </c>
      <c r="AG2721" t="s">
        <v>593</v>
      </c>
      <c r="AI2721">
        <v>23</v>
      </c>
      <c r="AJ2721">
        <v>2</v>
      </c>
      <c r="AK2721" s="53">
        <v>0.83333333333333337</v>
      </c>
      <c r="AL2721" s="8">
        <v>43397</v>
      </c>
      <c r="AM2721" s="53">
        <v>0.42708333333333331</v>
      </c>
      <c r="AV2721" s="8">
        <v>43397</v>
      </c>
      <c r="AW2721">
        <v>0</v>
      </c>
    </row>
    <row r="2722" spans="1:49" x14ac:dyDescent="0.25">
      <c r="A2722">
        <v>15</v>
      </c>
      <c r="B2722" t="s">
        <v>229</v>
      </c>
      <c r="C2722" t="s">
        <v>201</v>
      </c>
      <c r="D2722">
        <v>5.3150000000000004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0.45774305555555556</v>
      </c>
      <c r="N2722">
        <v>1.010858</v>
      </c>
      <c r="O2722">
        <v>5.093</v>
      </c>
      <c r="Q2722" s="18">
        <v>0.38532407407407404</v>
      </c>
      <c r="R2722">
        <v>0.82757409999999998</v>
      </c>
      <c r="S2722" s="74">
        <v>4.984</v>
      </c>
      <c r="U2722" s="26">
        <v>0.51218750000000002</v>
      </c>
      <c r="V2722">
        <v>0.73124650000000002</v>
      </c>
      <c r="W2722" s="1" t="s">
        <v>961</v>
      </c>
      <c r="AB2722" t="s">
        <v>85</v>
      </c>
      <c r="AC2722" t="s">
        <v>1219</v>
      </c>
      <c r="AD2722" s="8">
        <v>43400</v>
      </c>
      <c r="AE2722">
        <v>32</v>
      </c>
      <c r="AF2722" t="s">
        <v>301</v>
      </c>
      <c r="AG2722" t="s">
        <v>956</v>
      </c>
      <c r="AH2722" s="8">
        <v>43400</v>
      </c>
      <c r="AI2722">
        <v>11</v>
      </c>
      <c r="AJ2722">
        <v>1</v>
      </c>
      <c r="AK2722" s="53">
        <v>0.74652777777777779</v>
      </c>
      <c r="AL2722" s="8">
        <v>43408</v>
      </c>
      <c r="AM2722" s="53">
        <v>0.85416666666666663</v>
      </c>
      <c r="AO2722">
        <v>3</v>
      </c>
      <c r="AP2722">
        <v>29</v>
      </c>
      <c r="AQ2722" s="8">
        <v>43408</v>
      </c>
      <c r="AR2722" s="53">
        <v>0.85416666666666663</v>
      </c>
      <c r="AS2722" s="8">
        <v>43443</v>
      </c>
      <c r="AT2722" s="53">
        <v>0.83333333333333337</v>
      </c>
      <c r="AV2722" s="8">
        <v>43443</v>
      </c>
      <c r="AW2722">
        <v>0</v>
      </c>
    </row>
    <row r="2723" spans="1:49" x14ac:dyDescent="0.25">
      <c r="A2723">
        <v>16</v>
      </c>
      <c r="B2723" t="s">
        <v>229</v>
      </c>
      <c r="C2723" t="s">
        <v>201</v>
      </c>
      <c r="D2723">
        <v>8.6839999999999993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0.45877314814814812</v>
      </c>
      <c r="N2723">
        <v>0.1793208</v>
      </c>
      <c r="O2723">
        <v>8.2140000000000004</v>
      </c>
      <c r="Q2723" s="18">
        <v>0.38633101851851853</v>
      </c>
      <c r="R2723">
        <v>0.20362369999999999</v>
      </c>
      <c r="W2723" s="1" t="s">
        <v>961</v>
      </c>
      <c r="AB2723" t="s">
        <v>84</v>
      </c>
      <c r="AC2723" t="s">
        <v>1220</v>
      </c>
    </row>
    <row r="2724" spans="1:49" x14ac:dyDescent="0.25">
      <c r="A2724">
        <v>17</v>
      </c>
      <c r="B2724" t="s">
        <v>229</v>
      </c>
      <c r="C2724" t="s">
        <v>201</v>
      </c>
      <c r="D2724">
        <v>5.069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0.45967592592592593</v>
      </c>
      <c r="N2724" s="19">
        <v>9.4352980000000003E-2</v>
      </c>
      <c r="O2724">
        <v>4.9790000000000001</v>
      </c>
      <c r="Q2724" s="18">
        <v>0.38722222222222219</v>
      </c>
      <c r="R2724" s="19">
        <v>4.0621940000000002E-2</v>
      </c>
      <c r="S2724" s="74">
        <v>4.9550000000000001</v>
      </c>
      <c r="U2724" s="26">
        <v>0.51318287037037036</v>
      </c>
      <c r="V2724" s="19">
        <v>3.4620079999999998E-2</v>
      </c>
      <c r="W2724" s="1" t="s">
        <v>961</v>
      </c>
      <c r="AB2724" t="s">
        <v>85</v>
      </c>
      <c r="AC2724" t="s">
        <v>1221</v>
      </c>
      <c r="AF2724" t="s">
        <v>244</v>
      </c>
    </row>
    <row r="2725" spans="1:49" x14ac:dyDescent="0.25">
      <c r="A2725">
        <v>18</v>
      </c>
      <c r="B2725" t="s">
        <v>229</v>
      </c>
      <c r="C2725" t="s">
        <v>201</v>
      </c>
      <c r="D2725">
        <v>7.835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0.46067129629629627</v>
      </c>
      <c r="N2725">
        <v>1.0562800000000001</v>
      </c>
      <c r="O2725">
        <v>7.407</v>
      </c>
      <c r="Q2725" s="18">
        <v>0.3880439814814815</v>
      </c>
      <c r="R2725">
        <v>0.1335547</v>
      </c>
      <c r="W2725" s="1" t="s">
        <v>961</v>
      </c>
      <c r="AB2725" t="s">
        <v>86</v>
      </c>
      <c r="AC2725" t="s">
        <v>1222</v>
      </c>
      <c r="AF2725" t="s">
        <v>139</v>
      </c>
    </row>
    <row r="2726" spans="1:49" x14ac:dyDescent="0.25">
      <c r="A2726">
        <v>19</v>
      </c>
      <c r="B2726" t="s">
        <v>229</v>
      </c>
      <c r="C2726" t="s">
        <v>201</v>
      </c>
      <c r="D2726">
        <v>9.8230000000000004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0.46180555555555558</v>
      </c>
      <c r="N2726">
        <v>0.1918887</v>
      </c>
      <c r="O2726">
        <v>9.6829999999999998</v>
      </c>
      <c r="Q2726" s="18">
        <v>0.38902777777777775</v>
      </c>
      <c r="R2726">
        <v>0.10487489999999999</v>
      </c>
      <c r="W2726" s="1" t="s">
        <v>961</v>
      </c>
      <c r="AB2726" t="s">
        <v>86</v>
      </c>
      <c r="AC2726" t="s">
        <v>1223</v>
      </c>
      <c r="AF2726" t="s">
        <v>287</v>
      </c>
    </row>
    <row r="2727" spans="1:49" x14ac:dyDescent="0.25">
      <c r="A2727">
        <v>20</v>
      </c>
      <c r="B2727" t="s">
        <v>229</v>
      </c>
      <c r="C2727" t="s">
        <v>201</v>
      </c>
      <c r="D2727">
        <v>6.1310000000000002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0.46282407407407411</v>
      </c>
      <c r="N2727">
        <v>0.1361193</v>
      </c>
      <c r="O2727">
        <v>5.9320000000000004</v>
      </c>
      <c r="Q2727" s="18">
        <v>0.38994212962962965</v>
      </c>
      <c r="R2727" s="19">
        <v>7.0269059999999994E-2</v>
      </c>
      <c r="W2727" s="1" t="s">
        <v>961</v>
      </c>
      <c r="AB2727" t="s">
        <v>84</v>
      </c>
      <c r="AC2727" t="s">
        <v>1224</v>
      </c>
    </row>
    <row r="2728" spans="1:49" x14ac:dyDescent="0.25">
      <c r="A2728">
        <v>21</v>
      </c>
      <c r="B2728" t="s">
        <v>229</v>
      </c>
      <c r="C2728" t="s">
        <v>201</v>
      </c>
      <c r="D2728">
        <v>10.151999999999999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0.4637384259259259</v>
      </c>
      <c r="N2728">
        <v>0.16573769999999999</v>
      </c>
      <c r="O2728">
        <v>9.9429999999999996</v>
      </c>
      <c r="Q2728" s="18">
        <v>0.39078703703703704</v>
      </c>
      <c r="R2728">
        <v>0.1258001</v>
      </c>
      <c r="S2728" s="74">
        <v>9.8960000000000008</v>
      </c>
      <c r="U2728" s="26">
        <v>0.51408564814814817</v>
      </c>
      <c r="V2728" s="19">
        <v>8.1085850000000001E-2</v>
      </c>
      <c r="W2728" s="1" t="s">
        <v>961</v>
      </c>
      <c r="AB2728" t="s">
        <v>85</v>
      </c>
      <c r="AC2728" t="s">
        <v>1225</v>
      </c>
      <c r="AF2728" t="s">
        <v>141</v>
      </c>
    </row>
    <row r="2729" spans="1:49" x14ac:dyDescent="0.25">
      <c r="A2729">
        <v>22</v>
      </c>
      <c r="B2729" t="s">
        <v>229</v>
      </c>
      <c r="C2729" t="s">
        <v>201</v>
      </c>
      <c r="D2729">
        <v>8.0030000000000001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0.46467592592592594</v>
      </c>
      <c r="N2729">
        <v>0.1214615</v>
      </c>
      <c r="O2729">
        <v>7.6760000000000002</v>
      </c>
      <c r="Q2729" s="18">
        <v>0.39171296296296299</v>
      </c>
      <c r="R2729" s="19">
        <v>9.6916359999999993E-2</v>
      </c>
      <c r="W2729" s="1" t="s">
        <v>961</v>
      </c>
      <c r="AB2729" t="s">
        <v>84</v>
      </c>
      <c r="AC2729" t="s">
        <v>1226</v>
      </c>
    </row>
    <row r="2730" spans="1:49" x14ac:dyDescent="0.25">
      <c r="A2730">
        <v>23</v>
      </c>
      <c r="B2730" t="s">
        <v>229</v>
      </c>
      <c r="C2730" t="s">
        <v>201</v>
      </c>
      <c r="D2730">
        <v>6.6970000000000001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0.46559027777777778</v>
      </c>
      <c r="N2730">
        <v>0.44514700000000001</v>
      </c>
      <c r="O2730">
        <v>3.7770000000000001</v>
      </c>
      <c r="Q2730" s="18">
        <v>0.39268518518518519</v>
      </c>
      <c r="R2730">
        <v>0.2360199</v>
      </c>
      <c r="S2730" s="74">
        <v>2.79</v>
      </c>
      <c r="U2730" s="26">
        <v>0.51491898148148152</v>
      </c>
      <c r="V2730" s="19">
        <v>1.3033060000000001E-2</v>
      </c>
      <c r="W2730" s="1" t="s">
        <v>961</v>
      </c>
      <c r="AB2730" t="s">
        <v>85</v>
      </c>
      <c r="AC2730" t="s">
        <v>1227</v>
      </c>
      <c r="AF2730" t="s">
        <v>151</v>
      </c>
    </row>
    <row r="2731" spans="1:49" x14ac:dyDescent="0.25">
      <c r="A2731">
        <v>24</v>
      </c>
      <c r="B2731" t="s">
        <v>229</v>
      </c>
      <c r="C2731" t="s">
        <v>201</v>
      </c>
      <c r="D2731">
        <v>6.8220000000000001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0.46684027777777781</v>
      </c>
      <c r="N2731">
        <v>0.1427592</v>
      </c>
      <c r="O2731">
        <v>6.508</v>
      </c>
      <c r="Q2731" s="18">
        <v>0.39369212962962963</v>
      </c>
      <c r="R2731" s="19">
        <v>5.4880709999999999E-2</v>
      </c>
      <c r="S2731" s="74">
        <v>6.4649999999999999</v>
      </c>
      <c r="U2731" s="26">
        <v>0.516087962962963</v>
      </c>
      <c r="V2731" s="19">
        <v>5.067091E-2</v>
      </c>
      <c r="W2731" s="1" t="s">
        <v>961</v>
      </c>
      <c r="AB2731" t="s">
        <v>85</v>
      </c>
      <c r="AC2731" t="s">
        <v>1228</v>
      </c>
      <c r="AF2731" t="s">
        <v>371</v>
      </c>
    </row>
    <row r="2732" spans="1:49" x14ac:dyDescent="0.25">
      <c r="A2732">
        <v>25</v>
      </c>
      <c r="B2732" t="s">
        <v>229</v>
      </c>
      <c r="C2732" t="s">
        <v>201</v>
      </c>
      <c r="D2732">
        <v>9.7859999999999996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0.46778935185185189</v>
      </c>
      <c r="N2732">
        <v>0.2247904</v>
      </c>
      <c r="O2732">
        <v>9.4120000000000008</v>
      </c>
      <c r="Q2732" s="18">
        <v>0.39473379629629629</v>
      </c>
      <c r="R2732">
        <v>0.1270503</v>
      </c>
      <c r="S2732" s="74">
        <v>9.4019999999999992</v>
      </c>
      <c r="U2732" s="26">
        <v>0.51707175925925919</v>
      </c>
      <c r="V2732" s="19">
        <v>7.612476E-2</v>
      </c>
      <c r="W2732" s="1" t="s">
        <v>961</v>
      </c>
      <c r="AB2732" t="s">
        <v>85</v>
      </c>
      <c r="AC2732" t="s">
        <v>1229</v>
      </c>
      <c r="AF2732" t="s">
        <v>145</v>
      </c>
    </row>
    <row r="2733" spans="1:49" x14ac:dyDescent="0.25">
      <c r="A2733">
        <v>26</v>
      </c>
      <c r="B2733" t="s">
        <v>229</v>
      </c>
      <c r="C2733" t="s">
        <v>201</v>
      </c>
      <c r="D2733">
        <v>7.5179999999999998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0.46876157407407404</v>
      </c>
      <c r="N2733">
        <v>0.1584293</v>
      </c>
      <c r="O2733">
        <v>7.3440000000000003</v>
      </c>
      <c r="Q2733" s="18">
        <v>0.39574074074074073</v>
      </c>
      <c r="R2733">
        <v>0.14661179999999999</v>
      </c>
      <c r="W2733" s="1" t="s">
        <v>961</v>
      </c>
      <c r="AB2733" t="s">
        <v>84</v>
      </c>
      <c r="AC2733" t="s">
        <v>1230</v>
      </c>
    </row>
    <row r="2734" spans="1:49" x14ac:dyDescent="0.25">
      <c r="A2734">
        <v>27</v>
      </c>
      <c r="B2734" t="s">
        <v>229</v>
      </c>
      <c r="C2734" t="s">
        <v>201</v>
      </c>
      <c r="D2734">
        <v>10.137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0.46991898148148148</v>
      </c>
      <c r="N2734">
        <v>0.21795110000000001</v>
      </c>
      <c r="O2734">
        <v>9.9920000000000009</v>
      </c>
      <c r="Q2734" s="18">
        <v>0.39671296296296293</v>
      </c>
      <c r="R2734" s="19">
        <v>9.0679940000000001E-2</v>
      </c>
      <c r="S2734" s="74">
        <v>9.9250000000000007</v>
      </c>
      <c r="U2734" s="26">
        <v>0.51782407407407405</v>
      </c>
      <c r="V2734" s="19">
        <v>6.6251019999999994E-2</v>
      </c>
      <c r="W2734" s="1" t="s">
        <v>961</v>
      </c>
      <c r="AB2734" t="s">
        <v>85</v>
      </c>
      <c r="AC2734" t="s">
        <v>1231</v>
      </c>
      <c r="AF2734" t="s">
        <v>287</v>
      </c>
    </row>
    <row r="2735" spans="1:49" x14ac:dyDescent="0.25">
      <c r="A2735">
        <v>28</v>
      </c>
      <c r="B2735" t="s">
        <v>229</v>
      </c>
      <c r="C2735" t="s">
        <v>201</v>
      </c>
      <c r="D2735">
        <v>7.8550000000000004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0.47084490740740742</v>
      </c>
      <c r="N2735">
        <v>1.558074</v>
      </c>
      <c r="O2735">
        <v>7.54</v>
      </c>
      <c r="Q2735" s="18">
        <v>0.39767361111111116</v>
      </c>
      <c r="R2735">
        <v>1.2541469999999999</v>
      </c>
      <c r="W2735" s="1" t="s">
        <v>961</v>
      </c>
      <c r="AB2735" t="s">
        <v>86</v>
      </c>
      <c r="AC2735" t="s">
        <v>1232</v>
      </c>
      <c r="AF2735" t="s">
        <v>237</v>
      </c>
    </row>
    <row r="2736" spans="1:49" x14ac:dyDescent="0.25">
      <c r="A2736">
        <v>29</v>
      </c>
      <c r="B2736" t="s">
        <v>229</v>
      </c>
      <c r="C2736" t="s">
        <v>201</v>
      </c>
      <c r="D2736">
        <v>8.5180000000000007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0.47197916666666667</v>
      </c>
      <c r="N2736">
        <v>0.15877459999999999</v>
      </c>
      <c r="O2736">
        <v>8.0960000000000001</v>
      </c>
      <c r="Q2736" s="18">
        <v>0.39872685185185186</v>
      </c>
      <c r="R2736" s="19">
        <v>7.0991330000000005E-2</v>
      </c>
      <c r="W2736" s="1" t="s">
        <v>961</v>
      </c>
      <c r="AB2736" t="s">
        <v>84</v>
      </c>
      <c r="AC2736" t="s">
        <v>1233</v>
      </c>
    </row>
    <row r="2737" spans="1:32" x14ac:dyDescent="0.25">
      <c r="A2737">
        <v>30</v>
      </c>
      <c r="B2737" t="s">
        <v>229</v>
      </c>
      <c r="C2737" t="s">
        <v>201</v>
      </c>
      <c r="D2737">
        <v>9.9719999999999995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0.47311342592592592</v>
      </c>
      <c r="N2737">
        <v>0.1994271</v>
      </c>
      <c r="O2737">
        <v>9.6300000000000008</v>
      </c>
      <c r="Q2737" s="18">
        <v>0.39950231481481485</v>
      </c>
      <c r="R2737">
        <v>0.1069777</v>
      </c>
      <c r="W2737" s="1" t="s">
        <v>961</v>
      </c>
      <c r="AB2737" t="s">
        <v>86</v>
      </c>
      <c r="AC2737" t="s">
        <v>1234</v>
      </c>
      <c r="AF2737" t="s">
        <v>133</v>
      </c>
    </row>
    <row r="2738" spans="1:32" x14ac:dyDescent="0.25">
      <c r="A2738">
        <v>31</v>
      </c>
      <c r="B2738" t="s">
        <v>229</v>
      </c>
      <c r="C2738" t="s">
        <v>201</v>
      </c>
      <c r="D2738">
        <v>8.2840000000000007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0.47424768518518517</v>
      </c>
      <c r="N2738">
        <v>1.394379</v>
      </c>
      <c r="O2738">
        <v>7.8150000000000004</v>
      </c>
      <c r="Q2738" s="18">
        <v>0.40034722222222219</v>
      </c>
      <c r="R2738">
        <v>1.151165</v>
      </c>
      <c r="W2738" s="1" t="s">
        <v>961</v>
      </c>
      <c r="AB2738" t="s">
        <v>84</v>
      </c>
      <c r="AC2738" t="s">
        <v>1235</v>
      </c>
    </row>
    <row r="2739" spans="1:32" x14ac:dyDescent="0.25">
      <c r="A2739">
        <v>32</v>
      </c>
      <c r="B2739" t="s">
        <v>229</v>
      </c>
      <c r="C2739" t="s">
        <v>201</v>
      </c>
      <c r="D2739">
        <v>6.0730000000000004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0.47543981481481484</v>
      </c>
      <c r="N2739" s="19">
        <v>9.2599329999999994E-2</v>
      </c>
      <c r="O2739">
        <v>5.9139999999999997</v>
      </c>
      <c r="Q2739" s="18">
        <v>0.40144675925925927</v>
      </c>
      <c r="R2739" s="19">
        <v>4.4711359999999999E-2</v>
      </c>
      <c r="W2739" s="1" t="s">
        <v>961</v>
      </c>
      <c r="AB2739" t="s">
        <v>84</v>
      </c>
      <c r="AC2739" t="s">
        <v>1236</v>
      </c>
    </row>
    <row r="2740" spans="1:32" x14ac:dyDescent="0.25">
      <c r="A2740">
        <v>33</v>
      </c>
      <c r="B2740" t="s">
        <v>229</v>
      </c>
      <c r="C2740" t="s">
        <v>201</v>
      </c>
      <c r="D2740">
        <v>6.9349999999999996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0.47675925925925927</v>
      </c>
      <c r="N2740" s="19">
        <v>9.0052950000000007E-2</v>
      </c>
      <c r="O2740">
        <v>6.8869999999999996</v>
      </c>
      <c r="Q2740" s="18">
        <v>0.40233796296296293</v>
      </c>
      <c r="R2740" s="19">
        <v>7.5201530000000003E-2</v>
      </c>
      <c r="W2740" s="1" t="s">
        <v>961</v>
      </c>
      <c r="AB2740" t="s">
        <v>86</v>
      </c>
      <c r="AC2740" t="s">
        <v>1237</v>
      </c>
      <c r="AF2740" t="s">
        <v>134</v>
      </c>
    </row>
    <row r="2741" spans="1:32" x14ac:dyDescent="0.25">
      <c r="A2741">
        <v>34</v>
      </c>
      <c r="B2741" t="s">
        <v>229</v>
      </c>
      <c r="C2741" t="s">
        <v>201</v>
      </c>
      <c r="D2741">
        <v>9.9359999999999999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0.47791666666666671</v>
      </c>
      <c r="N2741">
        <v>0.18621070000000001</v>
      </c>
      <c r="O2741">
        <v>9.7949999999999999</v>
      </c>
      <c r="Q2741" s="18">
        <v>0.40325231481481483</v>
      </c>
      <c r="R2741">
        <v>0.1204284</v>
      </c>
      <c r="W2741" s="1" t="s">
        <v>961</v>
      </c>
      <c r="AB2741" t="s">
        <v>86</v>
      </c>
      <c r="AC2741" t="s">
        <v>1238</v>
      </c>
      <c r="AF2741" t="s">
        <v>371</v>
      </c>
    </row>
    <row r="2742" spans="1:32" x14ac:dyDescent="0.25">
      <c r="A2742">
        <v>35</v>
      </c>
      <c r="B2742" t="s">
        <v>229</v>
      </c>
      <c r="C2742" t="s">
        <v>201</v>
      </c>
      <c r="D2742">
        <v>10.661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0.47885416666666664</v>
      </c>
      <c r="N2742">
        <v>0.19612589999999999</v>
      </c>
      <c r="O2742">
        <v>10.531000000000001</v>
      </c>
      <c r="Q2742" s="18">
        <v>0.40418981481481481</v>
      </c>
      <c r="R2742">
        <v>0.16397680000000001</v>
      </c>
      <c r="S2742" s="74">
        <v>10.458</v>
      </c>
      <c r="U2742" s="26">
        <v>0.51881944444444439</v>
      </c>
      <c r="V2742">
        <v>0.1195026</v>
      </c>
      <c r="W2742" s="1" t="s">
        <v>961</v>
      </c>
      <c r="AB2742" t="s">
        <v>85</v>
      </c>
      <c r="AC2742" t="s">
        <v>1239</v>
      </c>
      <c r="AF2742" t="s">
        <v>284</v>
      </c>
    </row>
    <row r="2743" spans="1:32" x14ac:dyDescent="0.25">
      <c r="A2743">
        <v>36</v>
      </c>
      <c r="B2743" t="s">
        <v>229</v>
      </c>
      <c r="C2743" t="s">
        <v>201</v>
      </c>
      <c r="D2743">
        <v>2.3159999999999998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0.47964120370370367</v>
      </c>
      <c r="N2743">
        <v>0.66317700000000002</v>
      </c>
      <c r="O2743">
        <v>2.1469999999999998</v>
      </c>
      <c r="Q2743" s="18">
        <v>0.40521990740740743</v>
      </c>
      <c r="R2743">
        <v>0.63366440000000002</v>
      </c>
      <c r="W2743" s="1" t="s">
        <v>961</v>
      </c>
      <c r="AB2743" t="s">
        <v>84</v>
      </c>
      <c r="AC2743" t="s">
        <v>1240</v>
      </c>
    </row>
    <row r="2744" spans="1:32" x14ac:dyDescent="0.25">
      <c r="A2744">
        <v>37</v>
      </c>
      <c r="B2744" t="s">
        <v>229</v>
      </c>
      <c r="C2744" t="s">
        <v>201</v>
      </c>
      <c r="D2744">
        <v>10.102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0.48067129629629629</v>
      </c>
      <c r="N2744">
        <v>0.2157847</v>
      </c>
      <c r="O2744">
        <v>9.8919999999999995</v>
      </c>
      <c r="Q2744" s="18">
        <v>0.40619212962962964</v>
      </c>
      <c r="R2744">
        <v>0.1067751</v>
      </c>
      <c r="W2744" s="1" t="s">
        <v>961</v>
      </c>
      <c r="AB2744" t="s">
        <v>86</v>
      </c>
      <c r="AC2744" t="s">
        <v>1241</v>
      </c>
      <c r="AF2744" t="s">
        <v>242</v>
      </c>
    </row>
    <row r="2745" spans="1:32" x14ac:dyDescent="0.25">
      <c r="A2745">
        <v>38</v>
      </c>
      <c r="B2745" t="s">
        <v>229</v>
      </c>
      <c r="C2745" t="s">
        <v>201</v>
      </c>
      <c r="D2745">
        <v>9.2579999999999991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0.48151620370370374</v>
      </c>
      <c r="N2745">
        <v>0.18120269999999999</v>
      </c>
      <c r="O2745">
        <v>9.1370000000000005</v>
      </c>
      <c r="Q2745" s="18">
        <v>0.40719907407407407</v>
      </c>
      <c r="R2745" s="19">
        <v>9.5659960000000002E-2</v>
      </c>
      <c r="W2745" s="1" t="s">
        <v>961</v>
      </c>
      <c r="AB2745" t="s">
        <v>86</v>
      </c>
      <c r="AC2745" t="s">
        <v>1242</v>
      </c>
      <c r="AF2745" t="s">
        <v>125</v>
      </c>
    </row>
    <row r="2746" spans="1:32" x14ac:dyDescent="0.25">
      <c r="A2746">
        <v>39</v>
      </c>
      <c r="B2746" t="s">
        <v>229</v>
      </c>
      <c r="C2746" t="s">
        <v>201</v>
      </c>
      <c r="D2746">
        <v>3.294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0.48236111111111107</v>
      </c>
      <c r="N2746">
        <v>8.4970400000000001E-2</v>
      </c>
      <c r="O2746">
        <v>3.26</v>
      </c>
      <c r="Q2746" s="18">
        <v>0.4079861111111111</v>
      </c>
      <c r="R2746" s="19">
        <v>5.7763929999999998E-2</v>
      </c>
      <c r="W2746" s="1" t="s">
        <v>961</v>
      </c>
      <c r="AB2746" t="s">
        <v>86</v>
      </c>
      <c r="AC2746" t="s">
        <v>1243</v>
      </c>
      <c r="AF2746" t="s">
        <v>292</v>
      </c>
    </row>
    <row r="2747" spans="1:32" x14ac:dyDescent="0.25">
      <c r="A2747">
        <v>40</v>
      </c>
      <c r="B2747" t="s">
        <v>229</v>
      </c>
      <c r="C2747" t="s">
        <v>201</v>
      </c>
      <c r="D2747">
        <v>11.872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0.48319444444444443</v>
      </c>
      <c r="N2747">
        <v>0.20031389999999999</v>
      </c>
      <c r="O2747">
        <v>11.093</v>
      </c>
      <c r="Q2747" s="18">
        <v>0.40909722222222222</v>
      </c>
      <c r="R2747" s="19">
        <v>7.6452290000000006E-2</v>
      </c>
      <c r="S2747" s="74">
        <v>11.000999999999999</v>
      </c>
      <c r="U2747" s="26">
        <v>0.5198032407407408</v>
      </c>
      <c r="V2747" s="19">
        <v>8.6523290000000003E-2</v>
      </c>
      <c r="W2747" s="1" t="s">
        <v>961</v>
      </c>
      <c r="AB2747" t="s">
        <v>85</v>
      </c>
      <c r="AC2747" t="s">
        <v>1244</v>
      </c>
      <c r="AF2747" t="s">
        <v>133</v>
      </c>
    </row>
    <row r="2748" spans="1:32" x14ac:dyDescent="0.25">
      <c r="A2748">
        <v>41</v>
      </c>
      <c r="B2748" t="s">
        <v>229</v>
      </c>
      <c r="C2748" t="s">
        <v>201</v>
      </c>
      <c r="D2748">
        <v>8.4580000000000002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0.4840740740740741</v>
      </c>
      <c r="N2748">
        <v>0.1244431</v>
      </c>
      <c r="O2748">
        <v>8.4090000000000007</v>
      </c>
      <c r="Q2748" s="18">
        <v>0.4099652777777778</v>
      </c>
      <c r="R2748">
        <v>0.13594999999999999</v>
      </c>
      <c r="W2748" s="1" t="s">
        <v>961</v>
      </c>
      <c r="AB2748" t="s">
        <v>84</v>
      </c>
      <c r="AC2748" t="s">
        <v>1245</v>
      </c>
    </row>
    <row r="2749" spans="1:32" x14ac:dyDescent="0.25">
      <c r="A2749">
        <v>42</v>
      </c>
      <c r="B2749" t="s">
        <v>229</v>
      </c>
      <c r="C2749" t="s">
        <v>201</v>
      </c>
      <c r="D2749">
        <v>9.14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0.48511574074074071</v>
      </c>
      <c r="N2749">
        <v>1.2822929999999999</v>
      </c>
      <c r="O2749">
        <v>8.7029999999999994</v>
      </c>
      <c r="Q2749" s="18">
        <v>0.41091435185185188</v>
      </c>
      <c r="R2749">
        <v>1.044697</v>
      </c>
      <c r="W2749" s="1" t="s">
        <v>961</v>
      </c>
      <c r="AB2749" t="s">
        <v>84</v>
      </c>
      <c r="AC2749" t="s">
        <v>1246</v>
      </c>
    </row>
    <row r="2750" spans="1:32" x14ac:dyDescent="0.25">
      <c r="A2750">
        <v>43</v>
      </c>
      <c r="B2750" t="s">
        <v>229</v>
      </c>
      <c r="C2750" t="s">
        <v>201</v>
      </c>
      <c r="D2750">
        <v>8.6340000000000003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0.48614583333333333</v>
      </c>
      <c r="N2750">
        <v>0.22543009999999999</v>
      </c>
      <c r="O2750">
        <v>8.5890000000000004</v>
      </c>
      <c r="Q2750" s="18">
        <v>0.4120138888888889</v>
      </c>
      <c r="R2750">
        <v>0.1667032</v>
      </c>
      <c r="W2750" s="1" t="s">
        <v>961</v>
      </c>
      <c r="AB2750" t="s">
        <v>86</v>
      </c>
      <c r="AC2750" t="s">
        <v>1247</v>
      </c>
      <c r="AF2750" t="s">
        <v>149</v>
      </c>
    </row>
    <row r="2751" spans="1:32" x14ac:dyDescent="0.25">
      <c r="A2751">
        <v>44</v>
      </c>
      <c r="B2751" t="s">
        <v>229</v>
      </c>
      <c r="C2751" t="s">
        <v>201</v>
      </c>
      <c r="D2751">
        <v>5.0970000000000004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0.48716435185185186</v>
      </c>
      <c r="N2751">
        <v>0.12590380000000001</v>
      </c>
      <c r="O2751">
        <v>5.0259999999999998</v>
      </c>
      <c r="Q2751" s="18">
        <v>0.4130092592592593</v>
      </c>
      <c r="R2751">
        <v>0.1021098</v>
      </c>
      <c r="S2751" s="74">
        <v>4.9560000000000004</v>
      </c>
      <c r="U2751" s="26">
        <v>0.52074074074074073</v>
      </c>
      <c r="V2751" s="19">
        <v>7.4920870000000001E-2</v>
      </c>
      <c r="W2751" s="1" t="s">
        <v>961</v>
      </c>
      <c r="AB2751" t="s">
        <v>85</v>
      </c>
      <c r="AC2751" t="s">
        <v>1248</v>
      </c>
      <c r="AF2751" t="s">
        <v>125</v>
      </c>
    </row>
    <row r="2752" spans="1:32" x14ac:dyDescent="0.25">
      <c r="A2752">
        <v>45</v>
      </c>
      <c r="B2752" t="s">
        <v>229</v>
      </c>
      <c r="C2752" t="s">
        <v>201</v>
      </c>
      <c r="D2752">
        <v>9.1180000000000003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0.4883912037037037</v>
      </c>
      <c r="N2752">
        <v>0.19339219999999999</v>
      </c>
      <c r="O2752">
        <v>8.8780000000000001</v>
      </c>
      <c r="Q2752" s="18">
        <v>0.41408564814814813</v>
      </c>
      <c r="R2752">
        <v>0.16727500000000001</v>
      </c>
      <c r="S2752" s="74">
        <v>8.8339999999999996</v>
      </c>
      <c r="U2752" s="26">
        <v>0.52164351851851853</v>
      </c>
      <c r="V2752" s="19">
        <v>5.8960150000000003E-2</v>
      </c>
      <c r="W2752" s="1" t="s">
        <v>961</v>
      </c>
      <c r="AB2752" t="s">
        <v>85</v>
      </c>
      <c r="AC2752" t="s">
        <v>1249</v>
      </c>
      <c r="AF2752" t="s">
        <v>126</v>
      </c>
    </row>
    <row r="2753" spans="1:49" x14ac:dyDescent="0.25">
      <c r="A2753">
        <v>46</v>
      </c>
      <c r="B2753" t="s">
        <v>229</v>
      </c>
      <c r="C2753" t="s">
        <v>608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0.48929398148148145</v>
      </c>
      <c r="N2753" s="19">
        <v>1.408532E-2</v>
      </c>
      <c r="Q2753" s="18">
        <v>0.41515046296296299</v>
      </c>
      <c r="R2753" s="19">
        <v>1.1655560000000001E-2</v>
      </c>
      <c r="U2753" s="26">
        <v>0.52252314814814815</v>
      </c>
      <c r="V2753" s="19">
        <v>1.2039050000000001E-2</v>
      </c>
      <c r="W2753" s="1" t="s">
        <v>961</v>
      </c>
    </row>
    <row r="2754" spans="1:49" x14ac:dyDescent="0.25">
      <c r="A2754">
        <v>47</v>
      </c>
      <c r="B2754" t="s">
        <v>229</v>
      </c>
      <c r="C2754" t="s">
        <v>608</v>
      </c>
      <c r="E2754" s="1" t="s">
        <v>1197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0.49001157407407409</v>
      </c>
      <c r="N2754" s="19">
        <v>1.4576830000000001E-2</v>
      </c>
      <c r="P2754" s="53">
        <v>0.56458333333333333</v>
      </c>
      <c r="Q2754" s="18">
        <v>0.41597222222222219</v>
      </c>
      <c r="R2754" s="19">
        <v>1.0976110000000001E-2</v>
      </c>
      <c r="T2754" s="53">
        <v>0.80208333333333337</v>
      </c>
      <c r="U2754" s="26">
        <v>0.52331018518518524</v>
      </c>
      <c r="V2754" s="19">
        <v>1.2588739999999999E-2</v>
      </c>
      <c r="W2754" s="1" t="s">
        <v>961</v>
      </c>
    </row>
    <row r="2755" spans="1:49" x14ac:dyDescent="0.25">
      <c r="A2755">
        <v>1</v>
      </c>
      <c r="B2755" t="s">
        <v>230</v>
      </c>
      <c r="C2755" t="s">
        <v>201</v>
      </c>
      <c r="D2755">
        <v>8.8049999999999997</v>
      </c>
      <c r="E2755" s="1" t="s">
        <v>1197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0.44391203703703702</v>
      </c>
      <c r="N2755" s="19">
        <v>9.1741290000000003E-2</v>
      </c>
      <c r="O2755">
        <v>8.593</v>
      </c>
      <c r="P2755" s="53">
        <v>0.54791666666666672</v>
      </c>
      <c r="Q2755" s="18">
        <v>0.37131944444444448</v>
      </c>
      <c r="R2755" s="19">
        <v>6.4402429999999997E-2</v>
      </c>
      <c r="S2755" s="74">
        <v>8.5579999999999998</v>
      </c>
      <c r="T2755" s="53">
        <v>0.79513888888888884</v>
      </c>
      <c r="U2755" s="26">
        <v>0.50850694444444444</v>
      </c>
      <c r="V2755" s="19">
        <v>4.2458240000000001E-2</v>
      </c>
      <c r="W2755" s="1" t="s">
        <v>961</v>
      </c>
      <c r="AB2755" t="s">
        <v>85</v>
      </c>
      <c r="AC2755" t="s">
        <v>1250</v>
      </c>
      <c r="AF2755" t="s">
        <v>139</v>
      </c>
    </row>
    <row r="2756" spans="1:49" x14ac:dyDescent="0.25">
      <c r="A2756">
        <v>2</v>
      </c>
      <c r="B2756" t="s">
        <v>230</v>
      </c>
      <c r="C2756" t="s">
        <v>201</v>
      </c>
      <c r="D2756">
        <v>5.0199999999999996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0.44510416666666663</v>
      </c>
      <c r="N2756">
        <v>1.0606409999999999</v>
      </c>
      <c r="O2756">
        <v>3.895</v>
      </c>
      <c r="Q2756" s="18">
        <v>0.37270833333333336</v>
      </c>
      <c r="R2756">
        <v>0.30807630000000003</v>
      </c>
      <c r="S2756" s="74">
        <v>3.5470000000000002</v>
      </c>
      <c r="U2756" s="26">
        <v>0.50938657407407406</v>
      </c>
      <c r="V2756">
        <v>0.1053867</v>
      </c>
      <c r="W2756" s="1" t="s">
        <v>961</v>
      </c>
      <c r="AB2756" t="s">
        <v>85</v>
      </c>
      <c r="AC2756" t="s">
        <v>1251</v>
      </c>
      <c r="AD2756" s="8">
        <v>43516</v>
      </c>
      <c r="AE2756" s="83">
        <f>AD2756-I2756</f>
        <v>148</v>
      </c>
      <c r="AF2756" t="s">
        <v>252</v>
      </c>
      <c r="AG2756" t="s">
        <v>593</v>
      </c>
      <c r="AH2756" s="8">
        <v>43516</v>
      </c>
      <c r="AI2756">
        <v>32</v>
      </c>
      <c r="AJ2756">
        <v>1</v>
      </c>
      <c r="AK2756" s="53">
        <v>0.81944444444444453</v>
      </c>
      <c r="AL2756" s="8">
        <v>43519</v>
      </c>
      <c r="AM2756" s="53">
        <v>0.72569444444444453</v>
      </c>
      <c r="AN2756" t="s">
        <v>1020</v>
      </c>
      <c r="AV2756" s="8">
        <v>43519</v>
      </c>
      <c r="AW2756">
        <v>1</v>
      </c>
    </row>
    <row r="2757" spans="1:49" x14ac:dyDescent="0.25">
      <c r="A2757">
        <v>3</v>
      </c>
      <c r="B2757" t="s">
        <v>230</v>
      </c>
      <c r="C2757" t="s">
        <v>201</v>
      </c>
      <c r="D2757">
        <v>9.4139999999999997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0.44618055555555558</v>
      </c>
      <c r="N2757" s="19">
        <v>9.5075309999999996E-2</v>
      </c>
      <c r="O2757">
        <v>9.1509999999999998</v>
      </c>
      <c r="Q2757" s="18">
        <v>0.37462962962962965</v>
      </c>
      <c r="R2757" s="19">
        <v>5.6160080000000001E-2</v>
      </c>
      <c r="W2757" s="1" t="s">
        <v>961</v>
      </c>
      <c r="AB2757" t="s">
        <v>86</v>
      </c>
      <c r="AC2757" t="s">
        <v>1252</v>
      </c>
      <c r="AF2757" t="s">
        <v>154</v>
      </c>
    </row>
    <row r="2758" spans="1:49" x14ac:dyDescent="0.25">
      <c r="A2758">
        <v>4</v>
      </c>
      <c r="B2758" t="s">
        <v>230</v>
      </c>
      <c r="C2758" t="s">
        <v>201</v>
      </c>
      <c r="D2758">
        <v>4.6989999999999998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0.44734953703703706</v>
      </c>
      <c r="N2758" s="19">
        <v>9.2889680000000002E-2</v>
      </c>
      <c r="O2758">
        <v>4.423</v>
      </c>
      <c r="Q2758" s="18">
        <v>0.37547453703703698</v>
      </c>
      <c r="R2758">
        <v>5.5097899999999998E-2</v>
      </c>
      <c r="W2758" s="1" t="s">
        <v>961</v>
      </c>
      <c r="AB2758" t="s">
        <v>86</v>
      </c>
      <c r="AC2758" t="s">
        <v>1253</v>
      </c>
      <c r="AF2758" t="s">
        <v>243</v>
      </c>
    </row>
    <row r="2759" spans="1:49" x14ac:dyDescent="0.25">
      <c r="A2759">
        <v>5</v>
      </c>
      <c r="B2759" t="s">
        <v>230</v>
      </c>
      <c r="C2759" t="s">
        <v>201</v>
      </c>
      <c r="D2759">
        <v>9.0660000000000007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0.44829861111111113</v>
      </c>
      <c r="N2759">
        <v>0.9008777</v>
      </c>
      <c r="O2759">
        <v>8.7729999999999997</v>
      </c>
      <c r="Q2759" s="18">
        <v>0.37628472222222226</v>
      </c>
      <c r="R2759">
        <v>0.77469169999999998</v>
      </c>
      <c r="W2759" s="1" t="s">
        <v>961</v>
      </c>
      <c r="AB2759" t="s">
        <v>84</v>
      </c>
      <c r="AC2759" t="s">
        <v>1254</v>
      </c>
    </row>
    <row r="2760" spans="1:49" x14ac:dyDescent="0.25">
      <c r="A2760">
        <v>6</v>
      </c>
      <c r="B2760" t="s">
        <v>230</v>
      </c>
      <c r="C2760" t="s">
        <v>201</v>
      </c>
      <c r="D2760">
        <v>6.9809999999999999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0.44931712962962966</v>
      </c>
      <c r="N2760">
        <v>0.2371788</v>
      </c>
      <c r="O2760">
        <v>6.7789999999999999</v>
      </c>
      <c r="Q2760" s="18">
        <v>0.3772800925925926</v>
      </c>
      <c r="R2760">
        <v>0.18558569999999999</v>
      </c>
      <c r="W2760" s="1" t="s">
        <v>961</v>
      </c>
      <c r="AB2760" t="s">
        <v>86</v>
      </c>
      <c r="AC2760" t="s">
        <v>1255</v>
      </c>
      <c r="AF2760" t="s">
        <v>124</v>
      </c>
    </row>
    <row r="2761" spans="1:49" x14ac:dyDescent="0.25">
      <c r="A2761">
        <v>7</v>
      </c>
      <c r="B2761" t="s">
        <v>230</v>
      </c>
      <c r="C2761" t="s">
        <v>201</v>
      </c>
      <c r="D2761">
        <v>5.0220000000000002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0.4502430555555556</v>
      </c>
      <c r="N2761">
        <v>0.54727009999999998</v>
      </c>
      <c r="O2761">
        <v>4.851</v>
      </c>
      <c r="Q2761" s="18">
        <v>0.37814814814814812</v>
      </c>
      <c r="R2761">
        <v>0.46848210000000001</v>
      </c>
      <c r="S2761" s="74">
        <v>4.758</v>
      </c>
      <c r="U2761" s="26">
        <v>0.5102430555555556</v>
      </c>
      <c r="V2761">
        <v>0.11191230000000001</v>
      </c>
      <c r="W2761" s="1" t="s">
        <v>961</v>
      </c>
      <c r="AB2761" t="s">
        <v>85</v>
      </c>
      <c r="AC2761" t="s">
        <v>1256</v>
      </c>
      <c r="AF2761" t="s">
        <v>236</v>
      </c>
    </row>
    <row r="2762" spans="1:49" x14ac:dyDescent="0.25">
      <c r="A2762">
        <v>8</v>
      </c>
      <c r="B2762" t="s">
        <v>230</v>
      </c>
      <c r="C2762" t="s">
        <v>201</v>
      </c>
      <c r="D2762">
        <v>8.9510000000000005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0.45113425925925926</v>
      </c>
      <c r="N2762">
        <v>1.0956570000000001</v>
      </c>
      <c r="O2762">
        <v>8.7420000000000009</v>
      </c>
      <c r="Q2762" s="18">
        <v>0.37908564814814816</v>
      </c>
      <c r="R2762" s="19">
        <v>3.5492740000000002E-2</v>
      </c>
      <c r="S2762" s="74">
        <v>8.5570000000000004</v>
      </c>
      <c r="U2762" s="26">
        <v>0.51111111111111118</v>
      </c>
      <c r="V2762">
        <v>0.7204083</v>
      </c>
      <c r="W2762" s="1" t="s">
        <v>961</v>
      </c>
      <c r="AB2762" t="s">
        <v>85</v>
      </c>
      <c r="AC2762" t="s">
        <v>1257</v>
      </c>
      <c r="AD2762" s="8">
        <v>43401</v>
      </c>
      <c r="AE2762">
        <v>33</v>
      </c>
      <c r="AF2762" t="s">
        <v>158</v>
      </c>
      <c r="AG2762" t="s">
        <v>956</v>
      </c>
      <c r="AH2762" s="8">
        <v>43401</v>
      </c>
      <c r="AI2762">
        <v>12</v>
      </c>
      <c r="AJ2762">
        <v>1</v>
      </c>
      <c r="AK2762" s="53">
        <v>0.70833333333333337</v>
      </c>
      <c r="AL2762" s="8">
        <v>43409</v>
      </c>
      <c r="AM2762" s="53">
        <v>0.84722222222222221</v>
      </c>
      <c r="AN2762" t="s">
        <v>1759</v>
      </c>
      <c r="AO2762">
        <v>6</v>
      </c>
      <c r="AP2762">
        <v>2</v>
      </c>
      <c r="AQ2762" s="8">
        <v>43409</v>
      </c>
      <c r="AR2762" s="53">
        <v>0.84722222222222221</v>
      </c>
      <c r="AS2762" s="8">
        <v>43447</v>
      </c>
      <c r="AT2762" s="53">
        <v>0.83333333333333337</v>
      </c>
      <c r="AV2762" s="8">
        <v>43447</v>
      </c>
      <c r="AW2762">
        <v>0</v>
      </c>
    </row>
    <row r="2763" spans="1:49" x14ac:dyDescent="0.25">
      <c r="A2763">
        <v>9</v>
      </c>
      <c r="B2763" t="s">
        <v>230</v>
      </c>
      <c r="C2763" t="s">
        <v>201</v>
      </c>
      <c r="D2763">
        <v>4.8739999999999997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0.4521296296296296</v>
      </c>
      <c r="N2763" s="19">
        <v>4.1980749999999997E-2</v>
      </c>
      <c r="O2763">
        <v>4.6349999999999998</v>
      </c>
      <c r="Q2763" s="18">
        <v>0.37987268518518519</v>
      </c>
      <c r="R2763">
        <v>0.85188540000000001</v>
      </c>
      <c r="W2763" s="1" t="s">
        <v>961</v>
      </c>
      <c r="AB2763" t="s">
        <v>84</v>
      </c>
      <c r="AC2763" t="s">
        <v>1258</v>
      </c>
    </row>
    <row r="2764" spans="1:49" x14ac:dyDescent="0.25">
      <c r="A2764">
        <v>10</v>
      </c>
      <c r="B2764" t="s">
        <v>230</v>
      </c>
      <c r="C2764" t="s">
        <v>201</v>
      </c>
      <c r="D2764">
        <v>4.8239999999999998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0.45309027777777783</v>
      </c>
      <c r="N2764" s="19">
        <v>7.566523E-2</v>
      </c>
      <c r="O2764">
        <v>4.7110000000000003</v>
      </c>
      <c r="Q2764" s="18">
        <v>0.38096064814814817</v>
      </c>
      <c r="R2764" s="19">
        <v>3.6597039999999997E-2</v>
      </c>
      <c r="S2764" s="74">
        <v>4.6790000000000003</v>
      </c>
      <c r="U2764" s="26">
        <v>0.51218750000000002</v>
      </c>
      <c r="V2764" s="19">
        <v>3.644008E-2</v>
      </c>
      <c r="W2764" s="1" t="s">
        <v>961</v>
      </c>
      <c r="AB2764" t="s">
        <v>85</v>
      </c>
      <c r="AC2764" t="s">
        <v>1259</v>
      </c>
      <c r="AF2764" t="s">
        <v>235</v>
      </c>
    </row>
    <row r="2765" spans="1:49" x14ac:dyDescent="0.25">
      <c r="A2765">
        <v>11</v>
      </c>
      <c r="B2765" t="s">
        <v>230</v>
      </c>
      <c r="C2765" t="s">
        <v>201</v>
      </c>
      <c r="D2765">
        <v>6.5209999999999999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0.4539583333333333</v>
      </c>
      <c r="N2765" s="19">
        <v>8.6902450000000006E-2</v>
      </c>
      <c r="O2765">
        <v>6.1260000000000003</v>
      </c>
      <c r="Q2765" s="18">
        <v>0.38182870370370375</v>
      </c>
      <c r="R2765" s="19">
        <v>4.509084E-2</v>
      </c>
      <c r="W2765" s="1" t="s">
        <v>961</v>
      </c>
      <c r="AB2765" t="s">
        <v>86</v>
      </c>
      <c r="AC2765" t="s">
        <v>1260</v>
      </c>
      <c r="AF2765" t="s">
        <v>153</v>
      </c>
    </row>
    <row r="2766" spans="1:49" x14ac:dyDescent="0.25">
      <c r="A2766">
        <v>12</v>
      </c>
      <c r="B2766" t="s">
        <v>230</v>
      </c>
      <c r="C2766" t="s">
        <v>201</v>
      </c>
      <c r="D2766">
        <v>3.359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0.45497685185185183</v>
      </c>
      <c r="N2766" s="19">
        <v>4.9115619999999999E-2</v>
      </c>
      <c r="O2766">
        <v>3.2989999999999999</v>
      </c>
      <c r="Q2766" s="18">
        <v>0.38273148148148151</v>
      </c>
      <c r="R2766" s="19">
        <v>3.147581E-2</v>
      </c>
      <c r="S2766" s="74">
        <v>3.2709999999999999</v>
      </c>
      <c r="U2766" s="26">
        <v>0.51318287037037036</v>
      </c>
      <c r="V2766">
        <v>2.8961000000000001E-2</v>
      </c>
      <c r="W2766" s="1" t="s">
        <v>961</v>
      </c>
      <c r="AB2766" t="s">
        <v>85</v>
      </c>
      <c r="AC2766" t="s">
        <v>1261</v>
      </c>
      <c r="AF2766" t="s">
        <v>179</v>
      </c>
    </row>
    <row r="2767" spans="1:49" x14ac:dyDescent="0.25">
      <c r="A2767">
        <v>13</v>
      </c>
      <c r="B2767" t="s">
        <v>230</v>
      </c>
      <c r="C2767" t="s">
        <v>201</v>
      </c>
      <c r="D2767">
        <v>9.84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0.45582175925925927</v>
      </c>
      <c r="N2767">
        <v>0.1293463</v>
      </c>
      <c r="O2767">
        <v>9.5640000000000001</v>
      </c>
      <c r="Q2767" s="18">
        <v>0.38353009259259258</v>
      </c>
      <c r="R2767">
        <v>5.4026499999999998E-2</v>
      </c>
      <c r="W2767" s="1" t="s">
        <v>961</v>
      </c>
      <c r="AB2767" t="s">
        <v>86</v>
      </c>
      <c r="AC2767" t="s">
        <v>1262</v>
      </c>
      <c r="AF2767" t="s">
        <v>166</v>
      </c>
    </row>
    <row r="2768" spans="1:49" x14ac:dyDescent="0.25">
      <c r="A2768">
        <v>14</v>
      </c>
      <c r="B2768" t="s">
        <v>230</v>
      </c>
      <c r="C2768" t="s">
        <v>201</v>
      </c>
      <c r="D2768">
        <v>8.2170000000000005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0.45666666666666672</v>
      </c>
      <c r="N2768" s="19">
        <v>8.1834710000000005E-2</v>
      </c>
      <c r="O2768">
        <v>7.84</v>
      </c>
      <c r="Q2768" s="18">
        <v>0.38430555555555551</v>
      </c>
      <c r="R2768" s="19">
        <v>5.635213E-2</v>
      </c>
      <c r="W2768" s="1" t="s">
        <v>961</v>
      </c>
      <c r="AB2768" t="s">
        <v>84</v>
      </c>
      <c r="AC2768" t="s">
        <v>1263</v>
      </c>
    </row>
    <row r="2769" spans="1:49" x14ac:dyDescent="0.25">
      <c r="A2769">
        <v>15</v>
      </c>
      <c r="B2769" t="s">
        <v>230</v>
      </c>
      <c r="C2769" t="s">
        <v>201</v>
      </c>
      <c r="D2769">
        <v>4.468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0.45774305555555556</v>
      </c>
      <c r="N2769">
        <v>0.81849609999999995</v>
      </c>
      <c r="O2769">
        <v>3.8940000000000001</v>
      </c>
      <c r="Q2769" s="18">
        <v>0.38532407407407404</v>
      </c>
      <c r="R2769">
        <v>0.64506019999999997</v>
      </c>
      <c r="W2769" s="1" t="s">
        <v>961</v>
      </c>
      <c r="AB2769" t="s">
        <v>86</v>
      </c>
      <c r="AC2769" t="s">
        <v>1264</v>
      </c>
      <c r="AF2769" t="s">
        <v>163</v>
      </c>
    </row>
    <row r="2770" spans="1:49" x14ac:dyDescent="0.25">
      <c r="A2770">
        <v>16</v>
      </c>
      <c r="B2770" t="s">
        <v>230</v>
      </c>
      <c r="C2770" t="s">
        <v>201</v>
      </c>
      <c r="D2770">
        <v>9.9939999999999998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0.45877314814814812</v>
      </c>
      <c r="N2770">
        <v>0.16006239999999999</v>
      </c>
      <c r="O2770">
        <v>9.5559999999999992</v>
      </c>
      <c r="Q2770" s="18">
        <v>0.38633101851851853</v>
      </c>
      <c r="R2770" s="19">
        <v>5.5250819999999999E-2</v>
      </c>
      <c r="S2770" s="74">
        <v>9.4670000000000005</v>
      </c>
      <c r="U2770" s="26">
        <v>0.51408564814814817</v>
      </c>
      <c r="V2770" s="19">
        <v>3.7862149999999997E-2</v>
      </c>
      <c r="W2770" s="1" t="s">
        <v>961</v>
      </c>
      <c r="AB2770" t="s">
        <v>85</v>
      </c>
      <c r="AC2770" t="s">
        <v>1265</v>
      </c>
      <c r="AF2770" t="s">
        <v>140</v>
      </c>
    </row>
    <row r="2771" spans="1:49" x14ac:dyDescent="0.25">
      <c r="A2771">
        <v>17</v>
      </c>
      <c r="B2771" t="s">
        <v>230</v>
      </c>
      <c r="C2771" t="s">
        <v>201</v>
      </c>
      <c r="D2771">
        <v>5.5119999999999996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0.45967592592592593</v>
      </c>
      <c r="N2771">
        <v>0.55807790000000002</v>
      </c>
      <c r="O2771">
        <v>4.7359999999999998</v>
      </c>
      <c r="Q2771" s="18">
        <v>0.38722222222222219</v>
      </c>
      <c r="R2771">
        <v>0.1334159</v>
      </c>
      <c r="W2771" s="1" t="s">
        <v>961</v>
      </c>
      <c r="AB2771" t="s">
        <v>86</v>
      </c>
      <c r="AC2771" t="s">
        <v>1266</v>
      </c>
      <c r="AF2771" t="s">
        <v>151</v>
      </c>
    </row>
    <row r="2772" spans="1:49" x14ac:dyDescent="0.25">
      <c r="A2772">
        <v>18</v>
      </c>
      <c r="B2772" t="s">
        <v>230</v>
      </c>
      <c r="C2772" t="s">
        <v>201</v>
      </c>
      <c r="D2772">
        <v>7.5659999999999998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0.46067129629629627</v>
      </c>
      <c r="N2772">
        <v>0.82843730000000004</v>
      </c>
      <c r="O2772">
        <v>7.2880000000000003</v>
      </c>
      <c r="Q2772" s="18">
        <v>0.3880439814814815</v>
      </c>
      <c r="R2772">
        <v>0.67799529999999997</v>
      </c>
      <c r="W2772" s="1" t="s">
        <v>961</v>
      </c>
      <c r="AB2772" t="s">
        <v>86</v>
      </c>
      <c r="AC2772" t="s">
        <v>1267</v>
      </c>
      <c r="AF2772" t="s">
        <v>303</v>
      </c>
    </row>
    <row r="2773" spans="1:49" x14ac:dyDescent="0.25">
      <c r="A2773">
        <v>19</v>
      </c>
      <c r="B2773" t="s">
        <v>230</v>
      </c>
      <c r="C2773" t="s">
        <v>201</v>
      </c>
      <c r="D2773">
        <v>10.922000000000001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0.46180555555555558</v>
      </c>
      <c r="N2773">
        <v>0.13384109999999999</v>
      </c>
      <c r="O2773">
        <v>10.292</v>
      </c>
      <c r="Q2773" s="18">
        <v>0.38902777777777775</v>
      </c>
      <c r="R2773">
        <v>0.1050982</v>
      </c>
      <c r="W2773" s="1" t="s">
        <v>961</v>
      </c>
      <c r="AB2773" t="s">
        <v>84</v>
      </c>
      <c r="AC2773" t="s">
        <v>1268</v>
      </c>
    </row>
    <row r="2774" spans="1:49" x14ac:dyDescent="0.25">
      <c r="A2774">
        <v>20</v>
      </c>
      <c r="B2774" t="s">
        <v>230</v>
      </c>
      <c r="C2774" t="s">
        <v>201</v>
      </c>
      <c r="D2774">
        <v>8.0250000000000004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0.46282407407407411</v>
      </c>
      <c r="N2774">
        <v>0.14198250000000001</v>
      </c>
      <c r="O2774">
        <v>7.8410000000000002</v>
      </c>
      <c r="Q2774" s="18">
        <v>0.38994212962962965</v>
      </c>
      <c r="R2774" s="19">
        <v>7.9919749999999998E-2</v>
      </c>
      <c r="W2774" s="1" t="s">
        <v>961</v>
      </c>
      <c r="AB2774" t="s">
        <v>84</v>
      </c>
      <c r="AC2774" t="s">
        <v>1269</v>
      </c>
    </row>
    <row r="2775" spans="1:49" x14ac:dyDescent="0.25">
      <c r="A2775">
        <v>21</v>
      </c>
      <c r="B2775" t="s">
        <v>230</v>
      </c>
      <c r="C2775" t="s">
        <v>201</v>
      </c>
      <c r="D2775">
        <v>10.682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0.4637384259259259</v>
      </c>
      <c r="N2775">
        <v>1.034095</v>
      </c>
      <c r="O2775">
        <v>10.337</v>
      </c>
      <c r="Q2775" s="18">
        <v>0.39078703703703704</v>
      </c>
      <c r="R2775">
        <v>1.0245439999999999</v>
      </c>
      <c r="S2775" s="74">
        <v>10.093</v>
      </c>
      <c r="U2775" s="26">
        <v>0.51491898148148152</v>
      </c>
      <c r="V2775">
        <v>0.8031469</v>
      </c>
      <c r="W2775" s="1" t="s">
        <v>961</v>
      </c>
      <c r="AB2775" t="s">
        <v>85</v>
      </c>
      <c r="AC2775" t="s">
        <v>1270</v>
      </c>
      <c r="AF2775" t="s">
        <v>169</v>
      </c>
    </row>
    <row r="2776" spans="1:49" x14ac:dyDescent="0.25">
      <c r="A2776">
        <v>22</v>
      </c>
      <c r="B2776" t="s">
        <v>230</v>
      </c>
      <c r="C2776" t="s">
        <v>201</v>
      </c>
      <c r="D2776">
        <v>4.3689999999999998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0.46467592592592594</v>
      </c>
      <c r="N2776">
        <v>0.96725499999999998</v>
      </c>
      <c r="O2776">
        <v>3.65</v>
      </c>
      <c r="Q2776" s="18">
        <v>0.39171296296296299</v>
      </c>
      <c r="R2776">
        <v>0.62815650000000001</v>
      </c>
      <c r="S2776" s="74">
        <v>3.3380000000000001</v>
      </c>
      <c r="U2776" s="26">
        <v>0.516087962962963</v>
      </c>
      <c r="V2776">
        <v>0.68751430000000002</v>
      </c>
      <c r="W2776" s="1" t="s">
        <v>961</v>
      </c>
      <c r="AB2776" t="s">
        <v>85</v>
      </c>
      <c r="AC2776" t="s">
        <v>1271</v>
      </c>
      <c r="AD2776" s="8">
        <v>43394</v>
      </c>
      <c r="AE2776">
        <v>26</v>
      </c>
      <c r="AF2776" t="s">
        <v>121</v>
      </c>
      <c r="AG2776" t="s">
        <v>593</v>
      </c>
      <c r="AH2776" s="8">
        <v>43394</v>
      </c>
      <c r="AI2776">
        <v>15</v>
      </c>
      <c r="AJ2776">
        <v>6</v>
      </c>
      <c r="AK2776" s="53">
        <v>0.82638888888888884</v>
      </c>
      <c r="AL2776" s="8">
        <v>43400</v>
      </c>
      <c r="AM2776" s="53">
        <v>0</v>
      </c>
      <c r="AN2776" t="s">
        <v>1752</v>
      </c>
      <c r="AO2776">
        <v>6</v>
      </c>
      <c r="AP2776">
        <v>15</v>
      </c>
      <c r="AQ2776" s="8">
        <v>43400</v>
      </c>
      <c r="AR2776" s="53">
        <v>0</v>
      </c>
      <c r="AS2776" s="8">
        <v>43402</v>
      </c>
      <c r="AT2776" s="53">
        <v>0.83333333333333337</v>
      </c>
      <c r="AU2776" t="s">
        <v>1757</v>
      </c>
      <c r="AV2776" s="8">
        <v>43402</v>
      </c>
      <c r="AW2776">
        <v>1</v>
      </c>
    </row>
    <row r="2777" spans="1:49" x14ac:dyDescent="0.25">
      <c r="A2777">
        <v>23</v>
      </c>
      <c r="B2777" t="s">
        <v>230</v>
      </c>
      <c r="C2777" t="s">
        <v>201</v>
      </c>
      <c r="D2777">
        <v>11.01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0.46559027777777778</v>
      </c>
      <c r="N2777">
        <v>0.10222729999999999</v>
      </c>
      <c r="O2777">
        <v>10.427</v>
      </c>
      <c r="Q2777" s="18">
        <v>0.39268518518518519</v>
      </c>
      <c r="R2777" s="19">
        <v>9.4922980000000004E-2</v>
      </c>
      <c r="W2777" s="1" t="s">
        <v>961</v>
      </c>
      <c r="AB2777" t="s">
        <v>86</v>
      </c>
      <c r="AC2777" t="s">
        <v>1272</v>
      </c>
      <c r="AF2777" t="s">
        <v>137</v>
      </c>
    </row>
    <row r="2778" spans="1:49" x14ac:dyDescent="0.25">
      <c r="A2778">
        <v>24</v>
      </c>
      <c r="B2778" t="s">
        <v>230</v>
      </c>
      <c r="C2778" t="s">
        <v>201</v>
      </c>
      <c r="D2778">
        <v>6.79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0.46684027777777781</v>
      </c>
      <c r="N2778">
        <v>0.79887260000000004</v>
      </c>
      <c r="O2778">
        <v>3.7480000000000002</v>
      </c>
      <c r="Q2778" s="18">
        <v>0.39369212962962963</v>
      </c>
      <c r="R2778">
        <v>0.89439480000000005</v>
      </c>
      <c r="S2778" s="74">
        <v>2.8140000000000001</v>
      </c>
      <c r="U2778" s="26">
        <v>0.51707175925925919</v>
      </c>
      <c r="V2778" s="19">
        <v>1.0256680000000001E-2</v>
      </c>
      <c r="W2778" s="1" t="s">
        <v>961</v>
      </c>
      <c r="AB2778" t="s">
        <v>85</v>
      </c>
      <c r="AC2778" t="s">
        <v>1273</v>
      </c>
      <c r="AF2778" t="s">
        <v>161</v>
      </c>
    </row>
    <row r="2779" spans="1:49" x14ac:dyDescent="0.25">
      <c r="A2779">
        <v>25</v>
      </c>
      <c r="B2779" t="s">
        <v>230</v>
      </c>
      <c r="C2779" t="s">
        <v>201</v>
      </c>
      <c r="D2779">
        <v>4.7750000000000004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0.46778935185185189</v>
      </c>
      <c r="N2779" s="19">
        <v>8.6896029999999999E-2</v>
      </c>
      <c r="O2779">
        <v>4.6879999999999997</v>
      </c>
      <c r="Q2779" s="18">
        <v>0.39473379629629629</v>
      </c>
      <c r="R2779">
        <v>5.0775300000000002E-2</v>
      </c>
      <c r="S2779" s="74">
        <v>4.6619999999999999</v>
      </c>
      <c r="U2779" s="26">
        <v>0.51782407407407405</v>
      </c>
      <c r="V2779">
        <v>4.8576300000000003E-2</v>
      </c>
      <c r="W2779" s="1" t="s">
        <v>961</v>
      </c>
      <c r="AB2779" t="s">
        <v>85</v>
      </c>
      <c r="AC2779" t="s">
        <v>1274</v>
      </c>
      <c r="AD2779" s="8">
        <v>43396</v>
      </c>
      <c r="AE2779">
        <v>28</v>
      </c>
      <c r="AF2779" t="s">
        <v>246</v>
      </c>
      <c r="AG2779" t="s">
        <v>593</v>
      </c>
      <c r="AH2779" s="8">
        <v>43396</v>
      </c>
      <c r="AI2779">
        <v>23</v>
      </c>
      <c r="AJ2779">
        <v>1</v>
      </c>
      <c r="AK2779" s="53">
        <v>0.50694444444444442</v>
      </c>
      <c r="AL2779" s="8">
        <v>43404</v>
      </c>
      <c r="AM2779" s="53">
        <v>0.83333333333333337</v>
      </c>
      <c r="AN2779" t="s">
        <v>1753</v>
      </c>
      <c r="AO2779">
        <v>6</v>
      </c>
      <c r="AP2779">
        <v>25</v>
      </c>
      <c r="AQ2779" s="8">
        <v>43404</v>
      </c>
      <c r="AR2779" s="53">
        <v>0.83333333333333337</v>
      </c>
      <c r="AS2779" s="8">
        <v>43412</v>
      </c>
      <c r="AT2779" s="53">
        <v>0.84375</v>
      </c>
      <c r="AV2779" s="8">
        <v>43412</v>
      </c>
      <c r="AW2779">
        <v>0</v>
      </c>
    </row>
    <row r="2780" spans="1:49" x14ac:dyDescent="0.25">
      <c r="A2780">
        <v>26</v>
      </c>
      <c r="B2780" t="s">
        <v>230</v>
      </c>
      <c r="C2780" t="s">
        <v>201</v>
      </c>
      <c r="D2780">
        <v>11.52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0.46876157407407404</v>
      </c>
      <c r="N2780">
        <v>1.274818</v>
      </c>
      <c r="O2780">
        <v>11.018000000000001</v>
      </c>
      <c r="Q2780" s="18">
        <v>0.39574074074074073</v>
      </c>
      <c r="R2780">
        <v>0.97569939999999999</v>
      </c>
      <c r="S2780" s="74">
        <v>10.742000000000001</v>
      </c>
      <c r="U2780" s="26">
        <v>0.51881944444444439</v>
      </c>
      <c r="V2780">
        <v>0.87487539999999997</v>
      </c>
      <c r="W2780" s="1" t="s">
        <v>961</v>
      </c>
      <c r="AB2780" t="s">
        <v>85</v>
      </c>
      <c r="AC2780" t="s">
        <v>1275</v>
      </c>
      <c r="AD2780" s="8">
        <v>43399</v>
      </c>
      <c r="AE2780">
        <v>31</v>
      </c>
      <c r="AF2780" t="s">
        <v>337</v>
      </c>
      <c r="AG2780" t="s">
        <v>956</v>
      </c>
      <c r="AH2780" s="8">
        <v>43399</v>
      </c>
      <c r="AI2780">
        <v>25</v>
      </c>
      <c r="AJ2780">
        <v>1</v>
      </c>
      <c r="AK2780" s="53">
        <v>0.44791666666666669</v>
      </c>
      <c r="AL2780" s="8">
        <v>43405</v>
      </c>
      <c r="AM2780" s="53">
        <v>0.52777777777777779</v>
      </c>
      <c r="AV2780" s="8">
        <v>43405</v>
      </c>
      <c r="AW2780">
        <v>0</v>
      </c>
    </row>
    <row r="2781" spans="1:49" x14ac:dyDescent="0.25">
      <c r="A2781">
        <v>27</v>
      </c>
      <c r="B2781" t="s">
        <v>230</v>
      </c>
      <c r="C2781" t="s">
        <v>201</v>
      </c>
      <c r="D2781">
        <v>5.9669999999999996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0.46991898148148148</v>
      </c>
      <c r="N2781">
        <v>0.8452691</v>
      </c>
      <c r="O2781">
        <v>4.6970000000000001</v>
      </c>
      <c r="Q2781" s="18">
        <v>0.39671296296296293</v>
      </c>
      <c r="R2781">
        <v>0.27918569999999998</v>
      </c>
      <c r="W2781" s="1" t="s">
        <v>961</v>
      </c>
      <c r="AB2781" t="s">
        <v>84</v>
      </c>
      <c r="AC2781" t="s">
        <v>1276</v>
      </c>
    </row>
    <row r="2782" spans="1:49" x14ac:dyDescent="0.25">
      <c r="A2782">
        <v>28</v>
      </c>
      <c r="B2782" t="s">
        <v>230</v>
      </c>
      <c r="C2782" t="s">
        <v>201</v>
      </c>
      <c r="D2782">
        <v>4.2169999999999996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0.47084490740740742</v>
      </c>
      <c r="N2782">
        <v>0.69645020000000002</v>
      </c>
      <c r="O2782">
        <v>3.61</v>
      </c>
      <c r="Q2782" s="18">
        <v>0.39767361111111116</v>
      </c>
      <c r="R2782">
        <v>0.61662600000000001</v>
      </c>
      <c r="W2782" s="1" t="s">
        <v>961</v>
      </c>
      <c r="AB2782" t="s">
        <v>85</v>
      </c>
      <c r="AC2782" t="s">
        <v>1277</v>
      </c>
      <c r="AD2782" s="8">
        <v>43401</v>
      </c>
      <c r="AE2782">
        <v>33</v>
      </c>
      <c r="AF2782" t="s">
        <v>239</v>
      </c>
      <c r="AG2782" t="s">
        <v>956</v>
      </c>
      <c r="AH2782" s="8">
        <v>43401</v>
      </c>
      <c r="AI2782">
        <v>10</v>
      </c>
      <c r="AJ2782">
        <v>1</v>
      </c>
      <c r="AK2782" s="53">
        <v>0.70833333333333337</v>
      </c>
      <c r="AL2782" s="8">
        <v>43408</v>
      </c>
      <c r="AM2782" s="53">
        <v>0.85416666666666663</v>
      </c>
      <c r="AN2782" t="s">
        <v>1756</v>
      </c>
      <c r="AV2782" s="8">
        <v>43408</v>
      </c>
      <c r="AW2782">
        <v>0</v>
      </c>
    </row>
    <row r="2783" spans="1:49" x14ac:dyDescent="0.25">
      <c r="A2783">
        <v>29</v>
      </c>
      <c r="B2783" t="s">
        <v>230</v>
      </c>
      <c r="C2783" t="s">
        <v>201</v>
      </c>
      <c r="D2783">
        <v>8.0579999999999998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0.47197916666666667</v>
      </c>
      <c r="N2783">
        <v>0.1412195</v>
      </c>
      <c r="O2783">
        <v>7.5880000000000001</v>
      </c>
      <c r="Q2783" s="18">
        <v>0.39872685185185186</v>
      </c>
      <c r="R2783" s="19">
        <v>8.9177320000000004E-2</v>
      </c>
      <c r="W2783" s="1" t="s">
        <v>961</v>
      </c>
      <c r="AB2783" t="s">
        <v>86</v>
      </c>
      <c r="AC2783" t="s">
        <v>1278</v>
      </c>
      <c r="AF2783" t="s">
        <v>131</v>
      </c>
    </row>
    <row r="2784" spans="1:49" x14ac:dyDescent="0.25">
      <c r="A2784">
        <v>30</v>
      </c>
      <c r="B2784" t="s">
        <v>230</v>
      </c>
      <c r="C2784" t="s">
        <v>201</v>
      </c>
      <c r="D2784">
        <v>7.0860000000000003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0.47311342592592592</v>
      </c>
      <c r="N2784">
        <v>0.1191115</v>
      </c>
      <c r="O2784">
        <v>6.95</v>
      </c>
      <c r="Q2784" s="18">
        <v>0.39950231481481485</v>
      </c>
      <c r="R2784" s="19">
        <v>4.6190809999999999E-2</v>
      </c>
      <c r="W2784" s="1" t="s">
        <v>961</v>
      </c>
      <c r="AB2784" t="s">
        <v>84</v>
      </c>
      <c r="AC2784" t="s">
        <v>1279</v>
      </c>
    </row>
    <row r="2785" spans="1:49" x14ac:dyDescent="0.25">
      <c r="A2785">
        <v>31</v>
      </c>
      <c r="B2785" t="s">
        <v>230</v>
      </c>
      <c r="C2785" t="s">
        <v>201</v>
      </c>
      <c r="D2785">
        <v>9.6059999999999999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0.47424768518518517</v>
      </c>
      <c r="N2785">
        <v>1.0321290000000001</v>
      </c>
      <c r="O2785">
        <v>9.3550000000000004</v>
      </c>
      <c r="Q2785" s="18">
        <v>0.40034722222222219</v>
      </c>
      <c r="R2785">
        <v>0.89683159999999995</v>
      </c>
      <c r="S2785" s="74">
        <v>9.17</v>
      </c>
      <c r="U2785" s="26">
        <v>0.5198032407407408</v>
      </c>
      <c r="V2785">
        <v>0.84670780000000001</v>
      </c>
      <c r="W2785" s="1" t="s">
        <v>961</v>
      </c>
      <c r="AB2785" t="s">
        <v>85</v>
      </c>
      <c r="AC2785" t="s">
        <v>1280</v>
      </c>
      <c r="AD2785" s="8">
        <v>43399</v>
      </c>
      <c r="AE2785">
        <v>31</v>
      </c>
      <c r="AF2785" t="s">
        <v>124</v>
      </c>
      <c r="AG2785" t="s">
        <v>956</v>
      </c>
      <c r="AH2785" s="8">
        <v>43399</v>
      </c>
      <c r="AI2785">
        <v>31</v>
      </c>
      <c r="AJ2785">
        <v>1</v>
      </c>
      <c r="AK2785" s="53">
        <v>0.44791666666666669</v>
      </c>
      <c r="AL2785" s="8">
        <v>43408</v>
      </c>
      <c r="AM2785" s="53">
        <v>0.85416666666666663</v>
      </c>
      <c r="AO2785">
        <v>5</v>
      </c>
      <c r="AP2785">
        <v>6</v>
      </c>
      <c r="AQ2785" s="8">
        <v>43408</v>
      </c>
      <c r="AR2785" s="53">
        <v>0.85416666666666663</v>
      </c>
      <c r="AS2785" s="8">
        <v>43483</v>
      </c>
      <c r="AT2785" s="53">
        <v>0.85416666666666663</v>
      </c>
      <c r="AV2785" s="8">
        <v>43483</v>
      </c>
      <c r="AW2785">
        <v>0</v>
      </c>
    </row>
    <row r="2786" spans="1:49" x14ac:dyDescent="0.25">
      <c r="A2786">
        <v>32</v>
      </c>
      <c r="B2786" t="s">
        <v>230</v>
      </c>
      <c r="C2786" t="s">
        <v>201</v>
      </c>
      <c r="D2786">
        <v>10.742000000000001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0.47543981481481484</v>
      </c>
      <c r="N2786">
        <v>0.18823590000000001</v>
      </c>
      <c r="O2786">
        <v>10.226000000000001</v>
      </c>
      <c r="Q2786" s="18">
        <v>0.40144675925925927</v>
      </c>
      <c r="R2786">
        <v>0.1022187</v>
      </c>
      <c r="W2786" s="1" t="s">
        <v>961</v>
      </c>
      <c r="AB2786" t="s">
        <v>84</v>
      </c>
      <c r="AC2786" t="s">
        <v>1281</v>
      </c>
    </row>
    <row r="2787" spans="1:49" x14ac:dyDescent="0.25">
      <c r="A2787">
        <v>33</v>
      </c>
      <c r="B2787" t="s">
        <v>230</v>
      </c>
      <c r="C2787" t="s">
        <v>201</v>
      </c>
      <c r="D2787">
        <v>2.91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0.47675925925925927</v>
      </c>
      <c r="N2787" s="19">
        <v>5.5433780000000002E-2</v>
      </c>
      <c r="O2787">
        <v>2.875</v>
      </c>
      <c r="Q2787" s="18">
        <v>0.40233796296296293</v>
      </c>
      <c r="R2787" s="19">
        <v>4.3129649999999999E-2</v>
      </c>
      <c r="W2787" s="1" t="s">
        <v>961</v>
      </c>
      <c r="AB2787" t="s">
        <v>86</v>
      </c>
      <c r="AC2787" t="s">
        <v>1282</v>
      </c>
      <c r="AF2787" t="s">
        <v>146</v>
      </c>
    </row>
    <row r="2788" spans="1:49" x14ac:dyDescent="0.25">
      <c r="A2788">
        <v>34</v>
      </c>
      <c r="B2788" t="s">
        <v>230</v>
      </c>
      <c r="C2788" t="s">
        <v>201</v>
      </c>
      <c r="D2788">
        <v>8.8870000000000005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0.47791666666666671</v>
      </c>
      <c r="N2788" s="19">
        <v>7.6806509999999995E-2</v>
      </c>
      <c r="O2788">
        <v>8.4789999999999992</v>
      </c>
      <c r="Q2788" s="18">
        <v>0.40325231481481483</v>
      </c>
      <c r="R2788">
        <v>4.8240199999999997E-2</v>
      </c>
      <c r="W2788" s="1" t="s">
        <v>961</v>
      </c>
      <c r="AB2788" t="s">
        <v>86</v>
      </c>
      <c r="AC2788" t="s">
        <v>1283</v>
      </c>
      <c r="AF2788" t="s">
        <v>148</v>
      </c>
    </row>
    <row r="2789" spans="1:49" x14ac:dyDescent="0.25">
      <c r="A2789">
        <v>35</v>
      </c>
      <c r="B2789" t="s">
        <v>230</v>
      </c>
      <c r="C2789" t="s">
        <v>201</v>
      </c>
      <c r="D2789">
        <v>6.6189999999999998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0.47885416666666664</v>
      </c>
      <c r="N2789" s="19">
        <v>7.9932379999999997E-2</v>
      </c>
      <c r="O2789">
        <v>6.55</v>
      </c>
      <c r="Q2789" s="18">
        <v>0.40418981481481481</v>
      </c>
      <c r="R2789" s="19">
        <v>4.1241119999999999E-2</v>
      </c>
      <c r="W2789" s="1" t="s">
        <v>961</v>
      </c>
      <c r="AB2789" t="s">
        <v>86</v>
      </c>
      <c r="AC2789" t="s">
        <v>1284</v>
      </c>
      <c r="AF2789" t="s">
        <v>177</v>
      </c>
    </row>
    <row r="2790" spans="1:49" x14ac:dyDescent="0.25">
      <c r="A2790">
        <v>36</v>
      </c>
      <c r="B2790" t="s">
        <v>230</v>
      </c>
      <c r="C2790" t="s">
        <v>201</v>
      </c>
      <c r="D2790">
        <v>3.8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0.47964120370370367</v>
      </c>
      <c r="N2790">
        <v>0.53551139999999997</v>
      </c>
      <c r="O2790">
        <v>3.3479999999999999</v>
      </c>
      <c r="Q2790" s="18">
        <v>0.40521990740740743</v>
      </c>
      <c r="R2790">
        <v>0.56372169999999999</v>
      </c>
      <c r="S2790" s="74">
        <v>2.6509999999999998</v>
      </c>
      <c r="U2790" s="26">
        <v>0.52074074074074073</v>
      </c>
      <c r="V2790">
        <v>0.82873830000000004</v>
      </c>
      <c r="W2790" s="1" t="s">
        <v>961</v>
      </c>
      <c r="AB2790" t="s">
        <v>85</v>
      </c>
      <c r="AC2790" t="s">
        <v>1285</v>
      </c>
      <c r="AD2790" s="8">
        <v>43390</v>
      </c>
      <c r="AE2790">
        <v>22</v>
      </c>
      <c r="AF2790" t="s">
        <v>128</v>
      </c>
      <c r="AG2790" t="s">
        <v>593</v>
      </c>
      <c r="AH2790" s="8">
        <v>43390</v>
      </c>
      <c r="AI2790">
        <v>20</v>
      </c>
      <c r="AJ2790">
        <v>1</v>
      </c>
      <c r="AK2790" s="53">
        <v>0.83333333333333337</v>
      </c>
      <c r="AL2790" s="8">
        <v>43399</v>
      </c>
      <c r="AM2790" s="53">
        <v>0.99305555555555547</v>
      </c>
      <c r="AN2790" t="s">
        <v>1752</v>
      </c>
      <c r="AO2790">
        <v>6</v>
      </c>
      <c r="AP2790">
        <v>25</v>
      </c>
      <c r="AQ2790" s="8">
        <v>43399</v>
      </c>
      <c r="AR2790" s="53">
        <v>0.99305555555555547</v>
      </c>
      <c r="AS2790" s="8">
        <v>43402</v>
      </c>
      <c r="AT2790" s="53">
        <v>0.83333333333333337</v>
      </c>
      <c r="AU2790" t="s">
        <v>1757</v>
      </c>
      <c r="AV2790" s="8">
        <v>43402</v>
      </c>
      <c r="AW2790">
        <v>1</v>
      </c>
    </row>
    <row r="2791" spans="1:49" x14ac:dyDescent="0.25">
      <c r="A2791">
        <v>37</v>
      </c>
      <c r="B2791" t="s">
        <v>230</v>
      </c>
      <c r="C2791" t="s">
        <v>201</v>
      </c>
      <c r="D2791">
        <v>4.1820000000000004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0.48067129629629629</v>
      </c>
      <c r="N2791">
        <v>0.72926679999999999</v>
      </c>
      <c r="O2791">
        <v>3.831</v>
      </c>
      <c r="Q2791" s="18">
        <v>0.40619212962962964</v>
      </c>
      <c r="R2791">
        <v>0.54595700000000003</v>
      </c>
      <c r="S2791" s="74">
        <v>3.5430000000000001</v>
      </c>
      <c r="U2791" s="26">
        <v>0.52164351851851853</v>
      </c>
      <c r="V2791">
        <v>0.64636870000000002</v>
      </c>
      <c r="W2791" s="1" t="s">
        <v>961</v>
      </c>
      <c r="AB2791" t="s">
        <v>85</v>
      </c>
      <c r="AC2791" t="s">
        <v>1286</v>
      </c>
      <c r="AD2791" s="8">
        <v>43393</v>
      </c>
      <c r="AE2791">
        <v>25</v>
      </c>
      <c r="AF2791" t="s">
        <v>150</v>
      </c>
      <c r="AG2791" t="s">
        <v>593</v>
      </c>
      <c r="AH2791" s="8">
        <v>43393</v>
      </c>
      <c r="AI2791">
        <v>26</v>
      </c>
      <c r="AJ2791">
        <v>6</v>
      </c>
      <c r="AK2791" s="53">
        <v>0.82638888888888884</v>
      </c>
      <c r="AL2791" s="8">
        <v>43398</v>
      </c>
      <c r="AM2791" s="53">
        <v>0.60416666666666663</v>
      </c>
    </row>
    <row r="2792" spans="1:49" x14ac:dyDescent="0.25">
      <c r="A2792">
        <v>38</v>
      </c>
      <c r="B2792" t="s">
        <v>230</v>
      </c>
      <c r="C2792" t="s">
        <v>201</v>
      </c>
      <c r="D2792">
        <v>6.726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0.48151620370370374</v>
      </c>
      <c r="N2792" s="19">
        <v>7.6355220000000001E-2</v>
      </c>
      <c r="O2792">
        <v>6.5890000000000004</v>
      </c>
      <c r="Q2792" s="18">
        <v>0.40719907407407407</v>
      </c>
      <c r="R2792" s="19">
        <v>7.5137910000000002E-2</v>
      </c>
      <c r="W2792" s="1" t="s">
        <v>961</v>
      </c>
      <c r="AB2792" t="s">
        <v>86</v>
      </c>
      <c r="AC2792" t="s">
        <v>1287</v>
      </c>
      <c r="AF2792" t="s">
        <v>128</v>
      </c>
    </row>
    <row r="2793" spans="1:49" x14ac:dyDescent="0.25">
      <c r="A2793">
        <v>39</v>
      </c>
      <c r="B2793" t="s">
        <v>230</v>
      </c>
      <c r="C2793" t="s">
        <v>201</v>
      </c>
      <c r="D2793">
        <v>4.9429999999999996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0.48236111111111107</v>
      </c>
      <c r="N2793">
        <v>0.26350590000000002</v>
      </c>
      <c r="O2793">
        <v>2.6080000000000001</v>
      </c>
      <c r="Q2793" s="18">
        <v>0.4079861111111111</v>
      </c>
      <c r="R2793">
        <v>0.2003268</v>
      </c>
      <c r="S2793" s="74">
        <v>1.7557</v>
      </c>
      <c r="U2793" s="26">
        <v>0.52252314814814815</v>
      </c>
      <c r="V2793" s="19">
        <v>6.2559319999999996E-3</v>
      </c>
      <c r="W2793" s="1" t="s">
        <v>961</v>
      </c>
      <c r="AB2793" t="s">
        <v>85</v>
      </c>
      <c r="AC2793" t="s">
        <v>1288</v>
      </c>
      <c r="AF2793" t="s">
        <v>144</v>
      </c>
    </row>
    <row r="2794" spans="1:49" x14ac:dyDescent="0.25">
      <c r="A2794">
        <v>40</v>
      </c>
      <c r="B2794" t="s">
        <v>230</v>
      </c>
      <c r="C2794" t="s">
        <v>201</v>
      </c>
      <c r="D2794">
        <v>9.9169999999999998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0.48319444444444443</v>
      </c>
      <c r="N2794">
        <v>0.4124236</v>
      </c>
      <c r="O2794">
        <v>4.3499999999999996</v>
      </c>
      <c r="Q2794" s="18">
        <v>0.40909722222222222</v>
      </c>
      <c r="R2794" s="19">
        <v>1.048223E-2</v>
      </c>
      <c r="W2794" s="1" t="s">
        <v>961</v>
      </c>
      <c r="AB2794" t="s">
        <v>86</v>
      </c>
      <c r="AC2794" t="s">
        <v>1289</v>
      </c>
      <c r="AF2794" t="s">
        <v>301</v>
      </c>
    </row>
    <row r="2795" spans="1:49" x14ac:dyDescent="0.25">
      <c r="A2795">
        <v>41</v>
      </c>
      <c r="B2795" t="s">
        <v>230</v>
      </c>
      <c r="C2795" t="s">
        <v>201</v>
      </c>
      <c r="D2795">
        <v>4.0960000000000001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0.4840740740740741</v>
      </c>
      <c r="N2795">
        <v>0.64540900000000001</v>
      </c>
      <c r="O2795">
        <v>3.4369999999999998</v>
      </c>
      <c r="Q2795" s="18">
        <v>0.4099652777777778</v>
      </c>
      <c r="R2795">
        <v>0.1943667</v>
      </c>
      <c r="S2795" s="74">
        <v>3.2120000000000002</v>
      </c>
      <c r="U2795" s="26">
        <v>0.52331018518518524</v>
      </c>
      <c r="V2795" s="19">
        <v>8.1864569999999998E-2</v>
      </c>
      <c r="W2795" s="1" t="s">
        <v>961</v>
      </c>
      <c r="AB2795" t="s">
        <v>85</v>
      </c>
      <c r="AC2795" t="s">
        <v>1290</v>
      </c>
      <c r="AF2795" t="s">
        <v>143</v>
      </c>
    </row>
    <row r="2796" spans="1:49" x14ac:dyDescent="0.25">
      <c r="A2796">
        <v>42</v>
      </c>
      <c r="B2796" t="s">
        <v>230</v>
      </c>
      <c r="C2796" t="s">
        <v>201</v>
      </c>
      <c r="D2796">
        <v>10.414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0.48511574074074071</v>
      </c>
      <c r="N2796">
        <v>0.1307913</v>
      </c>
      <c r="O2796">
        <v>9.9359999999999999</v>
      </c>
      <c r="Q2796" s="18">
        <v>0.41091435185185188</v>
      </c>
      <c r="R2796" s="19">
        <v>8.8566389999999995E-2</v>
      </c>
      <c r="W2796" s="1" t="s">
        <v>961</v>
      </c>
      <c r="AB2796" t="s">
        <v>84</v>
      </c>
      <c r="AC2796" t="s">
        <v>1291</v>
      </c>
    </row>
    <row r="2797" spans="1:49" x14ac:dyDescent="0.25">
      <c r="A2797">
        <v>43</v>
      </c>
      <c r="B2797" t="s">
        <v>230</v>
      </c>
      <c r="C2797" t="s">
        <v>201</v>
      </c>
      <c r="D2797">
        <v>4.7389999999999999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0.48614583333333333</v>
      </c>
      <c r="N2797" s="19">
        <v>3.6890770000000003E-2</v>
      </c>
      <c r="O2797">
        <v>4.7069999999999999</v>
      </c>
      <c r="Q2797" s="18">
        <v>0.4120138888888889</v>
      </c>
      <c r="R2797" s="19">
        <v>3.8843860000000001E-2</v>
      </c>
      <c r="W2797" s="1" t="s">
        <v>961</v>
      </c>
      <c r="AB2797" t="s">
        <v>86</v>
      </c>
      <c r="AC2797" t="s">
        <v>1292</v>
      </c>
      <c r="AF2797" t="s">
        <v>285</v>
      </c>
    </row>
    <row r="2798" spans="1:49" x14ac:dyDescent="0.25">
      <c r="A2798">
        <v>44</v>
      </c>
      <c r="B2798" t="s">
        <v>230</v>
      </c>
      <c r="C2798" t="s">
        <v>201</v>
      </c>
      <c r="D2798">
        <v>11.026999999999999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0.48716435185185186</v>
      </c>
      <c r="N2798" s="19">
        <v>9.7510459999999993E-2</v>
      </c>
      <c r="O2798">
        <v>10.670999999999999</v>
      </c>
      <c r="Q2798" s="18">
        <v>0.4130092592592593</v>
      </c>
      <c r="R2798" s="19">
        <v>6.683414E-2</v>
      </c>
      <c r="W2798" s="1" t="s">
        <v>961</v>
      </c>
      <c r="AB2798" t="s">
        <v>86</v>
      </c>
      <c r="AC2798" t="s">
        <v>1293</v>
      </c>
      <c r="AF2798" t="s">
        <v>152</v>
      </c>
    </row>
    <row r="2799" spans="1:49" x14ac:dyDescent="0.25">
      <c r="A2799">
        <v>45</v>
      </c>
      <c r="B2799" t="s">
        <v>230</v>
      </c>
      <c r="C2799" t="s">
        <v>201</v>
      </c>
      <c r="D2799">
        <v>7.4470000000000001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0.4883912037037037</v>
      </c>
      <c r="N2799">
        <v>0.81976570000000004</v>
      </c>
      <c r="O2799">
        <v>7.1310000000000002</v>
      </c>
      <c r="Q2799" s="18">
        <v>0.41408564814814813</v>
      </c>
      <c r="R2799">
        <v>0.72196839999999995</v>
      </c>
      <c r="S2799" s="74">
        <v>6.9370000000000003</v>
      </c>
      <c r="U2799" s="26">
        <v>0.52410879629629636</v>
      </c>
      <c r="V2799">
        <v>0.67834229999999995</v>
      </c>
      <c r="W2799" s="1" t="s">
        <v>961</v>
      </c>
      <c r="AB2799" t="s">
        <v>85</v>
      </c>
      <c r="AC2799" t="s">
        <v>1294</v>
      </c>
      <c r="AD2799" s="8">
        <v>43399</v>
      </c>
      <c r="AE2799">
        <v>31</v>
      </c>
      <c r="AF2799" t="s">
        <v>171</v>
      </c>
      <c r="AG2799" t="s">
        <v>956</v>
      </c>
      <c r="AH2799" s="8">
        <v>43399</v>
      </c>
      <c r="AI2799">
        <v>6</v>
      </c>
      <c r="AJ2799">
        <v>1</v>
      </c>
      <c r="AK2799" s="53">
        <v>0.44791666666666669</v>
      </c>
      <c r="AL2799" s="8">
        <v>43408</v>
      </c>
      <c r="AM2799" s="53">
        <v>0.85416666666666663</v>
      </c>
      <c r="AN2799" t="s">
        <v>1756</v>
      </c>
      <c r="AO2799">
        <v>5</v>
      </c>
      <c r="AP2799">
        <v>8</v>
      </c>
      <c r="AQ2799" s="8">
        <v>43408</v>
      </c>
      <c r="AR2799" s="53">
        <v>0.85416666666666663</v>
      </c>
      <c r="AS2799" s="8">
        <v>43516</v>
      </c>
      <c r="AT2799" s="53">
        <v>0.83333333333333337</v>
      </c>
      <c r="AV2799" s="8">
        <v>43516</v>
      </c>
      <c r="AW2799">
        <v>0</v>
      </c>
    </row>
    <row r="2800" spans="1:49" x14ac:dyDescent="0.25">
      <c r="A2800">
        <v>46</v>
      </c>
      <c r="B2800" t="s">
        <v>230</v>
      </c>
      <c r="C2800" t="s">
        <v>608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0.48929398148148145</v>
      </c>
      <c r="N2800" s="19">
        <v>1.084282E-2</v>
      </c>
      <c r="Q2800" s="18">
        <v>0.41515046296296299</v>
      </c>
      <c r="R2800" s="19">
        <v>9.4097139999999996E-3</v>
      </c>
      <c r="U2800" s="26">
        <v>0.52498842592592598</v>
      </c>
      <c r="V2800" s="19">
        <v>6.2338089999999999E-3</v>
      </c>
      <c r="W2800" s="1" t="s">
        <v>961</v>
      </c>
    </row>
    <row r="2801" spans="1:49" x14ac:dyDescent="0.25">
      <c r="A2801">
        <v>47</v>
      </c>
      <c r="B2801" t="s">
        <v>230</v>
      </c>
      <c r="C2801" t="s">
        <v>608</v>
      </c>
      <c r="E2801" s="1" t="s">
        <v>1198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0.49001157407407409</v>
      </c>
      <c r="N2801" s="19">
        <v>1.069224E-2</v>
      </c>
      <c r="P2801" s="53">
        <v>0.5541666666666667</v>
      </c>
      <c r="Q2801" s="18">
        <v>0.41597222222222219</v>
      </c>
      <c r="R2801" s="19">
        <v>8.7059819999999993E-3</v>
      </c>
      <c r="T2801" s="53">
        <v>0.79861111111111116</v>
      </c>
      <c r="U2801" s="26">
        <v>0.52559027777777778</v>
      </c>
      <c r="V2801" s="19">
        <v>6.194532E-3</v>
      </c>
      <c r="W2801" s="1" t="s">
        <v>961</v>
      </c>
    </row>
    <row r="2802" spans="1:49" x14ac:dyDescent="0.25">
      <c r="A2802">
        <v>1</v>
      </c>
      <c r="C2802" t="s">
        <v>201</v>
      </c>
      <c r="G2802" s="1" t="s">
        <v>187</v>
      </c>
      <c r="I2802" s="1" t="s">
        <v>82</v>
      </c>
      <c r="J2802">
        <v>20</v>
      </c>
      <c r="K2802" s="1" t="s">
        <v>60</v>
      </c>
      <c r="M2802" s="18"/>
      <c r="N2802" s="19"/>
      <c r="P2802" s="53"/>
      <c r="Q2802" s="18"/>
      <c r="R2802" s="19"/>
      <c r="T2802" s="53"/>
      <c r="U2802" s="26"/>
      <c r="V2802" s="19"/>
      <c r="W2802" s="1" t="s">
        <v>622</v>
      </c>
      <c r="AB2802" t="s">
        <v>85</v>
      </c>
      <c r="AC2802" t="s">
        <v>1705</v>
      </c>
      <c r="AF2802" t="s">
        <v>246</v>
      </c>
    </row>
    <row r="2803" spans="1:49" x14ac:dyDescent="0.25">
      <c r="A2803">
        <v>2</v>
      </c>
      <c r="C2803" t="s">
        <v>201</v>
      </c>
      <c r="G2803" s="1" t="s">
        <v>187</v>
      </c>
      <c r="I2803" s="1" t="s">
        <v>82</v>
      </c>
      <c r="J2803">
        <v>20</v>
      </c>
      <c r="K2803" s="1" t="s">
        <v>60</v>
      </c>
      <c r="M2803" s="18"/>
      <c r="N2803" s="19"/>
      <c r="P2803" s="53"/>
      <c r="Q2803" s="18"/>
      <c r="R2803" s="19"/>
      <c r="T2803" s="53"/>
      <c r="U2803" s="26"/>
      <c r="V2803" s="19"/>
      <c r="W2803" s="1" t="s">
        <v>622</v>
      </c>
      <c r="AB2803" t="s">
        <v>85</v>
      </c>
      <c r="AC2803" t="s">
        <v>1785</v>
      </c>
      <c r="AF2803" t="s">
        <v>245</v>
      </c>
    </row>
    <row r="2804" spans="1:49" x14ac:dyDescent="0.25">
      <c r="A2804">
        <v>3</v>
      </c>
      <c r="C2804" t="s">
        <v>58</v>
      </c>
      <c r="G2804" s="1" t="s">
        <v>187</v>
      </c>
      <c r="I2804" s="1" t="s">
        <v>82</v>
      </c>
      <c r="J2804">
        <v>20</v>
      </c>
      <c r="K2804" s="1" t="s">
        <v>60</v>
      </c>
      <c r="M2804" s="18"/>
      <c r="N2804" s="19"/>
      <c r="P2804" s="53"/>
      <c r="Q2804" s="18"/>
      <c r="R2804" s="19"/>
      <c r="T2804" s="53"/>
      <c r="U2804" s="26"/>
      <c r="V2804" s="19"/>
      <c r="W2804" s="1" t="s">
        <v>622</v>
      </c>
    </row>
    <row r="2805" spans="1:49" x14ac:dyDescent="0.25">
      <c r="A2805">
        <v>4</v>
      </c>
      <c r="C2805" t="s">
        <v>58</v>
      </c>
      <c r="G2805" s="1" t="s">
        <v>187</v>
      </c>
      <c r="I2805" s="1" t="s">
        <v>82</v>
      </c>
      <c r="J2805">
        <v>20</v>
      </c>
      <c r="K2805" s="1" t="s">
        <v>60</v>
      </c>
      <c r="M2805" s="18"/>
      <c r="N2805" s="19"/>
      <c r="P2805" s="53"/>
      <c r="Q2805" s="18"/>
      <c r="R2805" s="19"/>
      <c r="T2805" s="53"/>
      <c r="U2805" s="26"/>
      <c r="V2805" s="19"/>
      <c r="W2805" s="1" t="s">
        <v>622</v>
      </c>
      <c r="AB2805" t="s">
        <v>85</v>
      </c>
      <c r="AC2805" t="s">
        <v>1829</v>
      </c>
      <c r="AD2805" s="8">
        <v>43452</v>
      </c>
      <c r="AE2805" s="83">
        <f>AD2805-I2805</f>
        <v>89</v>
      </c>
      <c r="AF2805" t="s">
        <v>161</v>
      </c>
      <c r="AG2805" t="s">
        <v>956</v>
      </c>
      <c r="AN2805" t="s">
        <v>1808</v>
      </c>
      <c r="AV2805" s="8">
        <v>43454</v>
      </c>
      <c r="AW2805">
        <v>0</v>
      </c>
    </row>
    <row r="2806" spans="1:49" x14ac:dyDescent="0.25">
      <c r="A2806">
        <v>1</v>
      </c>
      <c r="C2806" t="s">
        <v>201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>"A2-21"&amp;AB2806&amp;"-"&amp;AF2806</f>
        <v>A2-21RT-A1</v>
      </c>
      <c r="AD2806" s="8">
        <v>43397</v>
      </c>
      <c r="AE2806">
        <v>33</v>
      </c>
      <c r="AF2806" t="s">
        <v>247</v>
      </c>
      <c r="AG2806" t="s">
        <v>956</v>
      </c>
      <c r="AH2806" s="8">
        <v>43400</v>
      </c>
      <c r="AI2806">
        <v>5</v>
      </c>
      <c r="AJ2806">
        <v>2</v>
      </c>
      <c r="AK2806" s="53">
        <v>2.0833333333333332E-2</v>
      </c>
      <c r="AL2806" s="8">
        <v>43437</v>
      </c>
      <c r="AM2806" s="53">
        <v>0.56944444444444442</v>
      </c>
      <c r="AV2806" s="8">
        <v>43437</v>
      </c>
      <c r="AW2806">
        <v>0</v>
      </c>
    </row>
    <row r="2807" spans="1:49" x14ac:dyDescent="0.25">
      <c r="A2807">
        <v>2</v>
      </c>
      <c r="C2807" t="s">
        <v>58</v>
      </c>
      <c r="G2807" s="1" t="s">
        <v>78</v>
      </c>
      <c r="I2807" s="1" t="s">
        <v>197</v>
      </c>
      <c r="J2807">
        <v>1</v>
      </c>
      <c r="K2807" s="1" t="s">
        <v>60</v>
      </c>
      <c r="W2807" s="1" t="s">
        <v>623</v>
      </c>
      <c r="AB2807" t="s">
        <v>85</v>
      </c>
      <c r="AC2807" t="str">
        <f>"A2-1"&amp;AB2807&amp;"-"&amp;AF2807</f>
        <v>A2-1RT-A2</v>
      </c>
      <c r="AF2807" t="s">
        <v>120</v>
      </c>
    </row>
    <row r="2808" spans="1:49" x14ac:dyDescent="0.25">
      <c r="A2808">
        <v>3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ref="AC2808:AC2826" si="54">"A2-21"&amp;AB2808&amp;"-"&amp;AF2808</f>
        <v>A2-21RT-A3</v>
      </c>
      <c r="AF2808" t="s">
        <v>245</v>
      </c>
    </row>
    <row r="2809" spans="1:49" x14ac:dyDescent="0.25">
      <c r="A2809">
        <v>4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4"/>
        <v>A2-21RT-A4</v>
      </c>
      <c r="AF2809" t="s">
        <v>252</v>
      </c>
    </row>
    <row r="2810" spans="1:49" x14ac:dyDescent="0.25">
      <c r="A2810">
        <v>5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85</v>
      </c>
      <c r="AC2810" t="str">
        <f t="shared" si="54"/>
        <v>A2-21RT-A5</v>
      </c>
      <c r="AF2810" t="s">
        <v>246</v>
      </c>
    </row>
    <row r="2811" spans="1:49" x14ac:dyDescent="0.25">
      <c r="A2811">
        <v>6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85</v>
      </c>
      <c r="AC2811" t="str">
        <f t="shared" si="54"/>
        <v>A2-21RT-A6</v>
      </c>
      <c r="AF2811" t="s">
        <v>244</v>
      </c>
    </row>
    <row r="2812" spans="1:49" x14ac:dyDescent="0.25">
      <c r="A2812">
        <v>7</v>
      </c>
      <c r="C2812" t="s">
        <v>58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85</v>
      </c>
      <c r="AC2812" t="str">
        <f t="shared" si="54"/>
        <v>A2-21RT-A7</v>
      </c>
      <c r="AF2812" t="s">
        <v>164</v>
      </c>
    </row>
    <row r="2813" spans="1:49" x14ac:dyDescent="0.25">
      <c r="A2813">
        <v>8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85</v>
      </c>
      <c r="AC2813" t="str">
        <f t="shared" si="54"/>
        <v>A2-21RT-A8</v>
      </c>
      <c r="AD2813" s="8">
        <v>43397</v>
      </c>
      <c r="AE2813">
        <v>33</v>
      </c>
      <c r="AF2813" t="s">
        <v>166</v>
      </c>
      <c r="AG2813" t="s">
        <v>956</v>
      </c>
      <c r="AH2813" s="8">
        <v>43400</v>
      </c>
      <c r="AI2813">
        <v>4</v>
      </c>
      <c r="AJ2813">
        <v>2</v>
      </c>
      <c r="AK2813" s="53">
        <v>2.0833333333333332E-2</v>
      </c>
      <c r="AL2813" s="8">
        <v>43468</v>
      </c>
      <c r="AM2813" s="53">
        <v>0.83333333333333337</v>
      </c>
      <c r="AO2813">
        <v>3</v>
      </c>
      <c r="AP2813">
        <v>5</v>
      </c>
      <c r="AQ2813" s="8">
        <v>43468</v>
      </c>
      <c r="AR2813" s="53">
        <v>0.83333333333333337</v>
      </c>
      <c r="AS2813" s="8">
        <v>43559</v>
      </c>
      <c r="AT2813" s="53">
        <v>0.86111111111111116</v>
      </c>
      <c r="AU2813" t="s">
        <v>1839</v>
      </c>
      <c r="AV2813" s="8">
        <v>43559</v>
      </c>
      <c r="AW2813">
        <v>0</v>
      </c>
    </row>
    <row r="2814" spans="1:49" x14ac:dyDescent="0.25">
      <c r="A2814">
        <v>9</v>
      </c>
      <c r="C2814" t="s">
        <v>58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85</v>
      </c>
      <c r="AC2814" t="str">
        <f t="shared" si="54"/>
        <v>A2-21RT-A9</v>
      </c>
      <c r="AF2814" t="s">
        <v>133</v>
      </c>
    </row>
    <row r="2815" spans="1:49" x14ac:dyDescent="0.25">
      <c r="A2815">
        <v>10</v>
      </c>
      <c r="C2815" t="s">
        <v>58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85</v>
      </c>
      <c r="AC2815" t="str">
        <f t="shared" si="54"/>
        <v>A2-21RT-A10</v>
      </c>
      <c r="AF2815" t="s">
        <v>138</v>
      </c>
    </row>
    <row r="2816" spans="1:49" x14ac:dyDescent="0.25">
      <c r="A2816">
        <v>11</v>
      </c>
      <c r="C2816" t="s">
        <v>201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4"/>
        <v>A2-21SO-A1</v>
      </c>
      <c r="AF2816" t="s">
        <v>247</v>
      </c>
    </row>
    <row r="2817" spans="1:49" x14ac:dyDescent="0.25">
      <c r="A2817">
        <v>12</v>
      </c>
      <c r="C2817" t="s">
        <v>201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4"/>
        <v>A2-21SO-A2</v>
      </c>
      <c r="AF2817" t="s">
        <v>120</v>
      </c>
    </row>
    <row r="2818" spans="1:49" x14ac:dyDescent="0.25">
      <c r="A2818">
        <v>13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4"/>
        <v>A2-21SO-A3</v>
      </c>
      <c r="AF2818" t="s">
        <v>245</v>
      </c>
    </row>
    <row r="2819" spans="1:49" x14ac:dyDescent="0.25">
      <c r="A2819">
        <v>14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4"/>
        <v>A2-21SO-A4</v>
      </c>
      <c r="AF2819" t="s">
        <v>252</v>
      </c>
    </row>
    <row r="2820" spans="1:49" x14ac:dyDescent="0.25">
      <c r="A2820">
        <v>15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86</v>
      </c>
      <c r="AC2820" t="str">
        <f t="shared" si="54"/>
        <v>A2-21SO-A5</v>
      </c>
      <c r="AF2820" t="s">
        <v>246</v>
      </c>
    </row>
    <row r="2821" spans="1:49" x14ac:dyDescent="0.25">
      <c r="A2821">
        <v>16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86</v>
      </c>
      <c r="AC2821" t="str">
        <f t="shared" si="54"/>
        <v>A2-21SO-A6</v>
      </c>
      <c r="AF2821" t="s">
        <v>244</v>
      </c>
    </row>
    <row r="2822" spans="1:49" x14ac:dyDescent="0.25">
      <c r="A2822">
        <v>17</v>
      </c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86</v>
      </c>
      <c r="AC2822" t="str">
        <f t="shared" si="54"/>
        <v>A2-21SO-A7</v>
      </c>
      <c r="AF2822" t="s">
        <v>164</v>
      </c>
    </row>
    <row r="2823" spans="1:49" x14ac:dyDescent="0.25">
      <c r="A2823">
        <v>18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86</v>
      </c>
      <c r="AC2823" t="str">
        <f t="shared" si="54"/>
        <v>A2-21SO-A8</v>
      </c>
      <c r="AF2823" t="s">
        <v>166</v>
      </c>
    </row>
    <row r="2824" spans="1:49" x14ac:dyDescent="0.25">
      <c r="A2824">
        <v>19</v>
      </c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86</v>
      </c>
      <c r="AC2824" t="str">
        <f t="shared" si="54"/>
        <v>A2-21SO-A9</v>
      </c>
      <c r="AF2824" t="s">
        <v>133</v>
      </c>
    </row>
    <row r="2825" spans="1:49" x14ac:dyDescent="0.25">
      <c r="A2825">
        <v>20</v>
      </c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86</v>
      </c>
      <c r="AC2825" t="str">
        <f t="shared" si="54"/>
        <v>A2-21SO-A10</v>
      </c>
      <c r="AF2825" t="s">
        <v>138</v>
      </c>
    </row>
    <row r="2826" spans="1:49" x14ac:dyDescent="0.25">
      <c r="C2826" t="s">
        <v>58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AB2826" t="s">
        <v>85</v>
      </c>
      <c r="AC2826" t="str">
        <f t="shared" si="54"/>
        <v>A2-21RT-C2</v>
      </c>
      <c r="AD2826" s="8">
        <v>43425</v>
      </c>
      <c r="AE2826" s="83">
        <f>AD2826-I2826</f>
        <v>61</v>
      </c>
      <c r="AF2826" t="s">
        <v>149</v>
      </c>
      <c r="AG2826" t="s">
        <v>956</v>
      </c>
      <c r="AH2826" s="8">
        <v>43425</v>
      </c>
      <c r="AI2826">
        <v>17</v>
      </c>
      <c r="AJ2826">
        <v>2</v>
      </c>
      <c r="AK2826" s="53">
        <v>0.68194444444444446</v>
      </c>
      <c r="AL2826" s="8">
        <v>43435</v>
      </c>
      <c r="AM2826" s="53">
        <v>0.83333333333333337</v>
      </c>
      <c r="AO2826">
        <v>3</v>
      </c>
      <c r="AP2826">
        <v>9</v>
      </c>
      <c r="AQ2826" s="8">
        <v>43435</v>
      </c>
      <c r="AR2826" s="53">
        <v>0.83333333333333337</v>
      </c>
      <c r="AS2826" s="8">
        <v>43516</v>
      </c>
      <c r="AT2826" s="53">
        <v>0.83333333333333337</v>
      </c>
      <c r="AV2826" s="8">
        <v>43516</v>
      </c>
      <c r="AW2826">
        <v>0</v>
      </c>
    </row>
    <row r="2827" spans="1:49" x14ac:dyDescent="0.25">
      <c r="A2827">
        <v>1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1590</v>
      </c>
      <c r="AD2827" s="8">
        <v>43384</v>
      </c>
      <c r="AE2827">
        <v>20</v>
      </c>
      <c r="AG2827" t="s">
        <v>593</v>
      </c>
      <c r="AH2827" s="8">
        <f>AD2827</f>
        <v>43384</v>
      </c>
      <c r="AI2827">
        <v>3</v>
      </c>
      <c r="AJ2827">
        <v>6</v>
      </c>
      <c r="AK2827" s="53">
        <v>0.58333333333333337</v>
      </c>
      <c r="AL2827" s="8">
        <v>43391</v>
      </c>
      <c r="AM2827" s="53">
        <v>0.82638888888888884</v>
      </c>
      <c r="AO2827">
        <v>7</v>
      </c>
      <c r="AP2827">
        <v>6</v>
      </c>
      <c r="AQ2827" s="8">
        <v>43391</v>
      </c>
      <c r="AR2827" s="53">
        <v>0.82638888888888884</v>
      </c>
      <c r="AS2827" s="8">
        <v>43430</v>
      </c>
      <c r="AT2827" s="53">
        <v>0.86111111111111116</v>
      </c>
      <c r="AU2827" t="s">
        <v>1793</v>
      </c>
      <c r="AV2827" s="8">
        <v>43430</v>
      </c>
      <c r="AW2827">
        <v>0</v>
      </c>
    </row>
    <row r="2828" spans="1:49" x14ac:dyDescent="0.25">
      <c r="A2828">
        <v>2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1649</v>
      </c>
      <c r="AD2828" s="8">
        <v>43389</v>
      </c>
      <c r="AE2828">
        <v>25</v>
      </c>
      <c r="AG2828" t="s">
        <v>593</v>
      </c>
      <c r="AH2828" s="8">
        <f t="shared" ref="AH2828:AH2869" si="55">AD2828</f>
        <v>43389</v>
      </c>
      <c r="AI2828">
        <v>7</v>
      </c>
      <c r="AJ2828">
        <v>2</v>
      </c>
      <c r="AK2828" s="53">
        <v>0.83333333333333337</v>
      </c>
      <c r="AL2828" s="8">
        <v>43397</v>
      </c>
      <c r="AM2828" s="53">
        <v>0.83333333333333337</v>
      </c>
      <c r="AN2828" t="s">
        <v>1745</v>
      </c>
      <c r="AV2828" s="8">
        <v>43397</v>
      </c>
      <c r="AW2828">
        <v>1</v>
      </c>
    </row>
    <row r="2829" spans="1:49" x14ac:dyDescent="0.25">
      <c r="A2829">
        <v>3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1650</v>
      </c>
      <c r="AD2829" s="8">
        <v>43389</v>
      </c>
      <c r="AE2829">
        <v>25</v>
      </c>
      <c r="AG2829" t="s">
        <v>593</v>
      </c>
      <c r="AH2829" s="8">
        <f t="shared" si="55"/>
        <v>43389</v>
      </c>
      <c r="AI2829">
        <v>13</v>
      </c>
      <c r="AJ2829">
        <v>1</v>
      </c>
      <c r="AK2829" s="53">
        <v>0.83333333333333337</v>
      </c>
      <c r="AL2829" s="8">
        <v>43397</v>
      </c>
      <c r="AM2829" s="53">
        <v>0.83333333333333337</v>
      </c>
      <c r="AN2829" t="s">
        <v>1745</v>
      </c>
      <c r="AV2829" s="8">
        <v>43397</v>
      </c>
      <c r="AW2829">
        <v>1</v>
      </c>
    </row>
    <row r="2830" spans="1:49" x14ac:dyDescent="0.25">
      <c r="A2830">
        <v>4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1651</v>
      </c>
      <c r="AD2830" s="8">
        <v>43389</v>
      </c>
      <c r="AE2830">
        <v>25</v>
      </c>
      <c r="AG2830" t="s">
        <v>593</v>
      </c>
      <c r="AH2830" s="8">
        <f t="shared" si="55"/>
        <v>43389</v>
      </c>
      <c r="AI2830">
        <v>15</v>
      </c>
      <c r="AJ2830">
        <v>2</v>
      </c>
      <c r="AK2830" s="53">
        <v>0.83333333333333304</v>
      </c>
      <c r="AL2830" s="8">
        <v>43397</v>
      </c>
      <c r="AM2830" s="53">
        <v>0.83333333333333337</v>
      </c>
      <c r="AN2830" t="s">
        <v>1745</v>
      </c>
      <c r="AV2830" s="8">
        <v>43397</v>
      </c>
      <c r="AW2830">
        <v>1</v>
      </c>
    </row>
    <row r="2831" spans="1:49" x14ac:dyDescent="0.25">
      <c r="A2831">
        <v>5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1652</v>
      </c>
      <c r="AD2831" s="8">
        <v>43389</v>
      </c>
      <c r="AE2831">
        <v>25</v>
      </c>
      <c r="AG2831" t="s">
        <v>593</v>
      </c>
      <c r="AH2831" s="8">
        <f t="shared" si="55"/>
        <v>43389</v>
      </c>
      <c r="AI2831">
        <v>18</v>
      </c>
      <c r="AJ2831">
        <v>2</v>
      </c>
      <c r="AK2831" s="53">
        <v>0.83333333333333304</v>
      </c>
      <c r="AL2831" s="8">
        <v>43397</v>
      </c>
      <c r="AM2831" s="53">
        <v>0.83333333333333337</v>
      </c>
      <c r="AN2831" t="s">
        <v>1745</v>
      </c>
      <c r="AV2831" s="8">
        <v>43397</v>
      </c>
      <c r="AW2831">
        <v>1</v>
      </c>
    </row>
    <row r="2832" spans="1:49" x14ac:dyDescent="0.25">
      <c r="A2832">
        <v>6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1653</v>
      </c>
      <c r="AD2832" s="8">
        <v>43389</v>
      </c>
      <c r="AE2832">
        <v>25</v>
      </c>
      <c r="AG2832" t="s">
        <v>593</v>
      </c>
      <c r="AH2832" s="8">
        <f t="shared" si="55"/>
        <v>43389</v>
      </c>
      <c r="AI2832">
        <v>12</v>
      </c>
      <c r="AJ2832">
        <v>1</v>
      </c>
      <c r="AK2832" s="53">
        <v>0.83333333333333304</v>
      </c>
      <c r="AL2832" s="8">
        <v>43397</v>
      </c>
      <c r="AM2832" s="53">
        <v>0.83333333333333337</v>
      </c>
      <c r="AN2832" t="s">
        <v>1745</v>
      </c>
      <c r="AV2832" s="8">
        <v>43397</v>
      </c>
      <c r="AW2832">
        <v>1</v>
      </c>
    </row>
    <row r="2833" spans="1:49" x14ac:dyDescent="0.25">
      <c r="A2833">
        <v>7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1654</v>
      </c>
      <c r="AD2833" s="8">
        <v>43389</v>
      </c>
      <c r="AE2833">
        <v>25</v>
      </c>
      <c r="AG2833" t="s">
        <v>593</v>
      </c>
      <c r="AH2833" s="8">
        <f t="shared" si="55"/>
        <v>43389</v>
      </c>
      <c r="AI2833">
        <v>25</v>
      </c>
      <c r="AJ2833">
        <v>6</v>
      </c>
      <c r="AK2833" s="53">
        <v>0.83333333333333304</v>
      </c>
      <c r="AL2833" s="8">
        <v>43397</v>
      </c>
      <c r="AM2833" s="53">
        <v>0.83333333333333337</v>
      </c>
      <c r="AN2833" t="s">
        <v>1746</v>
      </c>
      <c r="AV2833" s="8">
        <v>43397</v>
      </c>
      <c r="AW2833">
        <v>1</v>
      </c>
    </row>
    <row r="2834" spans="1:49" x14ac:dyDescent="0.25">
      <c r="A2834">
        <v>8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1655</v>
      </c>
      <c r="AD2834" s="8">
        <v>43389</v>
      </c>
      <c r="AE2834">
        <v>25</v>
      </c>
      <c r="AG2834" t="s">
        <v>593</v>
      </c>
      <c r="AH2834" s="8">
        <f t="shared" si="55"/>
        <v>43389</v>
      </c>
      <c r="AI2834">
        <v>19</v>
      </c>
      <c r="AJ2834">
        <v>1</v>
      </c>
      <c r="AK2834" s="53">
        <v>0.83333333333333304</v>
      </c>
      <c r="AL2834" s="8">
        <v>43394</v>
      </c>
      <c r="AM2834" s="53">
        <v>0.6875</v>
      </c>
      <c r="AV2834" s="8">
        <v>43394</v>
      </c>
      <c r="AW2834">
        <v>0</v>
      </c>
    </row>
    <row r="2835" spans="1:49" x14ac:dyDescent="0.25">
      <c r="A2835">
        <v>9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1656</v>
      </c>
      <c r="AD2835" s="8">
        <v>43389</v>
      </c>
      <c r="AE2835">
        <v>25</v>
      </c>
      <c r="AG2835" t="s">
        <v>593</v>
      </c>
      <c r="AH2835" s="8">
        <f t="shared" si="55"/>
        <v>43389</v>
      </c>
      <c r="AI2835">
        <v>11</v>
      </c>
      <c r="AJ2835">
        <v>1</v>
      </c>
      <c r="AK2835" s="53">
        <v>0.83333333333333304</v>
      </c>
      <c r="AL2835" s="8">
        <v>43397</v>
      </c>
      <c r="AM2835" s="53">
        <v>0.83333333333333337</v>
      </c>
      <c r="AN2835" t="s">
        <v>1745</v>
      </c>
      <c r="AV2835" s="8">
        <v>43397</v>
      </c>
      <c r="AW2835">
        <v>1</v>
      </c>
    </row>
    <row r="2836" spans="1:49" x14ac:dyDescent="0.25">
      <c r="A2836">
        <v>10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1657</v>
      </c>
      <c r="AD2836" s="8">
        <v>43389</v>
      </c>
      <c r="AE2836">
        <v>25</v>
      </c>
      <c r="AG2836" t="s">
        <v>593</v>
      </c>
      <c r="AH2836" s="8">
        <f t="shared" si="55"/>
        <v>43389</v>
      </c>
      <c r="AI2836">
        <v>15</v>
      </c>
      <c r="AJ2836">
        <v>1</v>
      </c>
      <c r="AK2836" s="53">
        <v>0.83333333333333304</v>
      </c>
      <c r="AN2836" t="s">
        <v>1615</v>
      </c>
    </row>
    <row r="2837" spans="1:49" x14ac:dyDescent="0.25">
      <c r="A2837">
        <v>11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1658</v>
      </c>
      <c r="AD2837" s="8">
        <v>43389</v>
      </c>
      <c r="AE2837">
        <v>25</v>
      </c>
      <c r="AG2837" t="s">
        <v>593</v>
      </c>
      <c r="AH2837" s="8">
        <f t="shared" si="55"/>
        <v>43389</v>
      </c>
      <c r="AI2837">
        <v>10</v>
      </c>
      <c r="AJ2837">
        <v>1</v>
      </c>
      <c r="AK2837" s="53">
        <v>0.83333333333333304</v>
      </c>
      <c r="AL2837" s="8">
        <v>43397</v>
      </c>
      <c r="AM2837" s="53">
        <v>0.83333333333333337</v>
      </c>
      <c r="AN2837" t="s">
        <v>1745</v>
      </c>
      <c r="AV2837" s="8">
        <v>43397</v>
      </c>
      <c r="AW2837">
        <v>1</v>
      </c>
    </row>
    <row r="2838" spans="1:49" x14ac:dyDescent="0.25">
      <c r="A2838">
        <v>12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1659</v>
      </c>
      <c r="AD2838" s="8">
        <v>43389</v>
      </c>
      <c r="AE2838">
        <v>25</v>
      </c>
      <c r="AG2838" t="s">
        <v>593</v>
      </c>
      <c r="AH2838" s="8">
        <f t="shared" si="55"/>
        <v>43389</v>
      </c>
      <c r="AI2838">
        <v>31</v>
      </c>
      <c r="AJ2838">
        <v>1</v>
      </c>
      <c r="AK2838" s="53">
        <v>0.83333333333333304</v>
      </c>
      <c r="AL2838" s="8">
        <v>43397</v>
      </c>
      <c r="AM2838" s="53">
        <v>0.83333333333333337</v>
      </c>
      <c r="AN2838" t="s">
        <v>1745</v>
      </c>
      <c r="AV2838" s="8">
        <v>43397</v>
      </c>
      <c r="AW2838">
        <v>1</v>
      </c>
    </row>
    <row r="2839" spans="1:49" x14ac:dyDescent="0.25">
      <c r="A2839">
        <v>13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1660</v>
      </c>
      <c r="AD2839" s="8">
        <v>43389</v>
      </c>
      <c r="AE2839">
        <v>25</v>
      </c>
      <c r="AG2839" t="s">
        <v>593</v>
      </c>
      <c r="AH2839" s="8">
        <f t="shared" si="55"/>
        <v>43389</v>
      </c>
      <c r="AI2839">
        <v>14</v>
      </c>
      <c r="AJ2839">
        <v>1</v>
      </c>
      <c r="AK2839" s="53">
        <v>0.83333333333333304</v>
      </c>
      <c r="AL2839" s="8">
        <v>43392</v>
      </c>
      <c r="AM2839" s="53">
        <v>0.47222222222222227</v>
      </c>
      <c r="AV2839" s="8">
        <v>43392</v>
      </c>
      <c r="AW2839">
        <v>0</v>
      </c>
    </row>
    <row r="2840" spans="1:49" x14ac:dyDescent="0.25">
      <c r="A2840">
        <v>14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1661</v>
      </c>
      <c r="AD2840" s="8">
        <v>43389</v>
      </c>
      <c r="AE2840">
        <v>25</v>
      </c>
      <c r="AG2840" t="s">
        <v>593</v>
      </c>
      <c r="AH2840" s="8">
        <f t="shared" si="55"/>
        <v>43389</v>
      </c>
      <c r="AI2840">
        <v>25</v>
      </c>
      <c r="AJ2840">
        <v>1</v>
      </c>
      <c r="AK2840" s="53">
        <v>0.83333333333333304</v>
      </c>
      <c r="AL2840" s="8">
        <v>43397</v>
      </c>
      <c r="AM2840" s="53">
        <v>0.83333333333333337</v>
      </c>
      <c r="AN2840" t="s">
        <v>1745</v>
      </c>
      <c r="AV2840" s="8">
        <v>43397</v>
      </c>
      <c r="AW2840">
        <v>1</v>
      </c>
    </row>
    <row r="2841" spans="1:49" x14ac:dyDescent="0.25">
      <c r="A2841">
        <v>15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1662</v>
      </c>
      <c r="AD2841" s="8">
        <v>43389</v>
      </c>
      <c r="AE2841">
        <v>25</v>
      </c>
      <c r="AG2841" t="s">
        <v>593</v>
      </c>
      <c r="AH2841" s="8">
        <f t="shared" si="55"/>
        <v>43389</v>
      </c>
      <c r="AI2841">
        <v>26</v>
      </c>
      <c r="AJ2841">
        <v>1</v>
      </c>
      <c r="AK2841" s="53">
        <v>0.83333333333333304</v>
      </c>
      <c r="AL2841" s="8">
        <v>43397</v>
      </c>
      <c r="AM2841" s="53">
        <v>0.83333333333333337</v>
      </c>
      <c r="AN2841" t="s">
        <v>1745</v>
      </c>
      <c r="AV2841" s="8">
        <v>43397</v>
      </c>
      <c r="AW2841">
        <v>1</v>
      </c>
    </row>
    <row r="2842" spans="1:49" x14ac:dyDescent="0.25">
      <c r="A2842">
        <v>16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1663</v>
      </c>
      <c r="AD2842" s="8">
        <v>43389</v>
      </c>
      <c r="AE2842">
        <v>25</v>
      </c>
      <c r="AG2842" t="s">
        <v>593</v>
      </c>
      <c r="AH2842" s="8">
        <f t="shared" si="55"/>
        <v>43389</v>
      </c>
      <c r="AI2842">
        <v>3</v>
      </c>
      <c r="AJ2842">
        <v>1</v>
      </c>
      <c r="AK2842" s="53">
        <v>0.83333333333333304</v>
      </c>
      <c r="AL2842" s="8">
        <v>43397</v>
      </c>
      <c r="AM2842" s="53">
        <v>0.83333333333333304</v>
      </c>
      <c r="AN2842" t="s">
        <v>1745</v>
      </c>
      <c r="AV2842" s="8">
        <v>43397</v>
      </c>
      <c r="AW2842">
        <v>1</v>
      </c>
    </row>
    <row r="2843" spans="1:49" x14ac:dyDescent="0.25">
      <c r="A2843">
        <v>17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1664</v>
      </c>
      <c r="AD2843" s="8">
        <v>43389</v>
      </c>
      <c r="AE2843">
        <v>25</v>
      </c>
      <c r="AG2843" t="s">
        <v>593</v>
      </c>
      <c r="AH2843" s="8">
        <f t="shared" si="55"/>
        <v>43389</v>
      </c>
      <c r="AI2843">
        <v>32</v>
      </c>
      <c r="AJ2843">
        <v>1</v>
      </c>
      <c r="AK2843" s="53">
        <v>0.83333333333333304</v>
      </c>
      <c r="AL2843" s="8">
        <v>43396</v>
      </c>
      <c r="AM2843" s="53">
        <v>0.4375</v>
      </c>
      <c r="AV2843" s="8">
        <v>43396</v>
      </c>
      <c r="AW2843">
        <v>0</v>
      </c>
    </row>
    <row r="2844" spans="1:49" x14ac:dyDescent="0.25">
      <c r="A2844">
        <v>18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1665</v>
      </c>
      <c r="AD2844" s="8">
        <v>43389</v>
      </c>
      <c r="AE2844">
        <v>25</v>
      </c>
      <c r="AG2844" t="s">
        <v>593</v>
      </c>
      <c r="AH2844" s="8">
        <f t="shared" si="55"/>
        <v>43389</v>
      </c>
      <c r="AI2844">
        <v>7</v>
      </c>
      <c r="AJ2844">
        <v>1</v>
      </c>
      <c r="AK2844" s="53">
        <v>0.83333333333333304</v>
      </c>
      <c r="AL2844" s="8">
        <v>43397</v>
      </c>
      <c r="AM2844" s="53">
        <v>0.83333333333333337</v>
      </c>
      <c r="AN2844" t="s">
        <v>1745</v>
      </c>
      <c r="AV2844" s="8">
        <v>43397</v>
      </c>
      <c r="AW2844">
        <v>1</v>
      </c>
    </row>
    <row r="2845" spans="1:49" x14ac:dyDescent="0.25">
      <c r="A2845">
        <v>19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1666</v>
      </c>
      <c r="AD2845" s="8">
        <v>43390</v>
      </c>
      <c r="AE2845">
        <v>26</v>
      </c>
      <c r="AG2845" t="s">
        <v>593</v>
      </c>
      <c r="AH2845" s="8">
        <f t="shared" si="55"/>
        <v>43390</v>
      </c>
      <c r="AI2845">
        <v>14</v>
      </c>
      <c r="AJ2845">
        <v>2</v>
      </c>
      <c r="AK2845" s="53">
        <v>0.83333333333333304</v>
      </c>
      <c r="AL2845" s="8">
        <v>43396</v>
      </c>
      <c r="AM2845" s="53">
        <v>0.4375</v>
      </c>
      <c r="AV2845" s="8">
        <v>43396</v>
      </c>
      <c r="AW2845">
        <v>0</v>
      </c>
    </row>
    <row r="2846" spans="1:49" x14ac:dyDescent="0.25">
      <c r="A2846">
        <v>20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1667</v>
      </c>
      <c r="AD2846" s="8">
        <v>43390</v>
      </c>
      <c r="AE2846">
        <v>26</v>
      </c>
      <c r="AG2846" t="s">
        <v>593</v>
      </c>
      <c r="AH2846" s="8">
        <f t="shared" si="55"/>
        <v>43390</v>
      </c>
      <c r="AI2846">
        <v>4</v>
      </c>
      <c r="AJ2846">
        <v>2</v>
      </c>
      <c r="AK2846" s="53">
        <v>0.83333333333333304</v>
      </c>
      <c r="AL2846" s="8">
        <v>43399</v>
      </c>
      <c r="AM2846" s="53">
        <v>0.99305555555555547</v>
      </c>
      <c r="AN2846" t="s">
        <v>1749</v>
      </c>
      <c r="AV2846" s="8">
        <v>43399</v>
      </c>
      <c r="AW2846">
        <v>1</v>
      </c>
    </row>
    <row r="2847" spans="1:49" x14ac:dyDescent="0.25">
      <c r="A2847">
        <v>21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1668</v>
      </c>
      <c r="AD2847" s="8">
        <v>43390</v>
      </c>
      <c r="AE2847">
        <v>26</v>
      </c>
      <c r="AG2847" t="s">
        <v>593</v>
      </c>
      <c r="AH2847" s="8">
        <f t="shared" si="55"/>
        <v>43390</v>
      </c>
      <c r="AI2847">
        <v>17</v>
      </c>
      <c r="AJ2847">
        <v>1</v>
      </c>
      <c r="AK2847" s="53">
        <v>0.83333333333333304</v>
      </c>
      <c r="AL2847" s="8">
        <v>43398</v>
      </c>
      <c r="AM2847" s="53">
        <v>0.60416666666666663</v>
      </c>
    </row>
    <row r="2848" spans="1:49" x14ac:dyDescent="0.25">
      <c r="A2848">
        <v>22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1669</v>
      </c>
      <c r="AD2848" s="8">
        <v>43390</v>
      </c>
      <c r="AE2848">
        <v>26</v>
      </c>
      <c r="AG2848" t="s">
        <v>593</v>
      </c>
      <c r="AH2848" s="8">
        <f t="shared" si="55"/>
        <v>43390</v>
      </c>
      <c r="AI2848">
        <v>30</v>
      </c>
      <c r="AJ2848">
        <v>1</v>
      </c>
      <c r="AK2848" s="53">
        <v>0.83333333333333304</v>
      </c>
      <c r="AN2848" t="s">
        <v>1615</v>
      </c>
    </row>
    <row r="2849" spans="1:49" x14ac:dyDescent="0.25">
      <c r="A2849">
        <v>23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1670</v>
      </c>
      <c r="AD2849" s="8">
        <v>43390</v>
      </c>
      <c r="AE2849">
        <v>26</v>
      </c>
      <c r="AG2849" t="s">
        <v>593</v>
      </c>
      <c r="AH2849" s="8">
        <f t="shared" si="55"/>
        <v>43390</v>
      </c>
      <c r="AI2849">
        <v>1</v>
      </c>
      <c r="AJ2849">
        <v>2</v>
      </c>
      <c r="AK2849" s="53">
        <v>0.83333333333333304</v>
      </c>
      <c r="AL2849" s="8">
        <v>43396</v>
      </c>
      <c r="AM2849" s="53">
        <v>0.4375</v>
      </c>
      <c r="AV2849" s="8">
        <v>43396</v>
      </c>
      <c r="AW2849">
        <v>0</v>
      </c>
    </row>
    <row r="2850" spans="1:49" x14ac:dyDescent="0.25">
      <c r="A2850">
        <v>24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1671</v>
      </c>
      <c r="AD2850" s="8">
        <v>43390</v>
      </c>
      <c r="AE2850">
        <v>26</v>
      </c>
      <c r="AG2850" t="s">
        <v>593</v>
      </c>
      <c r="AH2850" s="8">
        <f t="shared" si="55"/>
        <v>43390</v>
      </c>
      <c r="AI2850">
        <v>27</v>
      </c>
      <c r="AJ2850">
        <v>1</v>
      </c>
      <c r="AK2850" s="53">
        <v>0.83333333333333304</v>
      </c>
      <c r="AL2850" s="8">
        <v>43398</v>
      </c>
      <c r="AM2850" s="53">
        <v>0.60416666666666663</v>
      </c>
    </row>
    <row r="2851" spans="1:49" x14ac:dyDescent="0.25">
      <c r="A2851">
        <v>25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1672</v>
      </c>
      <c r="AD2851" s="8">
        <v>43390</v>
      </c>
      <c r="AE2851">
        <v>26</v>
      </c>
      <c r="AG2851" t="s">
        <v>593</v>
      </c>
      <c r="AH2851" s="8">
        <f t="shared" si="55"/>
        <v>43390</v>
      </c>
      <c r="AI2851">
        <v>11</v>
      </c>
      <c r="AJ2851">
        <v>2</v>
      </c>
      <c r="AK2851" s="53">
        <v>0.83333333333333304</v>
      </c>
      <c r="AL2851" s="8">
        <v>43394</v>
      </c>
      <c r="AM2851" s="53">
        <v>0.6875</v>
      </c>
      <c r="AN2851" t="s">
        <v>1020</v>
      </c>
      <c r="AV2851" s="8">
        <v>43394</v>
      </c>
      <c r="AW2851">
        <v>1</v>
      </c>
    </row>
    <row r="2852" spans="1:49" x14ac:dyDescent="0.25">
      <c r="A2852">
        <v>26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1673</v>
      </c>
      <c r="AD2852" s="8">
        <v>43390</v>
      </c>
      <c r="AE2852">
        <v>26</v>
      </c>
      <c r="AG2852" t="s">
        <v>593</v>
      </c>
      <c r="AH2852" s="8">
        <f t="shared" si="55"/>
        <v>43390</v>
      </c>
      <c r="AI2852">
        <v>18</v>
      </c>
      <c r="AJ2852">
        <v>1</v>
      </c>
      <c r="AK2852" s="53">
        <v>0.83333333333333304</v>
      </c>
      <c r="AL2852" s="8">
        <v>43398</v>
      </c>
      <c r="AM2852" s="53">
        <v>0.60416666666666663</v>
      </c>
      <c r="AV2852" s="8">
        <v>43398</v>
      </c>
      <c r="AW2852">
        <v>0</v>
      </c>
    </row>
    <row r="2853" spans="1:49" x14ac:dyDescent="0.25">
      <c r="A2853">
        <v>27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1676</v>
      </c>
      <c r="AD2853" s="8">
        <v>43391</v>
      </c>
      <c r="AE2853">
        <v>27</v>
      </c>
      <c r="AG2853" t="s">
        <v>593</v>
      </c>
      <c r="AH2853" s="8">
        <f t="shared" si="55"/>
        <v>43391</v>
      </c>
      <c r="AI2853">
        <v>3</v>
      </c>
      <c r="AJ2853">
        <v>6</v>
      </c>
      <c r="AK2853" s="53">
        <v>0.83333333333333304</v>
      </c>
      <c r="AL2853" s="8">
        <v>43400</v>
      </c>
      <c r="AM2853" s="53">
        <v>0</v>
      </c>
      <c r="AN2853" t="s">
        <v>1750</v>
      </c>
      <c r="AO2853">
        <v>6</v>
      </c>
      <c r="AP2853">
        <v>25</v>
      </c>
      <c r="AQ2853" s="8">
        <v>43399</v>
      </c>
      <c r="AR2853" s="53">
        <v>0.99305555555555547</v>
      </c>
      <c r="AS2853" s="8">
        <v>43402</v>
      </c>
      <c r="AT2853" s="53">
        <v>0.83333333333333337</v>
      </c>
      <c r="AU2853" t="s">
        <v>1757</v>
      </c>
      <c r="AV2853" s="8">
        <v>43402</v>
      </c>
      <c r="AW2853">
        <v>1</v>
      </c>
    </row>
    <row r="2854" spans="1:49" x14ac:dyDescent="0.25">
      <c r="A2854">
        <v>28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1677</v>
      </c>
      <c r="AD2854" s="8">
        <v>43391</v>
      </c>
      <c r="AE2854">
        <v>27</v>
      </c>
      <c r="AG2854" t="s">
        <v>593</v>
      </c>
      <c r="AH2854" s="8">
        <f t="shared" si="55"/>
        <v>43391</v>
      </c>
      <c r="AI2854">
        <v>23</v>
      </c>
      <c r="AJ2854">
        <v>1</v>
      </c>
      <c r="AK2854" s="53">
        <v>0.83333333333333304</v>
      </c>
      <c r="AL2854" s="8">
        <v>43396</v>
      </c>
      <c r="AM2854" s="53">
        <v>0.4375</v>
      </c>
      <c r="AV2854" s="8">
        <v>43396</v>
      </c>
      <c r="AW2854">
        <v>0</v>
      </c>
    </row>
    <row r="2855" spans="1:49" x14ac:dyDescent="0.25">
      <c r="A2855">
        <v>29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1678</v>
      </c>
      <c r="AD2855" s="8">
        <v>43391</v>
      </c>
      <c r="AE2855">
        <v>27</v>
      </c>
      <c r="AG2855" t="s">
        <v>593</v>
      </c>
      <c r="AH2855" s="8">
        <f t="shared" si="55"/>
        <v>43391</v>
      </c>
      <c r="AI2855">
        <v>21</v>
      </c>
      <c r="AJ2855">
        <v>1</v>
      </c>
      <c r="AK2855" s="53">
        <v>0.83333333333333304</v>
      </c>
      <c r="AL2855" s="8">
        <v>43398</v>
      </c>
      <c r="AM2855" s="53">
        <v>0.60416666666666663</v>
      </c>
      <c r="AV2855" s="8">
        <v>43398</v>
      </c>
      <c r="AW2855">
        <v>0</v>
      </c>
    </row>
    <row r="2856" spans="1:49" x14ac:dyDescent="0.25">
      <c r="A2856">
        <v>30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1679</v>
      </c>
      <c r="AD2856" s="8">
        <v>43391</v>
      </c>
      <c r="AE2856">
        <v>27</v>
      </c>
      <c r="AG2856" t="s">
        <v>593</v>
      </c>
      <c r="AH2856" s="8">
        <f t="shared" si="55"/>
        <v>43391</v>
      </c>
      <c r="AI2856">
        <v>8</v>
      </c>
      <c r="AJ2856">
        <v>6</v>
      </c>
      <c r="AK2856" s="53">
        <v>0.83333333333333304</v>
      </c>
      <c r="AL2856" s="8">
        <v>43400</v>
      </c>
      <c r="AM2856" s="53">
        <v>0</v>
      </c>
      <c r="AN2856" t="s">
        <v>1750</v>
      </c>
      <c r="AO2856">
        <v>6</v>
      </c>
      <c r="AP2856">
        <v>8</v>
      </c>
      <c r="AQ2856" s="8">
        <v>43399</v>
      </c>
      <c r="AR2856" s="53">
        <v>0.99305555555555547</v>
      </c>
      <c r="AS2856" s="8">
        <v>43404</v>
      </c>
      <c r="AT2856" s="53">
        <v>0.83333333333333337</v>
      </c>
      <c r="AU2856" t="s">
        <v>1020</v>
      </c>
      <c r="AV2856" s="8">
        <v>43404</v>
      </c>
      <c r="AW2856">
        <v>1</v>
      </c>
    </row>
    <row r="2857" spans="1:49" x14ac:dyDescent="0.25">
      <c r="A2857">
        <v>31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1680</v>
      </c>
      <c r="AD2857" s="8">
        <v>43391</v>
      </c>
      <c r="AE2857">
        <v>27</v>
      </c>
      <c r="AG2857" t="s">
        <v>593</v>
      </c>
      <c r="AH2857" s="8">
        <f t="shared" si="55"/>
        <v>43391</v>
      </c>
      <c r="AI2857">
        <v>4</v>
      </c>
      <c r="AJ2857">
        <v>6</v>
      </c>
      <c r="AK2857" s="53">
        <v>0.83333333333333304</v>
      </c>
      <c r="AL2857" s="8">
        <v>43400</v>
      </c>
      <c r="AM2857" s="53">
        <v>0</v>
      </c>
      <c r="AN2857" t="s">
        <v>1750</v>
      </c>
      <c r="AO2857">
        <v>6</v>
      </c>
      <c r="AP2857">
        <v>4</v>
      </c>
      <c r="AQ2857" s="8">
        <v>43399</v>
      </c>
      <c r="AR2857" s="53">
        <v>0.99305555555555547</v>
      </c>
      <c r="AS2857" s="8">
        <v>43402</v>
      </c>
      <c r="AT2857" s="53">
        <v>0.83333333333333337</v>
      </c>
      <c r="AU2857" t="s">
        <v>1764</v>
      </c>
      <c r="AV2857" s="8">
        <v>43402</v>
      </c>
      <c r="AW2857">
        <v>1</v>
      </c>
    </row>
    <row r="2858" spans="1:49" x14ac:dyDescent="0.25">
      <c r="A2858">
        <v>32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1681</v>
      </c>
      <c r="AD2858" s="8">
        <v>43391</v>
      </c>
      <c r="AE2858">
        <v>27</v>
      </c>
      <c r="AG2858" t="s">
        <v>593</v>
      </c>
      <c r="AH2858" s="8">
        <f t="shared" si="55"/>
        <v>43391</v>
      </c>
      <c r="AI2858">
        <v>6</v>
      </c>
      <c r="AJ2858">
        <v>6</v>
      </c>
      <c r="AK2858" s="53">
        <v>0.83333333333333304</v>
      </c>
      <c r="AL2858" s="8">
        <v>43400</v>
      </c>
      <c r="AM2858" s="53">
        <v>0</v>
      </c>
      <c r="AN2858" t="s">
        <v>1750</v>
      </c>
      <c r="AO2858">
        <v>6</v>
      </c>
      <c r="AP2858">
        <v>6</v>
      </c>
      <c r="AQ2858" s="8">
        <v>43399</v>
      </c>
      <c r="AR2858" s="53">
        <v>0.99305555555555503</v>
      </c>
      <c r="AS2858" s="8">
        <v>43402</v>
      </c>
      <c r="AT2858" s="53">
        <v>0.83333333333333337</v>
      </c>
      <c r="AU2858" t="s">
        <v>1757</v>
      </c>
      <c r="AV2858" s="8">
        <v>43402</v>
      </c>
      <c r="AW2858">
        <v>1</v>
      </c>
    </row>
    <row r="2859" spans="1:49" x14ac:dyDescent="0.25">
      <c r="A2859">
        <v>33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1682</v>
      </c>
      <c r="AD2859" s="8">
        <v>43391</v>
      </c>
      <c r="AE2859">
        <v>27</v>
      </c>
      <c r="AG2859" t="s">
        <v>593</v>
      </c>
      <c r="AH2859" s="8">
        <f t="shared" si="55"/>
        <v>43391</v>
      </c>
      <c r="AI2859">
        <v>2</v>
      </c>
      <c r="AJ2859">
        <v>6</v>
      </c>
      <c r="AK2859" s="53">
        <v>0.83333333333333304</v>
      </c>
      <c r="AL2859" s="8">
        <v>43400</v>
      </c>
      <c r="AM2859" s="53">
        <v>0</v>
      </c>
      <c r="AN2859" t="s">
        <v>1750</v>
      </c>
      <c r="AO2859">
        <v>6</v>
      </c>
      <c r="AP2859">
        <v>2</v>
      </c>
      <c r="AQ2859" s="8">
        <v>43399</v>
      </c>
      <c r="AR2859" s="53">
        <v>0.99305555555555503</v>
      </c>
      <c r="AS2859" s="8">
        <v>43402</v>
      </c>
      <c r="AT2859" s="53">
        <v>0.83333333333333337</v>
      </c>
      <c r="AU2859" t="s">
        <v>1757</v>
      </c>
      <c r="AV2859" s="8">
        <v>43402</v>
      </c>
      <c r="AW2859">
        <v>1</v>
      </c>
    </row>
    <row r="2860" spans="1:49" x14ac:dyDescent="0.25">
      <c r="A2860">
        <v>34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1683</v>
      </c>
      <c r="AD2860" s="8">
        <v>43391</v>
      </c>
      <c r="AE2860">
        <v>27</v>
      </c>
      <c r="AG2860" t="s">
        <v>593</v>
      </c>
      <c r="AH2860" s="8">
        <f t="shared" si="55"/>
        <v>43391</v>
      </c>
      <c r="AI2860">
        <v>7</v>
      </c>
      <c r="AJ2860">
        <v>6</v>
      </c>
      <c r="AK2860" s="53">
        <v>0.83333333333333304</v>
      </c>
      <c r="AL2860" s="8">
        <v>43400</v>
      </c>
      <c r="AM2860" s="53">
        <v>0</v>
      </c>
      <c r="AN2860" t="s">
        <v>1750</v>
      </c>
      <c r="AO2860">
        <v>6</v>
      </c>
      <c r="AP2860">
        <v>7</v>
      </c>
      <c r="AQ2860" s="8">
        <v>43399</v>
      </c>
      <c r="AR2860" s="53">
        <v>0.99305555555555503</v>
      </c>
      <c r="AS2860" s="8">
        <v>43402</v>
      </c>
      <c r="AT2860" s="53">
        <v>0.83333333333333337</v>
      </c>
      <c r="AU2860" t="s">
        <v>1757</v>
      </c>
      <c r="AV2860" s="8">
        <v>43402</v>
      </c>
      <c r="AW2860">
        <v>1</v>
      </c>
    </row>
    <row r="2861" spans="1:49" x14ac:dyDescent="0.25">
      <c r="A2861">
        <v>35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1684</v>
      </c>
      <c r="AD2861" s="8">
        <v>43391</v>
      </c>
      <c r="AE2861">
        <v>27</v>
      </c>
      <c r="AG2861" t="s">
        <v>593</v>
      </c>
      <c r="AH2861" s="8">
        <f t="shared" si="55"/>
        <v>43391</v>
      </c>
      <c r="AI2861">
        <v>1</v>
      </c>
      <c r="AJ2861">
        <v>6</v>
      </c>
      <c r="AK2861" s="53">
        <v>0.83333333333333304</v>
      </c>
      <c r="AL2861" s="8">
        <v>43400</v>
      </c>
      <c r="AM2861" s="53">
        <v>0</v>
      </c>
      <c r="AN2861" t="s">
        <v>1750</v>
      </c>
      <c r="AO2861">
        <v>6</v>
      </c>
      <c r="AP2861">
        <v>1</v>
      </c>
      <c r="AQ2861" s="8">
        <v>43399</v>
      </c>
      <c r="AR2861" s="53">
        <v>0.99305555555555503</v>
      </c>
      <c r="AS2861" s="8">
        <v>43402</v>
      </c>
      <c r="AT2861" s="53">
        <v>0.83333333333333337</v>
      </c>
      <c r="AU2861" t="s">
        <v>1757</v>
      </c>
      <c r="AV2861" s="8">
        <v>43402</v>
      </c>
      <c r="AW2861">
        <v>1</v>
      </c>
    </row>
    <row r="2862" spans="1:49" x14ac:dyDescent="0.25">
      <c r="A2862">
        <v>36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1685</v>
      </c>
      <c r="AD2862" s="8">
        <v>43391</v>
      </c>
      <c r="AE2862">
        <v>27</v>
      </c>
      <c r="AG2862" t="s">
        <v>593</v>
      </c>
      <c r="AH2862" s="8">
        <f t="shared" si="55"/>
        <v>43391</v>
      </c>
      <c r="AI2862">
        <v>25</v>
      </c>
      <c r="AJ2862">
        <v>2</v>
      </c>
      <c r="AK2862" s="53">
        <v>0.83333333333333304</v>
      </c>
      <c r="AL2862" s="8">
        <v>43397</v>
      </c>
      <c r="AM2862" s="53">
        <v>0.42708333333333331</v>
      </c>
      <c r="AV2862" s="8">
        <v>43397</v>
      </c>
      <c r="AW2862">
        <v>0</v>
      </c>
    </row>
    <row r="2863" spans="1:49" x14ac:dyDescent="0.25">
      <c r="A2863">
        <v>37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1690</v>
      </c>
      <c r="AD2863" s="8">
        <v>43392</v>
      </c>
      <c r="AE2863">
        <v>28</v>
      </c>
      <c r="AG2863" t="s">
        <v>593</v>
      </c>
      <c r="AH2863" s="8">
        <f t="shared" si="55"/>
        <v>43392</v>
      </c>
      <c r="AI2863">
        <v>24</v>
      </c>
      <c r="AJ2863">
        <v>2</v>
      </c>
      <c r="AK2863" s="53">
        <v>0.83333333333333304</v>
      </c>
      <c r="AL2863" s="8">
        <v>43399</v>
      </c>
      <c r="AM2863" s="53">
        <v>0.40625</v>
      </c>
      <c r="AN2863" t="s">
        <v>1755</v>
      </c>
      <c r="AV2863" s="8">
        <v>43399</v>
      </c>
      <c r="AW2863">
        <v>1</v>
      </c>
    </row>
    <row r="2864" spans="1:49" x14ac:dyDescent="0.25">
      <c r="A2864">
        <v>38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1691</v>
      </c>
      <c r="AD2864" s="8">
        <v>43392</v>
      </c>
      <c r="AE2864">
        <v>28</v>
      </c>
      <c r="AG2864" t="s">
        <v>593</v>
      </c>
      <c r="AH2864" s="8">
        <f t="shared" si="55"/>
        <v>43392</v>
      </c>
      <c r="AI2864">
        <v>30</v>
      </c>
      <c r="AJ2864">
        <v>6</v>
      </c>
      <c r="AK2864" s="53">
        <v>0.83333333333333304</v>
      </c>
      <c r="AL2864" s="8">
        <v>43400</v>
      </c>
      <c r="AM2864" s="53">
        <v>0</v>
      </c>
      <c r="AN2864" t="s">
        <v>1750</v>
      </c>
      <c r="AO2864">
        <v>6</v>
      </c>
      <c r="AP2864">
        <v>30</v>
      </c>
      <c r="AQ2864" s="8">
        <v>43400</v>
      </c>
      <c r="AR2864" s="53">
        <v>0</v>
      </c>
      <c r="AS2864" s="8">
        <v>43404</v>
      </c>
      <c r="AT2864" s="53">
        <v>0.83333333333333337</v>
      </c>
      <c r="AV2864" s="8">
        <v>43404</v>
      </c>
      <c r="AW2864">
        <v>0</v>
      </c>
    </row>
    <row r="2865" spans="1:49" x14ac:dyDescent="0.25">
      <c r="A2865">
        <v>39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1692</v>
      </c>
      <c r="AD2865" s="8">
        <v>43392</v>
      </c>
      <c r="AE2865">
        <v>28</v>
      </c>
      <c r="AG2865" t="s">
        <v>593</v>
      </c>
      <c r="AH2865" s="8">
        <f t="shared" si="55"/>
        <v>43392</v>
      </c>
      <c r="AI2865">
        <v>14</v>
      </c>
      <c r="AJ2865">
        <v>6</v>
      </c>
      <c r="AK2865" s="53">
        <v>0.83333333333333304</v>
      </c>
      <c r="AL2865" s="8">
        <v>43400</v>
      </c>
      <c r="AM2865" s="53">
        <v>0</v>
      </c>
      <c r="AN2865" t="s">
        <v>1750</v>
      </c>
      <c r="AO2865">
        <v>6</v>
      </c>
      <c r="AP2865">
        <v>17</v>
      </c>
      <c r="AQ2865" s="8">
        <v>43400</v>
      </c>
      <c r="AR2865" s="53">
        <v>0</v>
      </c>
      <c r="AS2865" s="8">
        <v>43402</v>
      </c>
      <c r="AT2865" s="53">
        <v>0.83333333333333337</v>
      </c>
      <c r="AV2865" s="8">
        <v>43402</v>
      </c>
      <c r="AW2865">
        <v>0</v>
      </c>
    </row>
    <row r="2866" spans="1:49" x14ac:dyDescent="0.25">
      <c r="A2866">
        <v>40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1693</v>
      </c>
      <c r="AD2866" s="8">
        <v>43392</v>
      </c>
      <c r="AE2866">
        <v>28</v>
      </c>
      <c r="AG2866" t="s">
        <v>593</v>
      </c>
      <c r="AH2866" s="8">
        <f t="shared" si="55"/>
        <v>43392</v>
      </c>
      <c r="AI2866">
        <v>28</v>
      </c>
      <c r="AJ2866">
        <v>2</v>
      </c>
      <c r="AK2866" s="53">
        <v>0.83333333333333304</v>
      </c>
      <c r="AL2866" s="8">
        <v>43399</v>
      </c>
      <c r="AM2866" s="53">
        <v>0.40625</v>
      </c>
      <c r="AN2866" t="s">
        <v>1755</v>
      </c>
      <c r="AV2866" s="8">
        <v>43399</v>
      </c>
      <c r="AW2866">
        <v>1</v>
      </c>
    </row>
    <row r="2867" spans="1:49" x14ac:dyDescent="0.25">
      <c r="A2867">
        <v>41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1694</v>
      </c>
      <c r="AD2867" s="8">
        <v>43392</v>
      </c>
      <c r="AE2867">
        <v>28</v>
      </c>
      <c r="AG2867" t="s">
        <v>593</v>
      </c>
      <c r="AH2867" s="8">
        <f t="shared" si="55"/>
        <v>43392</v>
      </c>
      <c r="AI2867">
        <v>29</v>
      </c>
      <c r="AJ2867">
        <v>2</v>
      </c>
      <c r="AK2867" s="53">
        <v>0.83333333333333304</v>
      </c>
      <c r="AL2867" s="8">
        <v>43398</v>
      </c>
      <c r="AM2867" s="53">
        <v>0.60416666666666663</v>
      </c>
      <c r="AV2867" s="8">
        <v>43398</v>
      </c>
      <c r="AW2867">
        <v>0</v>
      </c>
    </row>
    <row r="2868" spans="1:49" x14ac:dyDescent="0.25">
      <c r="A2868">
        <v>42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1695</v>
      </c>
      <c r="AD2868" s="8">
        <v>43392</v>
      </c>
      <c r="AE2868">
        <v>28</v>
      </c>
      <c r="AG2868" t="s">
        <v>593</v>
      </c>
      <c r="AH2868" s="8">
        <f t="shared" si="55"/>
        <v>43392</v>
      </c>
      <c r="AI2868">
        <v>31</v>
      </c>
      <c r="AJ2868">
        <v>6</v>
      </c>
      <c r="AK2868" s="53">
        <v>0.83333333333333304</v>
      </c>
      <c r="AL2868" s="8">
        <v>43400</v>
      </c>
      <c r="AM2868" s="53">
        <v>0</v>
      </c>
      <c r="AN2868" t="s">
        <v>1750</v>
      </c>
      <c r="AO2868">
        <v>6</v>
      </c>
      <c r="AP2868">
        <v>31</v>
      </c>
      <c r="AQ2868" s="8">
        <v>43400</v>
      </c>
      <c r="AR2868" s="53">
        <v>0</v>
      </c>
      <c r="AS2868" s="8">
        <v>43402</v>
      </c>
      <c r="AT2868" s="53">
        <v>0.83333333333333337</v>
      </c>
      <c r="AU2868" t="s">
        <v>1757</v>
      </c>
      <c r="AV2868" s="8">
        <v>43402</v>
      </c>
      <c r="AW2868">
        <v>1</v>
      </c>
    </row>
    <row r="2869" spans="1:49" x14ac:dyDescent="0.25">
      <c r="A2869">
        <v>43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1696</v>
      </c>
      <c r="AD2869" s="8">
        <v>43392</v>
      </c>
      <c r="AE2869">
        <v>28</v>
      </c>
      <c r="AG2869" t="s">
        <v>593</v>
      </c>
      <c r="AH2869" s="8">
        <f t="shared" si="55"/>
        <v>43392</v>
      </c>
      <c r="AI2869">
        <v>1</v>
      </c>
      <c r="AJ2869">
        <v>1</v>
      </c>
      <c r="AK2869" s="53">
        <v>0.83333333333333304</v>
      </c>
      <c r="AL2869" s="8">
        <v>43398</v>
      </c>
      <c r="AM2869" s="53">
        <v>0.60416666666666663</v>
      </c>
      <c r="AV2869" s="8">
        <v>43398</v>
      </c>
      <c r="AW2869">
        <v>0</v>
      </c>
    </row>
    <row r="2870" spans="1:49" x14ac:dyDescent="0.25">
      <c r="A2870">
        <v>44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1697</v>
      </c>
      <c r="AD2870" s="8">
        <v>43393</v>
      </c>
      <c r="AE2870">
        <v>29</v>
      </c>
      <c r="AG2870" t="s">
        <v>593</v>
      </c>
      <c r="AH2870" s="8">
        <v>43399</v>
      </c>
      <c r="AI2870">
        <v>2</v>
      </c>
      <c r="AJ2870">
        <v>2</v>
      </c>
      <c r="AK2870" s="53">
        <v>0.44791666666666669</v>
      </c>
      <c r="AL2870" s="8">
        <v>43399</v>
      </c>
      <c r="AM2870" s="53">
        <v>0.99305555555555547</v>
      </c>
      <c r="AN2870" t="s">
        <v>1757</v>
      </c>
      <c r="AV2870" s="8">
        <v>43399</v>
      </c>
      <c r="AW2870">
        <v>1</v>
      </c>
    </row>
    <row r="2871" spans="1:49" x14ac:dyDescent="0.25">
      <c r="A2871">
        <v>45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1698</v>
      </c>
      <c r="AD2871" s="8">
        <v>43393</v>
      </c>
      <c r="AE2871">
        <v>29</v>
      </c>
      <c r="AG2871" t="s">
        <v>593</v>
      </c>
      <c r="AK2871" s="53"/>
      <c r="AN2871" t="s">
        <v>1711</v>
      </c>
      <c r="AV2871" s="8">
        <v>43397</v>
      </c>
      <c r="AW2871">
        <v>0</v>
      </c>
    </row>
    <row r="2872" spans="1:49" x14ac:dyDescent="0.25">
      <c r="A2872">
        <v>46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1699</v>
      </c>
      <c r="AD2872" s="8">
        <v>43393</v>
      </c>
      <c r="AE2872">
        <v>29</v>
      </c>
      <c r="AG2872" t="s">
        <v>593</v>
      </c>
      <c r="AK2872" s="53"/>
      <c r="AN2872" t="s">
        <v>1711</v>
      </c>
      <c r="AV2872" s="8">
        <v>43397</v>
      </c>
      <c r="AW2872">
        <v>0</v>
      </c>
    </row>
    <row r="2873" spans="1:49" x14ac:dyDescent="0.25">
      <c r="A2873">
        <v>47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1702</v>
      </c>
      <c r="AD2873" s="8">
        <v>43394</v>
      </c>
      <c r="AE2873">
        <v>30</v>
      </c>
      <c r="AG2873" t="s">
        <v>593</v>
      </c>
      <c r="AH2873" s="8">
        <v>43399</v>
      </c>
      <c r="AI2873">
        <v>4</v>
      </c>
      <c r="AJ2873">
        <v>1</v>
      </c>
      <c r="AK2873" s="53">
        <v>0.44791666666666669</v>
      </c>
      <c r="AL2873" s="8">
        <v>43400</v>
      </c>
      <c r="AM2873" s="53">
        <v>0.74652777777777779</v>
      </c>
      <c r="AN2873" t="s">
        <v>1757</v>
      </c>
      <c r="AV2873" s="8">
        <v>43400</v>
      </c>
      <c r="AW2873">
        <v>1</v>
      </c>
    </row>
    <row r="2874" spans="1:49" x14ac:dyDescent="0.25">
      <c r="A2874">
        <v>48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1703</v>
      </c>
      <c r="AD2874" s="8">
        <v>43394</v>
      </c>
      <c r="AE2874">
        <v>30</v>
      </c>
      <c r="AG2874" t="s">
        <v>593</v>
      </c>
      <c r="AK2874" s="53"/>
    </row>
    <row r="2875" spans="1:49" x14ac:dyDescent="0.25">
      <c r="A2875">
        <v>49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1704</v>
      </c>
      <c r="AD2875" s="8">
        <v>43394</v>
      </c>
      <c r="AE2875">
        <v>30</v>
      </c>
      <c r="AG2875" t="s">
        <v>593</v>
      </c>
      <c r="AH2875" s="8">
        <v>43402</v>
      </c>
      <c r="AI2875">
        <v>5</v>
      </c>
      <c r="AJ2875">
        <v>1</v>
      </c>
      <c r="AK2875" s="53">
        <v>0.44791666666666669</v>
      </c>
      <c r="AL2875" s="8">
        <v>43413</v>
      </c>
      <c r="AM2875" s="53">
        <v>0.41111111111111115</v>
      </c>
      <c r="AN2875" t="s">
        <v>1757</v>
      </c>
      <c r="AV2875" s="8">
        <v>43413</v>
      </c>
      <c r="AW2875">
        <v>1</v>
      </c>
    </row>
    <row r="2876" spans="1:49" x14ac:dyDescent="0.25">
      <c r="A2876">
        <v>1</v>
      </c>
      <c r="C2876" t="s">
        <v>201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85</v>
      </c>
      <c r="AC2876" t="str">
        <f t="shared" ref="AC2876:AC2898" si="56">"A2-22"&amp;AB2876&amp;"-"&amp;AF2876</f>
        <v>A2-22RT-A1</v>
      </c>
      <c r="AD2876" s="8">
        <v>43431</v>
      </c>
      <c r="AE2876">
        <v>35</v>
      </c>
      <c r="AF2876" t="s">
        <v>247</v>
      </c>
      <c r="AG2876" t="s">
        <v>956</v>
      </c>
      <c r="AN2876" t="s">
        <v>1831</v>
      </c>
      <c r="AV2876" s="8">
        <v>43474</v>
      </c>
      <c r="AW2876">
        <v>1</v>
      </c>
    </row>
    <row r="2877" spans="1:49" x14ac:dyDescent="0.25">
      <c r="A2877">
        <v>2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6"/>
        <v>A2-22SO-C1</v>
      </c>
      <c r="AF2877" t="s">
        <v>146</v>
      </c>
    </row>
    <row r="2878" spans="1:49" x14ac:dyDescent="0.25">
      <c r="A2878">
        <v>3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6"/>
        <v>A2-22SO-C2</v>
      </c>
      <c r="AF2878" t="s">
        <v>149</v>
      </c>
    </row>
    <row r="2879" spans="1:49" x14ac:dyDescent="0.25">
      <c r="A2879">
        <v>4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6"/>
        <v>A2-22SO-C3</v>
      </c>
      <c r="AF2879" t="s">
        <v>301</v>
      </c>
    </row>
    <row r="2880" spans="1:49" x14ac:dyDescent="0.25">
      <c r="A2880">
        <v>5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6"/>
        <v>A2-22SO-C4</v>
      </c>
      <c r="AF2880" t="s">
        <v>161</v>
      </c>
    </row>
    <row r="2881" spans="1:49" x14ac:dyDescent="0.25">
      <c r="A2881">
        <v>6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86</v>
      </c>
      <c r="AC2881" t="str">
        <f t="shared" si="56"/>
        <v>A2-22SO-C5</v>
      </c>
      <c r="AF2881" t="s">
        <v>123</v>
      </c>
    </row>
    <row r="2882" spans="1:49" x14ac:dyDescent="0.25">
      <c r="A2882">
        <v>7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6"/>
        <v>A2-22SO-C6</v>
      </c>
      <c r="AF2882" t="s">
        <v>168</v>
      </c>
    </row>
    <row r="2883" spans="1:49" x14ac:dyDescent="0.25">
      <c r="A2883">
        <v>8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86</v>
      </c>
      <c r="AC2883" t="str">
        <f t="shared" si="56"/>
        <v>A2-22SO-C7</v>
      </c>
      <c r="AF2883" t="s">
        <v>135</v>
      </c>
    </row>
    <row r="2884" spans="1:49" x14ac:dyDescent="0.25">
      <c r="A2884">
        <v>9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86</v>
      </c>
      <c r="AC2884" t="str">
        <f t="shared" si="56"/>
        <v>A2-22SO-C8</v>
      </c>
      <c r="AF2884" t="s">
        <v>238</v>
      </c>
    </row>
    <row r="2885" spans="1:49" x14ac:dyDescent="0.25">
      <c r="A2885">
        <v>10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86</v>
      </c>
      <c r="AC2885" t="str">
        <f t="shared" si="56"/>
        <v>A2-22SO-C9</v>
      </c>
      <c r="AF2885" t="s">
        <v>176</v>
      </c>
    </row>
    <row r="2886" spans="1:49" x14ac:dyDescent="0.25">
      <c r="A2886">
        <v>11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86</v>
      </c>
      <c r="AC2886" t="str">
        <f t="shared" si="56"/>
        <v>A2-22SO-C10</v>
      </c>
      <c r="AF2886" t="s">
        <v>126</v>
      </c>
    </row>
    <row r="2887" spans="1:49" x14ac:dyDescent="0.25">
      <c r="A2887">
        <v>12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86</v>
      </c>
      <c r="AC2887" t="str">
        <f t="shared" si="56"/>
        <v>A2-22SO-C11</v>
      </c>
      <c r="AF2887" t="s">
        <v>144</v>
      </c>
    </row>
    <row r="2888" spans="1:49" x14ac:dyDescent="0.25">
      <c r="A2888">
        <v>13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6"/>
        <v>A2-22RT-C1</v>
      </c>
      <c r="AD2888" s="8">
        <v>43396</v>
      </c>
      <c r="AE2888">
        <v>31</v>
      </c>
      <c r="AF2888" t="s">
        <v>146</v>
      </c>
      <c r="AG2888" t="s">
        <v>956</v>
      </c>
      <c r="AH2888" s="8">
        <v>43396</v>
      </c>
      <c r="AI2888">
        <v>32</v>
      </c>
      <c r="AJ2888">
        <v>1</v>
      </c>
      <c r="AK2888" s="53">
        <v>0.50694444444444442</v>
      </c>
      <c r="AL2888" s="8">
        <v>43404</v>
      </c>
      <c r="AM2888" s="53">
        <v>0.83333333333333337</v>
      </c>
      <c r="AN2888" t="s">
        <v>1762</v>
      </c>
      <c r="AO2888">
        <v>6</v>
      </c>
      <c r="AP2888">
        <v>1</v>
      </c>
      <c r="AQ2888" s="8">
        <v>43404</v>
      </c>
      <c r="AR2888" s="53">
        <v>0.83333333333333337</v>
      </c>
      <c r="AS2888" s="8">
        <v>43406</v>
      </c>
      <c r="AT2888" s="53">
        <v>0.83333333333333337</v>
      </c>
      <c r="AV2888" s="8">
        <v>43406</v>
      </c>
      <c r="AW2888">
        <v>0</v>
      </c>
    </row>
    <row r="2889" spans="1:49" x14ac:dyDescent="0.25">
      <c r="A2889">
        <v>14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6"/>
        <v>A2-22RT-C2</v>
      </c>
      <c r="AD2889" s="8">
        <v>43397</v>
      </c>
      <c r="AE2889">
        <v>32</v>
      </c>
      <c r="AF2889" t="s">
        <v>149</v>
      </c>
      <c r="AG2889" t="s">
        <v>956</v>
      </c>
      <c r="AH2889" s="8">
        <v>43400</v>
      </c>
      <c r="AI2889">
        <v>10</v>
      </c>
      <c r="AJ2889">
        <v>2</v>
      </c>
      <c r="AK2889" s="53">
        <v>2.0833333333333332E-2</v>
      </c>
      <c r="AL2889" s="8">
        <v>43402</v>
      </c>
      <c r="AM2889" s="53">
        <v>0.625</v>
      </c>
      <c r="AV2889" s="8">
        <v>43402</v>
      </c>
      <c r="AW2889">
        <v>0</v>
      </c>
    </row>
    <row r="2890" spans="1:49" x14ac:dyDescent="0.25">
      <c r="A2890">
        <v>15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6"/>
        <v>A2-22RT-C3</v>
      </c>
      <c r="AF2890" t="s">
        <v>301</v>
      </c>
    </row>
    <row r="2891" spans="1:49" x14ac:dyDescent="0.25">
      <c r="A2891">
        <v>16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6"/>
        <v>A2-22RT-C4</v>
      </c>
      <c r="AF2891" t="s">
        <v>161</v>
      </c>
    </row>
    <row r="2892" spans="1:49" x14ac:dyDescent="0.25">
      <c r="A2892">
        <v>17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85</v>
      </c>
      <c r="AC2892" t="str">
        <f t="shared" si="56"/>
        <v>A2-22RT-C5</v>
      </c>
      <c r="AF2892" t="s">
        <v>123</v>
      </c>
    </row>
    <row r="2893" spans="1:49" x14ac:dyDescent="0.25">
      <c r="A2893">
        <v>18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6"/>
        <v>A2-22RT-C6</v>
      </c>
      <c r="AF2893" t="s">
        <v>168</v>
      </c>
    </row>
    <row r="2894" spans="1:49" x14ac:dyDescent="0.25">
      <c r="A2894">
        <v>19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85</v>
      </c>
      <c r="AC2894" t="str">
        <f t="shared" si="56"/>
        <v>A2-22RT-C7</v>
      </c>
      <c r="AF2894" t="s">
        <v>135</v>
      </c>
    </row>
    <row r="2895" spans="1:49" x14ac:dyDescent="0.25">
      <c r="A2895">
        <v>20</v>
      </c>
      <c r="C2895" t="s">
        <v>58</v>
      </c>
      <c r="G2895" s="1" t="s">
        <v>187</v>
      </c>
      <c r="I2895" s="1" t="s">
        <v>193</v>
      </c>
      <c r="J2895">
        <v>22</v>
      </c>
      <c r="K2895" s="1" t="s">
        <v>60</v>
      </c>
      <c r="W2895" s="1" t="s">
        <v>624</v>
      </c>
      <c r="AB2895" t="s">
        <v>85</v>
      </c>
      <c r="AC2895" t="str">
        <f t="shared" si="56"/>
        <v>A2-22RT-C8</v>
      </c>
      <c r="AF2895" t="s">
        <v>238</v>
      </c>
    </row>
    <row r="2896" spans="1:49" x14ac:dyDescent="0.25">
      <c r="A2896">
        <v>21</v>
      </c>
      <c r="C2896" t="s">
        <v>58</v>
      </c>
      <c r="G2896" s="1" t="s">
        <v>187</v>
      </c>
      <c r="I2896" s="1" t="s">
        <v>193</v>
      </c>
      <c r="J2896">
        <v>22</v>
      </c>
      <c r="K2896" s="1" t="s">
        <v>60</v>
      </c>
      <c r="W2896" s="1" t="s">
        <v>624</v>
      </c>
      <c r="AB2896" t="s">
        <v>85</v>
      </c>
      <c r="AC2896" t="str">
        <f t="shared" si="56"/>
        <v>A2-22RT-C9</v>
      </c>
      <c r="AF2896" t="s">
        <v>176</v>
      </c>
    </row>
    <row r="2897" spans="1:49" x14ac:dyDescent="0.25">
      <c r="A2897">
        <v>22</v>
      </c>
      <c r="C2897" t="s">
        <v>58</v>
      </c>
      <c r="G2897" s="1" t="s">
        <v>187</v>
      </c>
      <c r="I2897" s="1" t="s">
        <v>193</v>
      </c>
      <c r="J2897">
        <v>22</v>
      </c>
      <c r="K2897" s="1" t="s">
        <v>60</v>
      </c>
      <c r="W2897" s="1" t="s">
        <v>624</v>
      </c>
      <c r="AB2897" t="s">
        <v>85</v>
      </c>
      <c r="AC2897" t="str">
        <f t="shared" si="56"/>
        <v>A2-22RT-C10</v>
      </c>
      <c r="AF2897" t="s">
        <v>126</v>
      </c>
    </row>
    <row r="2898" spans="1:49" x14ac:dyDescent="0.25">
      <c r="A2898">
        <v>23</v>
      </c>
      <c r="C2898" t="s">
        <v>58</v>
      </c>
      <c r="G2898" s="1" t="s">
        <v>187</v>
      </c>
      <c r="I2898" s="1" t="s">
        <v>193</v>
      </c>
      <c r="J2898">
        <v>22</v>
      </c>
      <c r="K2898" s="1" t="s">
        <v>60</v>
      </c>
      <c r="W2898" s="1" t="s">
        <v>624</v>
      </c>
      <c r="AB2898" t="s">
        <v>85</v>
      </c>
      <c r="AC2898" t="str">
        <f t="shared" si="56"/>
        <v>A2-22RT-C11</v>
      </c>
      <c r="AF2898" t="s">
        <v>144</v>
      </c>
    </row>
    <row r="2899" spans="1:49" x14ac:dyDescent="0.25">
      <c r="A2899">
        <v>1</v>
      </c>
      <c r="C2899" t="s">
        <v>58</v>
      </c>
      <c r="G2899" s="1" t="s">
        <v>78</v>
      </c>
      <c r="I2899" s="1" t="s">
        <v>212</v>
      </c>
      <c r="J2899">
        <v>3</v>
      </c>
      <c r="K2899" s="1" t="s">
        <v>60</v>
      </c>
      <c r="W2899" s="1" t="s">
        <v>625</v>
      </c>
      <c r="AB2899" t="s">
        <v>85</v>
      </c>
      <c r="AC2899" t="str">
        <f t="shared" ref="AC2899:AC2904" si="57">"A3-1"&amp;AB2899&amp;"-"&amp;AF2899</f>
        <v>A3-1RT-B1</v>
      </c>
      <c r="AD2899" s="8">
        <v>43420</v>
      </c>
      <c r="AE2899" s="83">
        <f>AD2899-I2899</f>
        <v>54</v>
      </c>
      <c r="AF2899" t="s">
        <v>169</v>
      </c>
      <c r="AG2899" t="s">
        <v>956</v>
      </c>
      <c r="AH2899" s="8">
        <v>43454</v>
      </c>
      <c r="AI2899">
        <v>32</v>
      </c>
      <c r="AJ2899">
        <v>2</v>
      </c>
      <c r="AK2899" s="53">
        <v>0.47916666666666669</v>
      </c>
      <c r="AL2899" s="8">
        <v>43468</v>
      </c>
      <c r="AM2899" s="53">
        <v>0.83333333333333337</v>
      </c>
      <c r="AO2899">
        <v>3</v>
      </c>
      <c r="AP2899">
        <v>8</v>
      </c>
      <c r="AQ2899" s="8">
        <v>43468</v>
      </c>
      <c r="AR2899" s="53">
        <v>0.83333333333333337</v>
      </c>
      <c r="AS2899" s="8">
        <v>43516</v>
      </c>
      <c r="AT2899" s="53">
        <v>0.83333333333333337</v>
      </c>
      <c r="AV2899" s="8">
        <v>43516</v>
      </c>
      <c r="AW2899">
        <v>0</v>
      </c>
    </row>
    <row r="2900" spans="1:49" x14ac:dyDescent="0.25">
      <c r="A2900">
        <v>2</v>
      </c>
      <c r="C2900" t="s">
        <v>58</v>
      </c>
      <c r="G2900" s="1" t="s">
        <v>78</v>
      </c>
      <c r="I2900" s="1" t="s">
        <v>212</v>
      </c>
      <c r="J2900">
        <v>3</v>
      </c>
      <c r="K2900" s="1" t="s">
        <v>60</v>
      </c>
      <c r="W2900" s="1" t="s">
        <v>625</v>
      </c>
      <c r="AB2900" t="s">
        <v>85</v>
      </c>
      <c r="AC2900" t="str">
        <f t="shared" si="57"/>
        <v>A3-1RT-B2</v>
      </c>
      <c r="AF2900" t="s">
        <v>142</v>
      </c>
    </row>
    <row r="2901" spans="1:49" x14ac:dyDescent="0.25">
      <c r="A2901">
        <v>3</v>
      </c>
      <c r="C2901" t="s">
        <v>58</v>
      </c>
      <c r="G2901" s="1" t="s">
        <v>78</v>
      </c>
      <c r="I2901" s="1" t="s">
        <v>212</v>
      </c>
      <c r="J2901">
        <v>3</v>
      </c>
      <c r="K2901" s="1" t="s">
        <v>60</v>
      </c>
      <c r="W2901" s="1" t="s">
        <v>625</v>
      </c>
      <c r="AB2901" t="s">
        <v>85</v>
      </c>
      <c r="AC2901" t="str">
        <f t="shared" si="57"/>
        <v>A3-1RT-B3</v>
      </c>
      <c r="AD2901" s="8">
        <v>43424</v>
      </c>
      <c r="AE2901">
        <v>58</v>
      </c>
      <c r="AF2901" t="s">
        <v>242</v>
      </c>
      <c r="AG2901" t="s">
        <v>956</v>
      </c>
      <c r="AL2901" s="8">
        <v>43430</v>
      </c>
      <c r="AM2901" s="53">
        <v>0.63194444444444442</v>
      </c>
      <c r="AN2901" t="s">
        <v>1808</v>
      </c>
      <c r="AV2901" s="8">
        <v>43430</v>
      </c>
      <c r="AW2901">
        <v>0</v>
      </c>
    </row>
    <row r="2902" spans="1:49" x14ac:dyDescent="0.25">
      <c r="A2902">
        <v>4</v>
      </c>
      <c r="C2902" t="s">
        <v>58</v>
      </c>
      <c r="G2902" s="1" t="s">
        <v>78</v>
      </c>
      <c r="I2902" s="1" t="s">
        <v>212</v>
      </c>
      <c r="J2902">
        <v>3</v>
      </c>
      <c r="K2902" s="1" t="s">
        <v>60</v>
      </c>
      <c r="W2902" s="1" t="s">
        <v>625</v>
      </c>
      <c r="AB2902" t="s">
        <v>86</v>
      </c>
      <c r="AC2902" t="str">
        <f t="shared" si="57"/>
        <v>A3-1SO-B1</v>
      </c>
      <c r="AF2902" t="s">
        <v>169</v>
      </c>
    </row>
    <row r="2903" spans="1:49" x14ac:dyDescent="0.25">
      <c r="A2903">
        <v>5</v>
      </c>
      <c r="C2903" t="s">
        <v>58</v>
      </c>
      <c r="G2903" s="1" t="s">
        <v>78</v>
      </c>
      <c r="I2903" s="1" t="s">
        <v>212</v>
      </c>
      <c r="J2903">
        <v>3</v>
      </c>
      <c r="K2903" s="1" t="s">
        <v>60</v>
      </c>
      <c r="W2903" s="1" t="s">
        <v>625</v>
      </c>
      <c r="AB2903" t="s">
        <v>86</v>
      </c>
      <c r="AC2903" t="str">
        <f t="shared" si="57"/>
        <v>A3-1SO-B2</v>
      </c>
      <c r="AF2903" t="s">
        <v>142</v>
      </c>
    </row>
    <row r="2904" spans="1:49" x14ac:dyDescent="0.25">
      <c r="A2904">
        <v>6</v>
      </c>
      <c r="C2904" t="s">
        <v>58</v>
      </c>
      <c r="G2904" s="1" t="s">
        <v>78</v>
      </c>
      <c r="I2904" s="1" t="s">
        <v>212</v>
      </c>
      <c r="J2904">
        <v>3</v>
      </c>
      <c r="K2904" s="1" t="s">
        <v>60</v>
      </c>
      <c r="W2904" s="1" t="s">
        <v>625</v>
      </c>
      <c r="AB2904" t="s">
        <v>86</v>
      </c>
      <c r="AC2904" t="str">
        <f t="shared" si="57"/>
        <v>A3-1SO-B3</v>
      </c>
      <c r="AF2904" t="s">
        <v>242</v>
      </c>
    </row>
    <row r="2905" spans="1:49" x14ac:dyDescent="0.25">
      <c r="A2905">
        <v>7</v>
      </c>
      <c r="C2905" t="s">
        <v>201</v>
      </c>
      <c r="G2905" s="1" t="s">
        <v>78</v>
      </c>
      <c r="I2905" s="1" t="s">
        <v>212</v>
      </c>
      <c r="J2905">
        <v>3</v>
      </c>
      <c r="K2905" s="1" t="s">
        <v>60</v>
      </c>
      <c r="W2905" s="1" t="s">
        <v>625</v>
      </c>
      <c r="AB2905" t="s">
        <v>84</v>
      </c>
      <c r="AC2905" t="s">
        <v>1567</v>
      </c>
    </row>
    <row r="2906" spans="1:49" x14ac:dyDescent="0.25">
      <c r="A2906">
        <v>1</v>
      </c>
      <c r="C2906" t="s">
        <v>201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85</v>
      </c>
      <c r="AC2906" t="str">
        <f>"A2-23"&amp;AB2906&amp;"-"&amp;AF2906</f>
        <v>A2-23RT-A1</v>
      </c>
      <c r="AF2906" t="s">
        <v>247</v>
      </c>
    </row>
    <row r="2907" spans="1:49" x14ac:dyDescent="0.25">
      <c r="A2907">
        <v>2</v>
      </c>
      <c r="C2907" t="s">
        <v>201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86</v>
      </c>
      <c r="AC2907" t="str">
        <f>"A2-23"&amp;AB2907&amp;"-"&amp;AF2907</f>
        <v>A2-23SO-A1</v>
      </c>
      <c r="AF2907" t="s">
        <v>247</v>
      </c>
    </row>
    <row r="2908" spans="1:49" x14ac:dyDescent="0.25">
      <c r="A2908">
        <v>3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84</v>
      </c>
      <c r="AC2908" t="s">
        <v>1573</v>
      </c>
    </row>
    <row r="2909" spans="1:49" x14ac:dyDescent="0.25">
      <c r="A2909">
        <v>4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84</v>
      </c>
      <c r="AC2909" t="s">
        <v>1574</v>
      </c>
    </row>
    <row r="2910" spans="1:49" x14ac:dyDescent="0.25">
      <c r="A2910">
        <v>5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84</v>
      </c>
      <c r="AC2910" t="s">
        <v>1575</v>
      </c>
    </row>
    <row r="2911" spans="1:49" x14ac:dyDescent="0.25">
      <c r="A2911">
        <v>6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86</v>
      </c>
      <c r="AC2911" t="str">
        <f t="shared" ref="AC2911:AC2920" si="58">"A2-23"&amp;AB2911&amp;"-"&amp;AF2911</f>
        <v>A2-23SO-D1</v>
      </c>
      <c r="AF2911" t="s">
        <v>288</v>
      </c>
    </row>
    <row r="2912" spans="1:49" x14ac:dyDescent="0.25">
      <c r="A2912">
        <v>7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86</v>
      </c>
      <c r="AC2912" t="str">
        <f t="shared" si="58"/>
        <v>A2-23SO-D2</v>
      </c>
      <c r="AF2912" t="s">
        <v>172</v>
      </c>
    </row>
    <row r="2913" spans="1:49" x14ac:dyDescent="0.25">
      <c r="A2913">
        <v>8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86</v>
      </c>
      <c r="AC2913" t="str">
        <f t="shared" si="58"/>
        <v>A2-23SO-D3</v>
      </c>
      <c r="AF2913" t="s">
        <v>155</v>
      </c>
    </row>
    <row r="2914" spans="1:49" x14ac:dyDescent="0.25">
      <c r="A2914">
        <v>9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86</v>
      </c>
      <c r="AC2914" t="str">
        <f t="shared" si="58"/>
        <v>A2-23SO-D4</v>
      </c>
      <c r="AF2914" t="s">
        <v>236</v>
      </c>
    </row>
    <row r="2915" spans="1:49" x14ac:dyDescent="0.25">
      <c r="A2915">
        <v>10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86</v>
      </c>
      <c r="AC2915" t="str">
        <f t="shared" si="58"/>
        <v>A2-23SO-D5</v>
      </c>
      <c r="AF2915" t="s">
        <v>251</v>
      </c>
    </row>
    <row r="2916" spans="1:49" x14ac:dyDescent="0.25">
      <c r="A2916">
        <v>11</v>
      </c>
      <c r="C2916" t="s">
        <v>58</v>
      </c>
      <c r="G2916" s="1" t="s">
        <v>187</v>
      </c>
      <c r="I2916" s="1" t="s">
        <v>212</v>
      </c>
      <c r="J2916">
        <v>23</v>
      </c>
      <c r="K2916" s="1" t="s">
        <v>60</v>
      </c>
      <c r="W2916" s="1" t="s">
        <v>625</v>
      </c>
      <c r="AB2916" t="s">
        <v>85</v>
      </c>
      <c r="AC2916" t="str">
        <f t="shared" si="58"/>
        <v>A2-23RT-D1</v>
      </c>
      <c r="AF2916" t="s">
        <v>288</v>
      </c>
    </row>
    <row r="2917" spans="1:49" x14ac:dyDescent="0.25">
      <c r="A2917">
        <v>12</v>
      </c>
      <c r="C2917" t="s">
        <v>58</v>
      </c>
      <c r="G2917" s="1" t="s">
        <v>187</v>
      </c>
      <c r="I2917" s="1" t="s">
        <v>212</v>
      </c>
      <c r="J2917">
        <v>23</v>
      </c>
      <c r="K2917" s="1" t="s">
        <v>60</v>
      </c>
      <c r="W2917" s="1" t="s">
        <v>625</v>
      </c>
      <c r="AB2917" t="s">
        <v>85</v>
      </c>
      <c r="AC2917" t="str">
        <f t="shared" si="58"/>
        <v>A2-23RT-D2</v>
      </c>
      <c r="AF2917" t="s">
        <v>172</v>
      </c>
    </row>
    <row r="2918" spans="1:49" x14ac:dyDescent="0.25">
      <c r="A2918">
        <v>13</v>
      </c>
      <c r="C2918" t="s">
        <v>58</v>
      </c>
      <c r="G2918" s="1" t="s">
        <v>187</v>
      </c>
      <c r="I2918" s="1" t="s">
        <v>212</v>
      </c>
      <c r="J2918">
        <v>23</v>
      </c>
      <c r="K2918" s="1" t="s">
        <v>60</v>
      </c>
      <c r="W2918" s="1" t="s">
        <v>625</v>
      </c>
      <c r="AB2918" t="s">
        <v>85</v>
      </c>
      <c r="AC2918" t="str">
        <f t="shared" si="58"/>
        <v>A2-23RT-D3</v>
      </c>
      <c r="AF2918" t="s">
        <v>155</v>
      </c>
    </row>
    <row r="2919" spans="1:49" x14ac:dyDescent="0.25">
      <c r="A2919">
        <v>14</v>
      </c>
      <c r="C2919" t="s">
        <v>58</v>
      </c>
      <c r="G2919" s="1" t="s">
        <v>187</v>
      </c>
      <c r="I2919" s="1" t="s">
        <v>212</v>
      </c>
      <c r="J2919">
        <v>23</v>
      </c>
      <c r="K2919" s="1" t="s">
        <v>60</v>
      </c>
      <c r="W2919" s="1" t="s">
        <v>625</v>
      </c>
      <c r="AB2919" t="s">
        <v>85</v>
      </c>
      <c r="AC2919" t="str">
        <f t="shared" si="58"/>
        <v>A2-23RT-D4</v>
      </c>
      <c r="AF2919" t="s">
        <v>236</v>
      </c>
    </row>
    <row r="2920" spans="1:49" x14ac:dyDescent="0.25">
      <c r="A2920">
        <v>15</v>
      </c>
      <c r="C2920" t="s">
        <v>58</v>
      </c>
      <c r="G2920" s="1" t="s">
        <v>187</v>
      </c>
      <c r="I2920" s="1" t="s">
        <v>212</v>
      </c>
      <c r="J2920">
        <v>23</v>
      </c>
      <c r="K2920" s="1" t="s">
        <v>60</v>
      </c>
      <c r="W2920" s="1" t="s">
        <v>625</v>
      </c>
      <c r="AB2920" t="s">
        <v>85</v>
      </c>
      <c r="AC2920" t="str">
        <f t="shared" si="58"/>
        <v>A2-23RT-D5</v>
      </c>
      <c r="AF2920" t="s">
        <v>251</v>
      </c>
    </row>
    <row r="2921" spans="1:49" x14ac:dyDescent="0.25">
      <c r="A2921">
        <v>1</v>
      </c>
      <c r="C2921" t="s">
        <v>58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85</v>
      </c>
      <c r="AC2921" t="str">
        <f t="shared" ref="AC2921:AC2933" si="59">"A2-24"&amp;AB2921&amp;"-"&amp;AF2921</f>
        <v>A2-24RT-B1</v>
      </c>
      <c r="AD2921" s="8">
        <v>43430</v>
      </c>
      <c r="AE2921" s="83">
        <f>AD2921-I2921</f>
        <v>63</v>
      </c>
      <c r="AF2921" t="s">
        <v>169</v>
      </c>
      <c r="AG2921" t="s">
        <v>956</v>
      </c>
      <c r="AL2921" s="8">
        <v>43431</v>
      </c>
      <c r="AM2921" s="53">
        <v>0.58333333333333337</v>
      </c>
      <c r="AN2921" t="s">
        <v>1813</v>
      </c>
      <c r="AV2921" s="8">
        <v>43431</v>
      </c>
      <c r="AW2921">
        <v>0</v>
      </c>
    </row>
    <row r="2922" spans="1:49" x14ac:dyDescent="0.25">
      <c r="A2922">
        <v>2</v>
      </c>
      <c r="C2922" t="s">
        <v>58</v>
      </c>
      <c r="G2922" s="1" t="s">
        <v>78</v>
      </c>
      <c r="I2922" s="1" t="s">
        <v>220</v>
      </c>
      <c r="J2922">
        <v>4</v>
      </c>
      <c r="K2922" s="1" t="s">
        <v>60</v>
      </c>
      <c r="W2922" s="1" t="s">
        <v>626</v>
      </c>
      <c r="AB2922" t="s">
        <v>85</v>
      </c>
      <c r="AC2922" t="str">
        <f t="shared" si="59"/>
        <v>A2-24RT-B2</v>
      </c>
      <c r="AF2922" t="s">
        <v>142</v>
      </c>
    </row>
    <row r="2923" spans="1:49" x14ac:dyDescent="0.25">
      <c r="A2923">
        <v>3</v>
      </c>
      <c r="C2923" t="s">
        <v>58</v>
      </c>
      <c r="G2923" s="1" t="s">
        <v>78</v>
      </c>
      <c r="I2923" s="1" t="s">
        <v>220</v>
      </c>
      <c r="J2923">
        <v>4</v>
      </c>
      <c r="K2923" s="1" t="s">
        <v>60</v>
      </c>
      <c r="W2923" s="1" t="s">
        <v>626</v>
      </c>
      <c r="AB2923" t="s">
        <v>85</v>
      </c>
      <c r="AC2923" t="str">
        <f t="shared" si="59"/>
        <v>A2-24RT-B3</v>
      </c>
      <c r="AD2923" s="8">
        <v>43389</v>
      </c>
      <c r="AE2923">
        <v>22</v>
      </c>
      <c r="AF2923" t="s">
        <v>242</v>
      </c>
      <c r="AG2923" t="s">
        <v>593</v>
      </c>
      <c r="AI2923">
        <v>6</v>
      </c>
      <c r="AJ2923">
        <v>2</v>
      </c>
      <c r="AK2923" s="53">
        <v>0.53472222222222221</v>
      </c>
      <c r="AL2923" s="8">
        <v>43396</v>
      </c>
      <c r="AM2923" s="53">
        <v>0.4375</v>
      </c>
      <c r="AV2923" s="8">
        <v>43396</v>
      </c>
      <c r="AW2923">
        <v>0</v>
      </c>
    </row>
    <row r="2924" spans="1:49" x14ac:dyDescent="0.25">
      <c r="G2924" s="1" t="s">
        <v>78</v>
      </c>
      <c r="I2924" s="1" t="s">
        <v>220</v>
      </c>
      <c r="J2924">
        <v>24</v>
      </c>
      <c r="K2924" s="1" t="s">
        <v>60</v>
      </c>
      <c r="W2924" s="1" t="s">
        <v>625</v>
      </c>
      <c r="AB2924" t="s">
        <v>85</v>
      </c>
      <c r="AC2924" t="s">
        <v>1817</v>
      </c>
      <c r="AD2924" s="8">
        <v>43438</v>
      </c>
      <c r="AE2924" s="83">
        <f>AD2924-I2924</f>
        <v>71</v>
      </c>
      <c r="AF2924" t="s">
        <v>155</v>
      </c>
      <c r="AG2924" t="s">
        <v>956</v>
      </c>
      <c r="AH2924" s="8">
        <v>43447</v>
      </c>
      <c r="AI2924">
        <v>28</v>
      </c>
      <c r="AJ2924">
        <v>1</v>
      </c>
      <c r="AK2924" s="53">
        <v>0.85416666666666663</v>
      </c>
      <c r="AL2924" s="8">
        <v>43454</v>
      </c>
      <c r="AM2924" s="53">
        <v>0.83333333333333337</v>
      </c>
      <c r="AO2924">
        <v>5</v>
      </c>
      <c r="AP2924">
        <v>28</v>
      </c>
      <c r="AQ2924" s="8">
        <v>43454</v>
      </c>
      <c r="AR2924" s="53">
        <v>0.83333333333333337</v>
      </c>
      <c r="AS2924" s="8">
        <v>43516</v>
      </c>
      <c r="AT2924" s="53">
        <v>0.83333333333333337</v>
      </c>
      <c r="AU2924" t="s">
        <v>1836</v>
      </c>
      <c r="AV2924" s="8">
        <v>43516</v>
      </c>
      <c r="AW2924">
        <v>0</v>
      </c>
    </row>
    <row r="2925" spans="1:49" x14ac:dyDescent="0.25">
      <c r="A2925">
        <v>4</v>
      </c>
      <c r="C2925" t="s">
        <v>58</v>
      </c>
      <c r="G2925" s="1" t="s">
        <v>78</v>
      </c>
      <c r="I2925" s="1" t="s">
        <v>220</v>
      </c>
      <c r="J2925">
        <v>4</v>
      </c>
      <c r="K2925" s="1" t="s">
        <v>60</v>
      </c>
      <c r="W2925" s="1" t="s">
        <v>626</v>
      </c>
      <c r="AB2925" t="s">
        <v>86</v>
      </c>
      <c r="AC2925" t="str">
        <f t="shared" si="59"/>
        <v>A2-24SO-B1</v>
      </c>
      <c r="AF2925" t="s">
        <v>169</v>
      </c>
    </row>
    <row r="2926" spans="1:49" x14ac:dyDescent="0.25">
      <c r="A2926">
        <v>5</v>
      </c>
      <c r="C2926" t="s">
        <v>58</v>
      </c>
      <c r="G2926" s="1" t="s">
        <v>78</v>
      </c>
      <c r="I2926" s="1" t="s">
        <v>220</v>
      </c>
      <c r="J2926">
        <v>4</v>
      </c>
      <c r="K2926" s="1" t="s">
        <v>60</v>
      </c>
      <c r="W2926" s="1" t="s">
        <v>626</v>
      </c>
      <c r="AB2926" t="s">
        <v>86</v>
      </c>
      <c r="AC2926" t="str">
        <f t="shared" si="59"/>
        <v>A2-24SO-B2</v>
      </c>
      <c r="AF2926" t="s">
        <v>142</v>
      </c>
    </row>
    <row r="2927" spans="1:49" x14ac:dyDescent="0.25">
      <c r="A2927">
        <v>6</v>
      </c>
      <c r="C2927" t="s">
        <v>58</v>
      </c>
      <c r="G2927" s="1" t="s">
        <v>78</v>
      </c>
      <c r="I2927" s="1" t="s">
        <v>220</v>
      </c>
      <c r="J2927">
        <v>4</v>
      </c>
      <c r="K2927" s="1" t="s">
        <v>60</v>
      </c>
      <c r="W2927" s="1" t="s">
        <v>626</v>
      </c>
      <c r="AB2927" t="s">
        <v>86</v>
      </c>
      <c r="AC2927" t="str">
        <f t="shared" si="59"/>
        <v>A2-24SO-B3</v>
      </c>
      <c r="AF2927" t="s">
        <v>242</v>
      </c>
    </row>
    <row r="2928" spans="1:49" x14ac:dyDescent="0.25">
      <c r="A2928">
        <v>7</v>
      </c>
      <c r="C2928" t="s">
        <v>201</v>
      </c>
      <c r="G2928" s="1" t="s">
        <v>78</v>
      </c>
      <c r="I2928" s="1" t="s">
        <v>220</v>
      </c>
      <c r="J2928">
        <v>4</v>
      </c>
      <c r="K2928" s="1" t="s">
        <v>60</v>
      </c>
      <c r="W2928" s="1" t="s">
        <v>626</v>
      </c>
      <c r="AB2928" t="s">
        <v>85</v>
      </c>
      <c r="AC2928" t="str">
        <f t="shared" si="59"/>
        <v>A2-24RT-A1</v>
      </c>
      <c r="AD2928" s="8">
        <v>43440</v>
      </c>
      <c r="AE2928">
        <v>73</v>
      </c>
      <c r="AF2928" t="s">
        <v>247</v>
      </c>
      <c r="AG2928" t="s">
        <v>956</v>
      </c>
      <c r="AN2928" t="s">
        <v>1830</v>
      </c>
      <c r="AV2928" s="8">
        <v>43474</v>
      </c>
      <c r="AW2928">
        <v>1</v>
      </c>
    </row>
    <row r="2929" spans="1:49" x14ac:dyDescent="0.25">
      <c r="A2929">
        <v>8</v>
      </c>
      <c r="C2929" t="s">
        <v>201</v>
      </c>
      <c r="G2929" s="1" t="s">
        <v>78</v>
      </c>
      <c r="I2929" s="1" t="s">
        <v>220</v>
      </c>
      <c r="J2929">
        <v>4</v>
      </c>
      <c r="K2929" s="1" t="s">
        <v>60</v>
      </c>
      <c r="W2929" s="1" t="s">
        <v>626</v>
      </c>
      <c r="AB2929" t="s">
        <v>86</v>
      </c>
      <c r="AC2929" t="str">
        <f t="shared" si="59"/>
        <v>A2-24SO-A1</v>
      </c>
      <c r="AF2929" t="s">
        <v>247</v>
      </c>
    </row>
    <row r="2930" spans="1:49" x14ac:dyDescent="0.25">
      <c r="A2930">
        <v>1</v>
      </c>
      <c r="C2930" t="s">
        <v>58</v>
      </c>
      <c r="G2930" s="1" t="s">
        <v>187</v>
      </c>
      <c r="I2930" s="1" t="s">
        <v>220</v>
      </c>
      <c r="J2930">
        <v>24</v>
      </c>
      <c r="K2930" s="1" t="s">
        <v>60</v>
      </c>
      <c r="W2930" s="1" t="s">
        <v>626</v>
      </c>
      <c r="AB2930" t="s">
        <v>85</v>
      </c>
      <c r="AC2930" t="str">
        <f t="shared" si="59"/>
        <v>A2-24RT-A2</v>
      </c>
      <c r="AD2930" s="8">
        <v>43421</v>
      </c>
      <c r="AE2930" s="83">
        <f>AD2930-I2930</f>
        <v>54</v>
      </c>
      <c r="AF2930" t="s">
        <v>120</v>
      </c>
      <c r="AG2930" t="s">
        <v>956</v>
      </c>
      <c r="AH2930" s="8">
        <v>43447</v>
      </c>
      <c r="AI2930">
        <v>9</v>
      </c>
      <c r="AJ2930">
        <v>1</v>
      </c>
      <c r="AK2930" s="53">
        <v>0.85416666666666663</v>
      </c>
      <c r="AL2930" s="8">
        <v>43454</v>
      </c>
      <c r="AM2930" s="53">
        <v>0.83333333333333337</v>
      </c>
      <c r="AO2930">
        <v>5</v>
      </c>
      <c r="AP2930">
        <v>30</v>
      </c>
      <c r="AQ2930" s="8">
        <v>43454</v>
      </c>
      <c r="AR2930" s="53">
        <v>0.83333333333333337</v>
      </c>
      <c r="AS2930" s="8">
        <v>43460</v>
      </c>
      <c r="AT2930" s="53">
        <v>0.83333333333333337</v>
      </c>
      <c r="AU2930" t="s">
        <v>1837</v>
      </c>
      <c r="AV2930" s="8">
        <v>43460</v>
      </c>
      <c r="AW2930">
        <v>0</v>
      </c>
    </row>
    <row r="2931" spans="1:49" x14ac:dyDescent="0.25">
      <c r="A2931">
        <v>2</v>
      </c>
      <c r="C2931" t="s">
        <v>58</v>
      </c>
      <c r="G2931" s="1" t="s">
        <v>187</v>
      </c>
      <c r="I2931" s="1" t="s">
        <v>220</v>
      </c>
      <c r="J2931">
        <v>24</v>
      </c>
      <c r="K2931" s="1" t="s">
        <v>60</v>
      </c>
      <c r="W2931" s="1" t="s">
        <v>626</v>
      </c>
      <c r="AB2931" t="s">
        <v>85</v>
      </c>
      <c r="AC2931" t="str">
        <f t="shared" si="59"/>
        <v>A2-24RT-A3</v>
      </c>
      <c r="AF2931" t="s">
        <v>245</v>
      </c>
    </row>
    <row r="2932" spans="1:49" x14ac:dyDescent="0.25">
      <c r="A2932">
        <v>3</v>
      </c>
      <c r="C2932" t="s">
        <v>58</v>
      </c>
      <c r="G2932" s="1" t="s">
        <v>187</v>
      </c>
      <c r="I2932" s="1" t="s">
        <v>220</v>
      </c>
      <c r="J2932">
        <v>24</v>
      </c>
      <c r="K2932" s="1" t="s">
        <v>60</v>
      </c>
      <c r="W2932" s="1" t="s">
        <v>626</v>
      </c>
      <c r="AB2932" t="s">
        <v>86</v>
      </c>
      <c r="AC2932" t="str">
        <f t="shared" si="59"/>
        <v>A2-24SO-A2</v>
      </c>
      <c r="AF2932" t="s">
        <v>120</v>
      </c>
    </row>
    <row r="2933" spans="1:49" x14ac:dyDescent="0.25">
      <c r="A2933">
        <v>4</v>
      </c>
      <c r="C2933" t="s">
        <v>58</v>
      </c>
      <c r="G2933" s="1" t="s">
        <v>187</v>
      </c>
      <c r="I2933" s="1" t="s">
        <v>220</v>
      </c>
      <c r="J2933">
        <v>24</v>
      </c>
      <c r="K2933" s="1" t="s">
        <v>60</v>
      </c>
      <c r="W2933" s="1" t="s">
        <v>626</v>
      </c>
      <c r="AB2933" t="s">
        <v>86</v>
      </c>
      <c r="AC2933" t="str">
        <f t="shared" si="59"/>
        <v>A2-24SO-A3</v>
      </c>
      <c r="AF2933" t="s">
        <v>245</v>
      </c>
    </row>
    <row r="2934" spans="1:49" x14ac:dyDescent="0.25">
      <c r="A2934">
        <v>1</v>
      </c>
      <c r="C2934" t="s">
        <v>201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84</v>
      </c>
      <c r="AC2934" t="s">
        <v>1576</v>
      </c>
    </row>
    <row r="2935" spans="1:49" x14ac:dyDescent="0.25">
      <c r="A2935">
        <v>2</v>
      </c>
      <c r="C2935" t="s">
        <v>201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85</v>
      </c>
      <c r="AC2935" t="str">
        <f>"A3-5"&amp;AB2935&amp;"-"&amp;AF2935</f>
        <v>A3-5RT-A1</v>
      </c>
      <c r="AF2935" t="s">
        <v>247</v>
      </c>
    </row>
    <row r="2936" spans="1:49" x14ac:dyDescent="0.25">
      <c r="A2936">
        <v>3</v>
      </c>
      <c r="C2936" t="s">
        <v>201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86</v>
      </c>
      <c r="AC2936" t="str">
        <f>"A3-5"&amp;AB2936&amp;"-"&amp;AF2936</f>
        <v>A3-5SO-A1</v>
      </c>
      <c r="AF2936" t="s">
        <v>247</v>
      </c>
    </row>
    <row r="2937" spans="1:49" x14ac:dyDescent="0.25">
      <c r="A2937">
        <v>4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84</v>
      </c>
      <c r="AC2937" t="s">
        <v>1577</v>
      </c>
    </row>
    <row r="2938" spans="1:49" x14ac:dyDescent="0.25">
      <c r="A2938">
        <v>5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84</v>
      </c>
      <c r="AC2938" t="s">
        <v>1578</v>
      </c>
    </row>
    <row r="2939" spans="1:49" x14ac:dyDescent="0.25">
      <c r="A2939">
        <v>6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84</v>
      </c>
      <c r="AC2939" t="s">
        <v>1579</v>
      </c>
    </row>
    <row r="2940" spans="1:49" x14ac:dyDescent="0.25">
      <c r="A2940">
        <v>7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86</v>
      </c>
      <c r="AC2940" t="str">
        <f t="shared" ref="AC2940:AC2949" si="60">"A3-5"&amp;AB2940&amp;"-"&amp;AF2940</f>
        <v>A3-5SO-C1</v>
      </c>
      <c r="AF2940" t="s">
        <v>146</v>
      </c>
    </row>
    <row r="2941" spans="1:49" x14ac:dyDescent="0.25">
      <c r="A2941">
        <v>8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86</v>
      </c>
      <c r="AC2941" t="str">
        <f t="shared" si="60"/>
        <v>A3-5SO-C2</v>
      </c>
      <c r="AF2941" t="s">
        <v>149</v>
      </c>
    </row>
    <row r="2942" spans="1:49" x14ac:dyDescent="0.25">
      <c r="A2942">
        <v>9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86</v>
      </c>
      <c r="AC2942" t="str">
        <f t="shared" si="60"/>
        <v>A3-5SO-C3</v>
      </c>
      <c r="AF2942" t="s">
        <v>301</v>
      </c>
    </row>
    <row r="2943" spans="1:49" x14ac:dyDescent="0.25">
      <c r="A2943">
        <v>10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86</v>
      </c>
      <c r="AC2943" t="str">
        <f t="shared" si="60"/>
        <v>A3-5SO-C4</v>
      </c>
      <c r="AF2943" t="s">
        <v>161</v>
      </c>
    </row>
    <row r="2944" spans="1:49" x14ac:dyDescent="0.25">
      <c r="A2944">
        <v>11</v>
      </c>
      <c r="C2944" t="s">
        <v>58</v>
      </c>
      <c r="G2944" s="1" t="s">
        <v>78</v>
      </c>
      <c r="I2944" s="1" t="s">
        <v>448</v>
      </c>
      <c r="J2944">
        <v>5</v>
      </c>
      <c r="K2944" s="1" t="s">
        <v>60</v>
      </c>
      <c r="W2944" s="1" t="s">
        <v>961</v>
      </c>
      <c r="AB2944" t="s">
        <v>86</v>
      </c>
      <c r="AC2944" t="str">
        <f t="shared" si="60"/>
        <v>A3-5SO-C5</v>
      </c>
      <c r="AF2944" t="s">
        <v>123</v>
      </c>
    </row>
    <row r="2945" spans="1:49" x14ac:dyDescent="0.25">
      <c r="A2945">
        <v>12</v>
      </c>
      <c r="C2945" t="s">
        <v>58</v>
      </c>
      <c r="G2945" s="1" t="s">
        <v>78</v>
      </c>
      <c r="I2945" s="1" t="s">
        <v>448</v>
      </c>
      <c r="J2945">
        <v>5</v>
      </c>
      <c r="K2945" s="1" t="s">
        <v>60</v>
      </c>
      <c r="W2945" s="1" t="s">
        <v>961</v>
      </c>
      <c r="AB2945" t="s">
        <v>85</v>
      </c>
      <c r="AC2945" t="str">
        <f t="shared" si="60"/>
        <v>A3-5RT-C1</v>
      </c>
      <c r="AF2945" t="s">
        <v>146</v>
      </c>
    </row>
    <row r="2946" spans="1:49" x14ac:dyDescent="0.25">
      <c r="A2946">
        <v>13</v>
      </c>
      <c r="C2946" t="s">
        <v>58</v>
      </c>
      <c r="G2946" s="1" t="s">
        <v>78</v>
      </c>
      <c r="I2946" s="1" t="s">
        <v>448</v>
      </c>
      <c r="J2946">
        <v>5</v>
      </c>
      <c r="K2946" s="1" t="s">
        <v>60</v>
      </c>
      <c r="W2946" s="1" t="s">
        <v>961</v>
      </c>
      <c r="AB2946" t="s">
        <v>85</v>
      </c>
      <c r="AC2946" t="str">
        <f t="shared" si="60"/>
        <v>A3-5RT-C2</v>
      </c>
      <c r="AD2946" s="8">
        <v>43398</v>
      </c>
      <c r="AE2946">
        <v>30</v>
      </c>
      <c r="AF2946" t="s">
        <v>149</v>
      </c>
      <c r="AG2946" t="s">
        <v>956</v>
      </c>
      <c r="AH2946" s="8">
        <v>43400</v>
      </c>
      <c r="AI2946">
        <v>8</v>
      </c>
      <c r="AJ2946">
        <v>2</v>
      </c>
      <c r="AK2946" s="53">
        <v>2.0833333333333332E-2</v>
      </c>
      <c r="AL2946" s="8">
        <v>43402</v>
      </c>
      <c r="AM2946" s="53">
        <v>0.625</v>
      </c>
      <c r="AV2946" s="8">
        <v>43402</v>
      </c>
      <c r="AW2946" s="82">
        <v>0</v>
      </c>
    </row>
    <row r="2947" spans="1:49" x14ac:dyDescent="0.25">
      <c r="A2947">
        <v>14</v>
      </c>
      <c r="C2947" t="s">
        <v>58</v>
      </c>
      <c r="G2947" s="1" t="s">
        <v>78</v>
      </c>
      <c r="I2947" s="1" t="s">
        <v>448</v>
      </c>
      <c r="J2947">
        <v>5</v>
      </c>
      <c r="K2947" s="1" t="s">
        <v>60</v>
      </c>
      <c r="W2947" s="1" t="s">
        <v>961</v>
      </c>
      <c r="AB2947" t="s">
        <v>85</v>
      </c>
      <c r="AC2947" t="str">
        <f t="shared" si="60"/>
        <v>A3-5RT-C3</v>
      </c>
      <c r="AF2947" t="s">
        <v>301</v>
      </c>
    </row>
    <row r="2948" spans="1:49" x14ac:dyDescent="0.25">
      <c r="A2948">
        <v>15</v>
      </c>
      <c r="C2948" t="s">
        <v>58</v>
      </c>
      <c r="G2948" s="1" t="s">
        <v>78</v>
      </c>
      <c r="I2948" s="1" t="s">
        <v>448</v>
      </c>
      <c r="J2948">
        <v>5</v>
      </c>
      <c r="K2948" s="1" t="s">
        <v>60</v>
      </c>
      <c r="W2948" s="1" t="s">
        <v>961</v>
      </c>
      <c r="AB2948" t="s">
        <v>85</v>
      </c>
      <c r="AC2948" t="str">
        <f t="shared" si="60"/>
        <v>A3-5RT-C4</v>
      </c>
      <c r="AD2948" s="8">
        <v>43448</v>
      </c>
      <c r="AE2948" s="83">
        <f>AD2948-I2948</f>
        <v>80</v>
      </c>
      <c r="AF2948" t="s">
        <v>161</v>
      </c>
      <c r="AG2948" t="s">
        <v>956</v>
      </c>
      <c r="AH2948" s="8">
        <v>43454</v>
      </c>
      <c r="AI2948">
        <v>8</v>
      </c>
      <c r="AJ2948">
        <v>2</v>
      </c>
      <c r="AK2948" s="53">
        <v>0.47916666666666669</v>
      </c>
      <c r="AL2948" s="8">
        <v>43468</v>
      </c>
      <c r="AM2948" s="53">
        <v>0.83333333333333337</v>
      </c>
      <c r="AO2948">
        <v>3</v>
      </c>
      <c r="AP2948">
        <v>1</v>
      </c>
      <c r="AQ2948" s="8">
        <v>43468</v>
      </c>
      <c r="AR2948" s="53">
        <v>0.83333333333333337</v>
      </c>
      <c r="AS2948" s="8">
        <v>43523</v>
      </c>
      <c r="AT2948" s="53">
        <v>0.875</v>
      </c>
      <c r="AV2948" s="8">
        <v>43523</v>
      </c>
      <c r="AW2948">
        <v>0</v>
      </c>
    </row>
    <row r="2949" spans="1:49" x14ac:dyDescent="0.25">
      <c r="A2949">
        <v>16</v>
      </c>
      <c r="C2949" t="s">
        <v>58</v>
      </c>
      <c r="G2949" s="1" t="s">
        <v>78</v>
      </c>
      <c r="I2949" s="1" t="s">
        <v>448</v>
      </c>
      <c r="J2949">
        <v>5</v>
      </c>
      <c r="K2949" s="1" t="s">
        <v>60</v>
      </c>
      <c r="W2949" s="1" t="s">
        <v>961</v>
      </c>
      <c r="AB2949" t="s">
        <v>85</v>
      </c>
      <c r="AC2949" t="str">
        <f t="shared" si="60"/>
        <v>A3-5RT-C5</v>
      </c>
      <c r="AF2949" t="s">
        <v>123</v>
      </c>
    </row>
    <row r="2950" spans="1:49" x14ac:dyDescent="0.25">
      <c r="A2950">
        <v>1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ref="AC2950:AC2981" si="61">"H-6"&amp;AB2950&amp;"-"&amp;AF2950</f>
        <v>H-6RT-F10</v>
      </c>
      <c r="AF2950" t="s">
        <v>289</v>
      </c>
    </row>
    <row r="2951" spans="1:49" x14ac:dyDescent="0.25">
      <c r="A2951">
        <v>2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1"/>
        <v>H-6RT-H7</v>
      </c>
      <c r="AF2951" t="s">
        <v>286</v>
      </c>
    </row>
    <row r="2952" spans="1:49" x14ac:dyDescent="0.25">
      <c r="A2952">
        <v>3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1"/>
        <v>H-6RT-G12</v>
      </c>
      <c r="AF2952" t="s">
        <v>147</v>
      </c>
    </row>
    <row r="2953" spans="1:49" x14ac:dyDescent="0.25">
      <c r="A2953">
        <v>4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1"/>
        <v>H-6RT-H11</v>
      </c>
      <c r="AF2953" t="s">
        <v>141</v>
      </c>
    </row>
    <row r="2954" spans="1:49" x14ac:dyDescent="0.25">
      <c r="A2954">
        <v>5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1"/>
        <v>H-6RT-C2</v>
      </c>
      <c r="AF2954" t="s">
        <v>149</v>
      </c>
    </row>
    <row r="2955" spans="1:49" x14ac:dyDescent="0.25">
      <c r="A2955">
        <v>6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1"/>
        <v>H-6RT-G7</v>
      </c>
      <c r="AF2955" t="s">
        <v>136</v>
      </c>
    </row>
    <row r="2956" spans="1:49" x14ac:dyDescent="0.25">
      <c r="A2956">
        <v>7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1"/>
        <v>H-6RT-D9</v>
      </c>
      <c r="AF2956" t="s">
        <v>151</v>
      </c>
    </row>
    <row r="2957" spans="1:49" x14ac:dyDescent="0.25">
      <c r="A2957">
        <v>8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1"/>
        <v>H-6RT-C5</v>
      </c>
      <c r="AF2957" t="s">
        <v>123</v>
      </c>
    </row>
    <row r="2958" spans="1:49" x14ac:dyDescent="0.25">
      <c r="A2958">
        <v>9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1"/>
        <v>H-6RT-D10</v>
      </c>
      <c r="AF2958" t="s">
        <v>371</v>
      </c>
    </row>
    <row r="2959" spans="1:49" x14ac:dyDescent="0.25">
      <c r="A2959">
        <v>10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1"/>
        <v>H-6RT-A2</v>
      </c>
      <c r="AF2959" t="s">
        <v>120</v>
      </c>
    </row>
    <row r="2960" spans="1:49" x14ac:dyDescent="0.25">
      <c r="A2960">
        <v>11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1"/>
        <v>H-6RT-C8</v>
      </c>
      <c r="AF2960" t="s">
        <v>238</v>
      </c>
    </row>
    <row r="2961" spans="1:49" x14ac:dyDescent="0.25">
      <c r="A2961">
        <v>12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1"/>
        <v>H-6RT-H5</v>
      </c>
      <c r="AF2961" t="s">
        <v>145</v>
      </c>
    </row>
    <row r="2962" spans="1:49" x14ac:dyDescent="0.25">
      <c r="A2962">
        <v>13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1"/>
        <v>H-6RT-A1</v>
      </c>
      <c r="AF2962" t="s">
        <v>247</v>
      </c>
    </row>
    <row r="2963" spans="1:49" x14ac:dyDescent="0.25">
      <c r="A2963">
        <v>14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1"/>
        <v>H-6RT-B5</v>
      </c>
      <c r="AD2963" s="8">
        <v>43402</v>
      </c>
      <c r="AE2963">
        <v>33</v>
      </c>
      <c r="AF2963" t="s">
        <v>163</v>
      </c>
      <c r="AG2963" t="s">
        <v>956</v>
      </c>
      <c r="AH2963" s="8">
        <v>43402</v>
      </c>
      <c r="AI2963">
        <v>15</v>
      </c>
      <c r="AJ2963">
        <v>2</v>
      </c>
      <c r="AK2963" s="53">
        <v>0.56041666666666667</v>
      </c>
      <c r="AL2963" s="8">
        <v>43409</v>
      </c>
      <c r="AM2963" s="53">
        <v>0.84722222222222221</v>
      </c>
      <c r="AO2963">
        <v>6</v>
      </c>
      <c r="AP2963">
        <v>30</v>
      </c>
      <c r="AQ2963" s="8">
        <v>43409</v>
      </c>
      <c r="AR2963" s="53">
        <v>0.84722222222222221</v>
      </c>
      <c r="AS2963" s="8">
        <v>43516</v>
      </c>
      <c r="AT2963" s="53">
        <v>0.83333333333333337</v>
      </c>
      <c r="AV2963" s="8">
        <v>43516</v>
      </c>
      <c r="AW2963">
        <v>0</v>
      </c>
    </row>
    <row r="2964" spans="1:49" x14ac:dyDescent="0.25">
      <c r="A2964">
        <v>15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1"/>
        <v>H-6RT-A12</v>
      </c>
      <c r="AF2964" t="s">
        <v>284</v>
      </c>
    </row>
    <row r="2965" spans="1:49" x14ac:dyDescent="0.25">
      <c r="A2965">
        <v>16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1"/>
        <v>H-6RT-B12</v>
      </c>
      <c r="AF2965" t="s">
        <v>132</v>
      </c>
    </row>
    <row r="2966" spans="1:49" x14ac:dyDescent="0.25">
      <c r="A2966">
        <v>17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1"/>
        <v>H-6RT-B6</v>
      </c>
      <c r="AF2966" t="s">
        <v>130</v>
      </c>
    </row>
    <row r="2967" spans="1:49" x14ac:dyDescent="0.25">
      <c r="A2967">
        <v>18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1"/>
        <v>H-6RT-E12</v>
      </c>
      <c r="AF2967" t="s">
        <v>175</v>
      </c>
    </row>
    <row r="2968" spans="1:49" x14ac:dyDescent="0.25">
      <c r="A2968">
        <v>19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1"/>
        <v>H-6RT-B1</v>
      </c>
      <c r="AF2968" t="s">
        <v>169</v>
      </c>
    </row>
    <row r="2969" spans="1:49" x14ac:dyDescent="0.25">
      <c r="A2969">
        <v>20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1"/>
        <v>H-6RT-G9</v>
      </c>
      <c r="AF2969" t="s">
        <v>159</v>
      </c>
    </row>
    <row r="2970" spans="1:49" x14ac:dyDescent="0.25">
      <c r="A2970">
        <v>21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1"/>
        <v>H-6RT-H2</v>
      </c>
      <c r="AF2970" t="s">
        <v>122</v>
      </c>
    </row>
    <row r="2971" spans="1:49" x14ac:dyDescent="0.25">
      <c r="A2971">
        <v>22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1"/>
        <v>H-6RT-D8</v>
      </c>
      <c r="AF2971" t="s">
        <v>170</v>
      </c>
    </row>
    <row r="2972" spans="1:49" x14ac:dyDescent="0.25">
      <c r="A2972">
        <v>23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85</v>
      </c>
      <c r="AC2972" t="str">
        <f t="shared" si="61"/>
        <v>H-6RT-F11</v>
      </c>
      <c r="AF2972" t="s">
        <v>158</v>
      </c>
    </row>
    <row r="2973" spans="1:49" x14ac:dyDescent="0.25">
      <c r="A2973">
        <v>24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85</v>
      </c>
      <c r="AC2973" t="str">
        <f t="shared" si="61"/>
        <v>H-6RT-F3</v>
      </c>
      <c r="AF2973" t="s">
        <v>241</v>
      </c>
    </row>
    <row r="2974" spans="1:49" x14ac:dyDescent="0.25">
      <c r="A2974">
        <v>25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85</v>
      </c>
      <c r="AC2974" t="str">
        <f t="shared" si="61"/>
        <v>H-6RT-H3</v>
      </c>
      <c r="AD2974" s="8">
        <v>43393</v>
      </c>
      <c r="AE2974">
        <v>24</v>
      </c>
      <c r="AF2974" t="s">
        <v>165</v>
      </c>
      <c r="AG2974" t="s">
        <v>593</v>
      </c>
      <c r="AH2974" s="8">
        <v>43393</v>
      </c>
      <c r="AI2974">
        <v>12</v>
      </c>
      <c r="AJ2974">
        <v>6</v>
      </c>
      <c r="AK2974" s="53">
        <v>0.82638888888888884</v>
      </c>
      <c r="AL2974" s="8">
        <v>43398</v>
      </c>
      <c r="AM2974" s="53">
        <v>0.60416666666666663</v>
      </c>
    </row>
    <row r="2975" spans="1:49" x14ac:dyDescent="0.25">
      <c r="A2975">
        <v>26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85</v>
      </c>
      <c r="AC2975" t="str">
        <f t="shared" si="61"/>
        <v>H-6RT-F5</v>
      </c>
      <c r="AF2975" t="s">
        <v>250</v>
      </c>
    </row>
    <row r="2976" spans="1:49" x14ac:dyDescent="0.25">
      <c r="A2976">
        <v>27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85</v>
      </c>
      <c r="AC2976" t="str">
        <f t="shared" si="61"/>
        <v>H-6RT-H9</v>
      </c>
      <c r="AF2976" t="s">
        <v>287</v>
      </c>
    </row>
    <row r="2977" spans="1:32" x14ac:dyDescent="0.25">
      <c r="A2977">
        <v>28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1"/>
        <v>H-6SO-A5</v>
      </c>
      <c r="AF2977" t="s">
        <v>246</v>
      </c>
    </row>
    <row r="2978" spans="1:32" x14ac:dyDescent="0.25">
      <c r="A2978">
        <v>29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1"/>
        <v>H-6SO-B8</v>
      </c>
      <c r="AF2978" t="s">
        <v>173</v>
      </c>
    </row>
    <row r="2979" spans="1:32" x14ac:dyDescent="0.25">
      <c r="A2979">
        <v>30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H-6SO-F1</v>
      </c>
      <c r="AF2979" t="s">
        <v>157</v>
      </c>
    </row>
    <row r="2980" spans="1:32" x14ac:dyDescent="0.25">
      <c r="A2980">
        <v>31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H-6SO-H6</v>
      </c>
      <c r="AF2980" t="s">
        <v>143</v>
      </c>
    </row>
    <row r="2981" spans="1:32" x14ac:dyDescent="0.25">
      <c r="A2981">
        <v>32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H-6SO-E1</v>
      </c>
      <c r="AF2981" t="s">
        <v>137</v>
      </c>
    </row>
    <row r="2982" spans="1:32" x14ac:dyDescent="0.25">
      <c r="A2982">
        <v>33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ref="AC2982:AC3003" si="62">"H-6"&amp;AB2982&amp;"-"&amp;AF2982</f>
        <v>H-6SO-G8</v>
      </c>
      <c r="AF2982" t="s">
        <v>148</v>
      </c>
    </row>
    <row r="2983" spans="1:32" x14ac:dyDescent="0.25">
      <c r="A2983">
        <v>34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2"/>
        <v>H-6SO-D11</v>
      </c>
      <c r="AF2983" t="s">
        <v>128</v>
      </c>
    </row>
    <row r="2984" spans="1:32" x14ac:dyDescent="0.25">
      <c r="A2984">
        <v>35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2"/>
        <v>H-6SO-G1</v>
      </c>
      <c r="AF2984" t="s">
        <v>290</v>
      </c>
    </row>
    <row r="2985" spans="1:32" x14ac:dyDescent="0.25">
      <c r="A2985">
        <v>36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2"/>
        <v>H-6SO-G10</v>
      </c>
      <c r="AF2985" t="s">
        <v>302</v>
      </c>
    </row>
    <row r="2986" spans="1:32" x14ac:dyDescent="0.25">
      <c r="A2986">
        <v>37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2"/>
        <v>H-6SO-G11</v>
      </c>
      <c r="AF2986" t="s">
        <v>249</v>
      </c>
    </row>
    <row r="2987" spans="1:32" x14ac:dyDescent="0.25">
      <c r="A2987">
        <v>38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2"/>
        <v>H-6SO-F2</v>
      </c>
      <c r="AF2987" t="s">
        <v>370</v>
      </c>
    </row>
    <row r="2988" spans="1:32" x14ac:dyDescent="0.25">
      <c r="A2988">
        <v>39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2"/>
        <v>H-6SO-F9</v>
      </c>
      <c r="AF2988" t="s">
        <v>240</v>
      </c>
    </row>
    <row r="2989" spans="1:32" x14ac:dyDescent="0.25">
      <c r="A2989">
        <v>40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2"/>
        <v>H-6SO-E8</v>
      </c>
      <c r="AF2989" t="s">
        <v>292</v>
      </c>
    </row>
    <row r="2990" spans="1:32" x14ac:dyDescent="0.25">
      <c r="A2990">
        <v>41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2"/>
        <v>H-6SO-H1</v>
      </c>
      <c r="AF2990" t="s">
        <v>239</v>
      </c>
    </row>
    <row r="2991" spans="1:32" x14ac:dyDescent="0.25">
      <c r="A2991">
        <v>42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2"/>
        <v>H-6SO-C11</v>
      </c>
      <c r="AF2991" t="s">
        <v>144</v>
      </c>
    </row>
    <row r="2992" spans="1:32" x14ac:dyDescent="0.25">
      <c r="A2992">
        <v>43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2"/>
        <v>H-6SO-F7</v>
      </c>
      <c r="AF2992" t="s">
        <v>171</v>
      </c>
    </row>
    <row r="2993" spans="1:32" x14ac:dyDescent="0.25">
      <c r="A2993">
        <v>44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2"/>
        <v>H-6SO-E10</v>
      </c>
      <c r="AF2993" t="s">
        <v>248</v>
      </c>
    </row>
    <row r="2994" spans="1:32" x14ac:dyDescent="0.25">
      <c r="A2994">
        <v>45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2"/>
        <v>H-6SO-G5</v>
      </c>
      <c r="AF2994" t="s">
        <v>337</v>
      </c>
    </row>
    <row r="2995" spans="1:32" x14ac:dyDescent="0.25">
      <c r="A2995">
        <v>46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2"/>
        <v>H-6SO-A7</v>
      </c>
      <c r="AF2995" t="s">
        <v>164</v>
      </c>
    </row>
    <row r="2996" spans="1:32" x14ac:dyDescent="0.25">
      <c r="A2996">
        <v>47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2"/>
        <v>H-6SO-H4</v>
      </c>
      <c r="AF2996" t="s">
        <v>140</v>
      </c>
    </row>
    <row r="2997" spans="1:32" x14ac:dyDescent="0.25">
      <c r="A2997">
        <v>48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2"/>
        <v>H-6SO-C7</v>
      </c>
      <c r="AF2997" t="s">
        <v>135</v>
      </c>
    </row>
    <row r="2998" spans="1:32" x14ac:dyDescent="0.25">
      <c r="A2998">
        <v>49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2"/>
        <v>H-6SO-A8</v>
      </c>
      <c r="AF2998" t="s">
        <v>166</v>
      </c>
    </row>
    <row r="2999" spans="1:32" x14ac:dyDescent="0.25">
      <c r="A2999">
        <v>50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86</v>
      </c>
      <c r="AC2999" t="str">
        <f t="shared" si="62"/>
        <v>H-6SO-C4</v>
      </c>
      <c r="AF2999" t="s">
        <v>161</v>
      </c>
    </row>
    <row r="3000" spans="1:32" x14ac:dyDescent="0.25">
      <c r="A3000">
        <v>51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86</v>
      </c>
      <c r="AC3000" t="str">
        <f t="shared" si="62"/>
        <v>H-6SO-D5</v>
      </c>
      <c r="AF3000" t="s">
        <v>251</v>
      </c>
    </row>
    <row r="3001" spans="1:32" x14ac:dyDescent="0.25">
      <c r="A3001">
        <v>52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86</v>
      </c>
      <c r="AC3001" t="str">
        <f t="shared" si="62"/>
        <v>H-6SO-B2</v>
      </c>
      <c r="AF3001" t="s">
        <v>142</v>
      </c>
    </row>
    <row r="3002" spans="1:32" x14ac:dyDescent="0.25">
      <c r="A3002">
        <v>53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86</v>
      </c>
      <c r="AC3002" t="str">
        <f t="shared" si="62"/>
        <v>H-6SO-F6</v>
      </c>
      <c r="AF3002" t="s">
        <v>291</v>
      </c>
    </row>
    <row r="3003" spans="1:32" x14ac:dyDescent="0.25">
      <c r="A3003">
        <v>54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86</v>
      </c>
      <c r="AC3003" t="str">
        <f t="shared" si="62"/>
        <v>H-6SO-D12</v>
      </c>
      <c r="AF3003" t="s">
        <v>162</v>
      </c>
    </row>
    <row r="3004" spans="1:32" x14ac:dyDescent="0.25">
      <c r="A3004">
        <v>55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84</v>
      </c>
      <c r="AC3004" t="s">
        <v>1584</v>
      </c>
    </row>
    <row r="3005" spans="1:32" x14ac:dyDescent="0.25">
      <c r="A3005">
        <v>56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84</v>
      </c>
      <c r="AC3005" t="s">
        <v>1585</v>
      </c>
    </row>
    <row r="3006" spans="1:32" x14ac:dyDescent="0.25">
      <c r="A3006">
        <v>57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84</v>
      </c>
      <c r="AC3006" t="s">
        <v>1586</v>
      </c>
    </row>
    <row r="3007" spans="1:32" x14ac:dyDescent="0.25">
      <c r="A3007">
        <v>58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84</v>
      </c>
      <c r="AC3007" t="s">
        <v>1587</v>
      </c>
    </row>
    <row r="3008" spans="1:32" x14ac:dyDescent="0.25">
      <c r="A3008">
        <v>59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AB3008" t="s">
        <v>84</v>
      </c>
      <c r="AC3008" t="s">
        <v>1588</v>
      </c>
    </row>
    <row r="3009" spans="1:32" x14ac:dyDescent="0.25">
      <c r="A3009">
        <v>60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84</v>
      </c>
      <c r="AC3009" t="s">
        <v>1589</v>
      </c>
    </row>
    <row r="3010" spans="1:32" x14ac:dyDescent="0.25">
      <c r="A3010">
        <v>1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85</v>
      </c>
      <c r="AC3010" t="str">
        <f t="shared" ref="AC3010:AC3020" si="63">"A3-6"&amp;AB3010&amp;"-"&amp;AF3010</f>
        <v>A3-6RT-D3</v>
      </c>
      <c r="AF3010" t="s">
        <v>155</v>
      </c>
    </row>
    <row r="3011" spans="1:32" x14ac:dyDescent="0.25">
      <c r="A3011">
        <v>2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85</v>
      </c>
      <c r="AC3011" t="str">
        <f t="shared" si="63"/>
        <v>A3-6RT-A2</v>
      </c>
      <c r="AF3011" t="s">
        <v>120</v>
      </c>
    </row>
    <row r="3012" spans="1:32" x14ac:dyDescent="0.25">
      <c r="A3012">
        <v>3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85</v>
      </c>
      <c r="AC3012" t="str">
        <f t="shared" si="63"/>
        <v>A3-6RT-B4</v>
      </c>
      <c r="AF3012" t="s">
        <v>124</v>
      </c>
    </row>
    <row r="3013" spans="1:32" x14ac:dyDescent="0.25">
      <c r="A3013">
        <v>4</v>
      </c>
      <c r="C3013" t="s">
        <v>58</v>
      </c>
      <c r="G3013" s="1" t="s">
        <v>78</v>
      </c>
      <c r="I3013" s="1" t="s">
        <v>449</v>
      </c>
      <c r="J3013">
        <v>6</v>
      </c>
      <c r="K3013" s="1" t="s">
        <v>60</v>
      </c>
      <c r="W3013" s="1" t="s">
        <v>962</v>
      </c>
      <c r="AB3013" t="s">
        <v>85</v>
      </c>
      <c r="AC3013" t="str">
        <f t="shared" si="63"/>
        <v>A3-6RT-H12</v>
      </c>
      <c r="AF3013" t="s">
        <v>153</v>
      </c>
    </row>
    <row r="3014" spans="1:32" x14ac:dyDescent="0.25">
      <c r="A3014">
        <v>5</v>
      </c>
      <c r="C3014" t="s">
        <v>58</v>
      </c>
      <c r="G3014" s="1" t="s">
        <v>78</v>
      </c>
      <c r="I3014" s="1" t="s">
        <v>449</v>
      </c>
      <c r="J3014">
        <v>6</v>
      </c>
      <c r="K3014" s="1" t="s">
        <v>60</v>
      </c>
      <c r="W3014" s="1" t="s">
        <v>962</v>
      </c>
      <c r="AB3014" t="s">
        <v>85</v>
      </c>
      <c r="AC3014" t="str">
        <f t="shared" si="63"/>
        <v>A3-6RT-E5</v>
      </c>
      <c r="AF3014" t="s">
        <v>305</v>
      </c>
    </row>
    <row r="3015" spans="1:32" x14ac:dyDescent="0.25">
      <c r="A3015">
        <v>6</v>
      </c>
      <c r="C3015" t="s">
        <v>58</v>
      </c>
      <c r="G3015" s="1" t="s">
        <v>78</v>
      </c>
      <c r="I3015" s="1" t="s">
        <v>449</v>
      </c>
      <c r="J3015">
        <v>6</v>
      </c>
      <c r="K3015" s="1" t="s">
        <v>60</v>
      </c>
      <c r="W3015" s="1" t="s">
        <v>962</v>
      </c>
      <c r="AB3015" t="s">
        <v>85</v>
      </c>
      <c r="AC3015" t="str">
        <f t="shared" si="63"/>
        <v>A3-6RT-C9</v>
      </c>
      <c r="AF3015" t="s">
        <v>176</v>
      </c>
    </row>
    <row r="3016" spans="1:32" x14ac:dyDescent="0.25">
      <c r="A3016">
        <v>7</v>
      </c>
      <c r="C3016" t="s">
        <v>58</v>
      </c>
      <c r="G3016" s="1" t="s">
        <v>78</v>
      </c>
      <c r="I3016" s="1" t="s">
        <v>449</v>
      </c>
      <c r="J3016">
        <v>6</v>
      </c>
      <c r="K3016" s="1" t="s">
        <v>60</v>
      </c>
      <c r="W3016" s="1" t="s">
        <v>962</v>
      </c>
      <c r="AB3016" t="s">
        <v>86</v>
      </c>
      <c r="AC3016" t="str">
        <f t="shared" si="63"/>
        <v>A3-6SO-E1</v>
      </c>
      <c r="AF3016" t="s">
        <v>137</v>
      </c>
    </row>
    <row r="3017" spans="1:32" x14ac:dyDescent="0.25">
      <c r="A3017">
        <v>8</v>
      </c>
      <c r="C3017" t="s">
        <v>58</v>
      </c>
      <c r="G3017" s="1" t="s">
        <v>78</v>
      </c>
      <c r="I3017" s="1" t="s">
        <v>449</v>
      </c>
      <c r="J3017">
        <v>6</v>
      </c>
      <c r="K3017" s="1" t="s">
        <v>60</v>
      </c>
      <c r="W3017" s="1" t="s">
        <v>962</v>
      </c>
      <c r="AB3017" t="s">
        <v>86</v>
      </c>
      <c r="AC3017" t="str">
        <f t="shared" si="63"/>
        <v>A3-6SO-E3</v>
      </c>
      <c r="AF3017" t="s">
        <v>179</v>
      </c>
    </row>
    <row r="3018" spans="1:32" x14ac:dyDescent="0.25">
      <c r="A3018">
        <v>9</v>
      </c>
      <c r="C3018" t="s">
        <v>58</v>
      </c>
      <c r="G3018" s="1" t="s">
        <v>78</v>
      </c>
      <c r="I3018" s="1" t="s">
        <v>449</v>
      </c>
      <c r="J3018">
        <v>6</v>
      </c>
      <c r="K3018" s="1" t="s">
        <v>60</v>
      </c>
      <c r="W3018" s="1" t="s">
        <v>962</v>
      </c>
      <c r="AB3018" t="s">
        <v>86</v>
      </c>
      <c r="AC3018" t="str">
        <f t="shared" si="63"/>
        <v>A3-6SO-D3</v>
      </c>
      <c r="AF3018" t="s">
        <v>155</v>
      </c>
    </row>
    <row r="3019" spans="1:32" x14ac:dyDescent="0.25">
      <c r="A3019">
        <v>10</v>
      </c>
      <c r="C3019" t="s">
        <v>58</v>
      </c>
      <c r="G3019" s="1" t="s">
        <v>78</v>
      </c>
      <c r="I3019" s="1" t="s">
        <v>449</v>
      </c>
      <c r="J3019">
        <v>6</v>
      </c>
      <c r="K3019" s="1" t="s">
        <v>60</v>
      </c>
      <c r="W3019" s="1" t="s">
        <v>962</v>
      </c>
      <c r="AB3019" t="s">
        <v>86</v>
      </c>
      <c r="AC3019" t="str">
        <f t="shared" si="63"/>
        <v>A3-6SO-C10</v>
      </c>
      <c r="AF3019" t="s">
        <v>126</v>
      </c>
    </row>
    <row r="3020" spans="1:32" x14ac:dyDescent="0.25">
      <c r="A3020">
        <v>11</v>
      </c>
      <c r="C3020" t="s">
        <v>58</v>
      </c>
      <c r="G3020" s="1" t="s">
        <v>78</v>
      </c>
      <c r="I3020" s="1" t="s">
        <v>449</v>
      </c>
      <c r="J3020">
        <v>6</v>
      </c>
      <c r="K3020" s="1" t="s">
        <v>60</v>
      </c>
      <c r="W3020" s="1" t="s">
        <v>962</v>
      </c>
      <c r="AB3020" t="s">
        <v>86</v>
      </c>
      <c r="AC3020" t="str">
        <f t="shared" si="63"/>
        <v>A3-6SO-G1</v>
      </c>
      <c r="AF3020" t="s">
        <v>290</v>
      </c>
    </row>
    <row r="3021" spans="1:32" x14ac:dyDescent="0.25">
      <c r="A3021">
        <v>51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74">
        <v>8.6470000000000002</v>
      </c>
      <c r="T3021" s="53">
        <v>0.91875000000000007</v>
      </c>
      <c r="U3021" s="18">
        <v>0.39163194444444444</v>
      </c>
      <c r="V3021" s="19">
        <v>5.456449E-2</v>
      </c>
      <c r="AB3021" t="s">
        <v>86</v>
      </c>
      <c r="AC3021" t="str">
        <f t="shared" ref="AC3021:AC3045" si="64">"h-2"&amp;AB3021&amp;"-"&amp;AF3021</f>
        <v>h-2SO-G8</v>
      </c>
      <c r="AF3021" t="s">
        <v>148</v>
      </c>
    </row>
    <row r="3022" spans="1:32" x14ac:dyDescent="0.25">
      <c r="A3022">
        <v>52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74">
        <v>4.7649999999999997</v>
      </c>
      <c r="U3022" s="18">
        <v>0.3929050925925926</v>
      </c>
      <c r="V3022">
        <v>0.4889366</v>
      </c>
      <c r="AB3022" t="s">
        <v>85</v>
      </c>
      <c r="AC3022" t="str">
        <f t="shared" si="64"/>
        <v>h-2RT-F3</v>
      </c>
      <c r="AF3022" t="s">
        <v>241</v>
      </c>
    </row>
    <row r="3023" spans="1:32" x14ac:dyDescent="0.25">
      <c r="A3023">
        <v>53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74">
        <v>10.15</v>
      </c>
      <c r="U3023" s="18">
        <v>0.39378472222222222</v>
      </c>
      <c r="V3023" s="19">
        <v>4.0258660000000002E-2</v>
      </c>
      <c r="AB3023" t="s">
        <v>86</v>
      </c>
      <c r="AC3023" t="str">
        <f t="shared" si="64"/>
        <v>h-2SO-D11</v>
      </c>
      <c r="AF3023" t="s">
        <v>128</v>
      </c>
    </row>
    <row r="3024" spans="1:32" x14ac:dyDescent="0.25">
      <c r="A3024">
        <v>54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74">
        <v>8.3420000000000005</v>
      </c>
      <c r="U3024" s="18">
        <v>0.3946412037037037</v>
      </c>
      <c r="V3024" s="19">
        <v>7.3224129999999998E-2</v>
      </c>
      <c r="AB3024" t="s">
        <v>86</v>
      </c>
      <c r="AC3024" t="str">
        <f t="shared" si="64"/>
        <v>h-2SO-H7</v>
      </c>
      <c r="AF3024" t="s">
        <v>286</v>
      </c>
    </row>
    <row r="3025" spans="1:44" x14ac:dyDescent="0.25">
      <c r="A3025">
        <v>55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74">
        <v>7.5460000000000003</v>
      </c>
      <c r="U3025" s="18">
        <v>0.39570601851851855</v>
      </c>
      <c r="V3025" s="19">
        <v>3.7015409999999999E-2</v>
      </c>
      <c r="AB3025" t="s">
        <v>85</v>
      </c>
      <c r="AC3025" t="str">
        <f t="shared" si="64"/>
        <v>h-2RT-B6</v>
      </c>
      <c r="AF3025" t="s">
        <v>130</v>
      </c>
    </row>
    <row r="3026" spans="1:44" x14ac:dyDescent="0.25">
      <c r="A3026">
        <v>56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74">
        <v>6.726</v>
      </c>
      <c r="U3026" s="18">
        <v>0.39644675925925926</v>
      </c>
      <c r="V3026" s="19">
        <v>2.3569030000000001E-2</v>
      </c>
      <c r="AB3026" t="s">
        <v>85</v>
      </c>
      <c r="AC3026" t="str">
        <f t="shared" si="64"/>
        <v>h-2RT-D4</v>
      </c>
      <c r="AF3026" t="s">
        <v>236</v>
      </c>
    </row>
    <row r="3027" spans="1:44" x14ac:dyDescent="0.25">
      <c r="A3027">
        <v>57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74">
        <v>6.6760000000000002</v>
      </c>
      <c r="U3027" s="18">
        <v>0.39724537037037039</v>
      </c>
      <c r="V3027" s="19">
        <v>3.3018480000000003E-2</v>
      </c>
      <c r="AB3027" t="s">
        <v>86</v>
      </c>
      <c r="AC3027" t="str">
        <f t="shared" si="64"/>
        <v>h-2SO-E3</v>
      </c>
      <c r="AF3027" t="s">
        <v>179</v>
      </c>
    </row>
    <row r="3028" spans="1:44" x14ac:dyDescent="0.25">
      <c r="A3028">
        <v>58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74">
        <v>2.637</v>
      </c>
      <c r="U3028" s="18">
        <v>0.39839120370370368</v>
      </c>
      <c r="V3028" s="19">
        <v>2.663834E-2</v>
      </c>
      <c r="AB3028" t="s">
        <v>86</v>
      </c>
      <c r="AC3028" t="str">
        <f t="shared" si="64"/>
        <v>h-2SO-F7</v>
      </c>
      <c r="AF3028" t="s">
        <v>171</v>
      </c>
    </row>
    <row r="3029" spans="1:44" x14ac:dyDescent="0.25">
      <c r="A3029">
        <v>59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74">
        <v>7.4669999999999996</v>
      </c>
      <c r="U3029" s="18">
        <v>0.39924768518518516</v>
      </c>
      <c r="V3029" s="19">
        <v>3.0948360000000001E-2</v>
      </c>
      <c r="AB3029" t="s">
        <v>85</v>
      </c>
      <c r="AC3029" t="str">
        <f t="shared" si="64"/>
        <v>h-2RT-G1</v>
      </c>
      <c r="AF3029" t="s">
        <v>290</v>
      </c>
    </row>
    <row r="3030" spans="1:44" x14ac:dyDescent="0.25">
      <c r="A3030">
        <v>60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74">
        <v>7.5880000000000001</v>
      </c>
      <c r="U3030" s="18">
        <v>0.39994212962962966</v>
      </c>
      <c r="V3030" s="19">
        <v>3.7632890000000002E-2</v>
      </c>
      <c r="AB3030" t="s">
        <v>86</v>
      </c>
      <c r="AC3030" t="str">
        <f t="shared" si="64"/>
        <v>h-2SO-A6</v>
      </c>
      <c r="AF3030" t="s">
        <v>244</v>
      </c>
    </row>
    <row r="3031" spans="1:44" x14ac:dyDescent="0.25">
      <c r="A3031">
        <v>61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74">
        <v>7.3010000000000002</v>
      </c>
      <c r="U3031" s="18">
        <v>0.40067129629629633</v>
      </c>
      <c r="V3031" s="19">
        <v>2.607924E-2</v>
      </c>
      <c r="AB3031" t="s">
        <v>85</v>
      </c>
      <c r="AC3031" t="str">
        <f t="shared" si="64"/>
        <v>h-2RT-D7</v>
      </c>
      <c r="AF3031" t="s">
        <v>285</v>
      </c>
    </row>
    <row r="3032" spans="1:44" x14ac:dyDescent="0.25">
      <c r="A3032">
        <v>62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74">
        <v>2.82</v>
      </c>
      <c r="U3032" s="18">
        <v>0.40150462962962963</v>
      </c>
      <c r="V3032">
        <v>0.82164280000000001</v>
      </c>
      <c r="AB3032" t="s">
        <v>85</v>
      </c>
      <c r="AC3032" t="str">
        <f t="shared" si="64"/>
        <v>h-2RT-B11</v>
      </c>
      <c r="AD3032" s="8">
        <v>43387</v>
      </c>
      <c r="AE3032">
        <v>22</v>
      </c>
      <c r="AF3032" t="s">
        <v>129</v>
      </c>
      <c r="AG3032" t="s">
        <v>593</v>
      </c>
      <c r="AI3032">
        <v>14</v>
      </c>
      <c r="AJ3032">
        <v>6</v>
      </c>
      <c r="AK3032" s="53">
        <v>0.61111111111111105</v>
      </c>
      <c r="AL3032" s="8">
        <v>43394</v>
      </c>
      <c r="AM3032" s="53">
        <v>0.82638888888888884</v>
      </c>
      <c r="AO3032">
        <v>4</v>
      </c>
      <c r="AP3032">
        <v>4</v>
      </c>
      <c r="AQ3032" s="8">
        <v>43394</v>
      </c>
      <c r="AR3032" s="53">
        <v>0.82638888888888884</v>
      </c>
    </row>
    <row r="3033" spans="1:44" x14ac:dyDescent="0.25">
      <c r="A3033">
        <v>63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74">
        <v>6.8010000000000002</v>
      </c>
      <c r="U3033" s="18">
        <v>0.40256944444444448</v>
      </c>
      <c r="V3033" s="19">
        <v>4.8921190000000003E-2</v>
      </c>
      <c r="AB3033" t="s">
        <v>86</v>
      </c>
      <c r="AC3033" t="str">
        <f t="shared" si="64"/>
        <v>h-2SO-B8</v>
      </c>
      <c r="AF3033" t="s">
        <v>173</v>
      </c>
    </row>
    <row r="3034" spans="1:44" x14ac:dyDescent="0.25">
      <c r="A3034">
        <v>64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74">
        <v>6.8579999999999997</v>
      </c>
      <c r="U3034" s="18">
        <v>0.40348379629629627</v>
      </c>
      <c r="V3034" s="19">
        <v>4.6561350000000001E-2</v>
      </c>
      <c r="AB3034" t="s">
        <v>86</v>
      </c>
      <c r="AC3034" t="str">
        <f t="shared" si="64"/>
        <v>h-2SO-G12</v>
      </c>
      <c r="AF3034" t="s">
        <v>147</v>
      </c>
    </row>
    <row r="3035" spans="1:44" x14ac:dyDescent="0.25">
      <c r="A3035">
        <v>65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74">
        <v>4.7850000000000001</v>
      </c>
      <c r="U3035" s="18">
        <v>0.4045023148148148</v>
      </c>
      <c r="V3035" s="19">
        <v>3.7390270000000003E-2</v>
      </c>
      <c r="AB3035" t="s">
        <v>85</v>
      </c>
      <c r="AC3035" t="str">
        <f t="shared" si="64"/>
        <v>h-2RT-A7</v>
      </c>
      <c r="AF3035" t="s">
        <v>164</v>
      </c>
    </row>
    <row r="3036" spans="1:44" x14ac:dyDescent="0.25">
      <c r="A3036">
        <v>66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74">
        <v>4.3220000000000001</v>
      </c>
      <c r="U3036" s="18">
        <v>0.40550925925925929</v>
      </c>
      <c r="V3036" s="19">
        <v>2.4632310000000001E-2</v>
      </c>
      <c r="AB3036" t="s">
        <v>86</v>
      </c>
      <c r="AC3036" t="str">
        <f t="shared" si="64"/>
        <v>h-2SO-A3</v>
      </c>
      <c r="AF3036" t="s">
        <v>245</v>
      </c>
    </row>
    <row r="3037" spans="1:44" x14ac:dyDescent="0.25">
      <c r="A3037">
        <v>67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74">
        <v>8.1443999999999992</v>
      </c>
      <c r="U3037" s="18">
        <v>0.40634259259259259</v>
      </c>
      <c r="V3037" s="19">
        <v>4.8401470000000002E-2</v>
      </c>
      <c r="AB3037" t="s">
        <v>86</v>
      </c>
      <c r="AC3037" t="str">
        <f t="shared" si="64"/>
        <v>h-2SO-G5</v>
      </c>
      <c r="AF3037" t="s">
        <v>337</v>
      </c>
    </row>
    <row r="3038" spans="1:44" x14ac:dyDescent="0.25">
      <c r="A3038">
        <v>68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74">
        <v>3.6190000000000002</v>
      </c>
      <c r="U3038" s="18">
        <v>0.40711805555555558</v>
      </c>
      <c r="V3038" s="19">
        <v>2.9889860000000001E-2</v>
      </c>
      <c r="AB3038" t="s">
        <v>85</v>
      </c>
      <c r="AC3038" t="str">
        <f t="shared" si="64"/>
        <v>h-2RT-C2</v>
      </c>
      <c r="AF3038" t="s">
        <v>149</v>
      </c>
    </row>
    <row r="3039" spans="1:44" x14ac:dyDescent="0.25">
      <c r="A3039">
        <v>69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74">
        <v>7.952</v>
      </c>
      <c r="U3039" s="18">
        <v>0.40795138888888888</v>
      </c>
      <c r="V3039">
        <v>0.3707877</v>
      </c>
      <c r="AB3039" t="s">
        <v>86</v>
      </c>
      <c r="AC3039" t="str">
        <f t="shared" si="64"/>
        <v>h-2SO-A12</v>
      </c>
      <c r="AF3039" t="s">
        <v>284</v>
      </c>
    </row>
    <row r="3040" spans="1:44" x14ac:dyDescent="0.25">
      <c r="A3040">
        <v>70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74">
        <v>5.7869999999999999</v>
      </c>
      <c r="U3040" s="18">
        <v>0.4088310185185185</v>
      </c>
      <c r="V3040">
        <v>6.9159399999999996E-2</v>
      </c>
      <c r="AB3040" t="s">
        <v>85</v>
      </c>
      <c r="AC3040" t="str">
        <f t="shared" si="64"/>
        <v>h-2RT-H11</v>
      </c>
      <c r="AF3040" t="s">
        <v>141</v>
      </c>
    </row>
    <row r="3041" spans="1:49" x14ac:dyDescent="0.25">
      <c r="A3041">
        <v>71</v>
      </c>
      <c r="B3041" t="s">
        <v>89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S3041" s="74">
        <v>5.1719999999999997</v>
      </c>
      <c r="U3041" s="18">
        <v>0.40991898148148148</v>
      </c>
      <c r="V3041" s="19">
        <v>4.7655009999999998E-2</v>
      </c>
      <c r="AB3041" t="s">
        <v>85</v>
      </c>
      <c r="AC3041" t="str">
        <f t="shared" si="64"/>
        <v>h-2RT-E5</v>
      </c>
      <c r="AF3041" t="s">
        <v>305</v>
      </c>
    </row>
    <row r="3042" spans="1:49" x14ac:dyDescent="0.25">
      <c r="A3042">
        <v>72</v>
      </c>
      <c r="B3042" t="s">
        <v>89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S3042" s="74">
        <v>4.8739999999999997</v>
      </c>
      <c r="U3042" s="18">
        <v>0.41067129629629634</v>
      </c>
      <c r="V3042" s="19">
        <v>4.7017650000000001E-2</v>
      </c>
      <c r="AB3042" t="s">
        <v>86</v>
      </c>
      <c r="AC3042" t="str">
        <f t="shared" si="64"/>
        <v>h-2SO-A4</v>
      </c>
      <c r="AF3042" t="s">
        <v>252</v>
      </c>
    </row>
    <row r="3043" spans="1:49" x14ac:dyDescent="0.25">
      <c r="A3043">
        <v>73</v>
      </c>
      <c r="B3043" t="s">
        <v>89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7000</v>
      </c>
      <c r="S3043" s="74">
        <v>4.2519999999999998</v>
      </c>
      <c r="U3043" s="18">
        <v>0.41165509259259259</v>
      </c>
      <c r="V3043" s="19">
        <v>8.7561879999999995E-2</v>
      </c>
      <c r="AB3043" t="s">
        <v>85</v>
      </c>
      <c r="AC3043" t="str">
        <f t="shared" si="64"/>
        <v>h-2RT-B2</v>
      </c>
      <c r="AF3043" t="s">
        <v>142</v>
      </c>
    </row>
    <row r="3044" spans="1:49" x14ac:dyDescent="0.25">
      <c r="A3044">
        <v>74</v>
      </c>
      <c r="B3044" t="s">
        <v>89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7000</v>
      </c>
      <c r="S3044" s="74">
        <v>4.3470000000000004</v>
      </c>
      <c r="U3044" s="18">
        <v>0.41282407407407407</v>
      </c>
      <c r="V3044" s="19">
        <v>2.9674269999999999E-2</v>
      </c>
      <c r="AB3044" t="s">
        <v>85</v>
      </c>
      <c r="AC3044" t="str">
        <f t="shared" si="64"/>
        <v>h-2RT-A5</v>
      </c>
      <c r="AF3044" t="s">
        <v>246</v>
      </c>
    </row>
    <row r="3045" spans="1:49" x14ac:dyDescent="0.25">
      <c r="A3045">
        <v>75</v>
      </c>
      <c r="B3045" t="s">
        <v>89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7000</v>
      </c>
      <c r="S3045" s="74">
        <v>7.952</v>
      </c>
      <c r="U3045" s="18">
        <v>0.41363425925925923</v>
      </c>
      <c r="V3045" s="19">
        <v>6.4537349999999993E-2</v>
      </c>
      <c r="AB3045" t="s">
        <v>85</v>
      </c>
      <c r="AC3045" t="str">
        <f t="shared" si="64"/>
        <v>h-2RT-C1</v>
      </c>
      <c r="AD3045" s="8">
        <v>43437</v>
      </c>
      <c r="AE3045" s="83">
        <f>AD3045-I3045</f>
        <v>72</v>
      </c>
      <c r="AF3045" t="s">
        <v>146</v>
      </c>
      <c r="AG3045" t="s">
        <v>956</v>
      </c>
      <c r="AH3045" s="8">
        <v>43437</v>
      </c>
      <c r="AI3045">
        <v>31</v>
      </c>
      <c r="AJ3045">
        <v>1</v>
      </c>
      <c r="AK3045" s="53">
        <v>0.61111111111111105</v>
      </c>
      <c r="AL3045" s="8">
        <v>43445</v>
      </c>
      <c r="AM3045" s="53">
        <v>0.84027777777777779</v>
      </c>
      <c r="AO3045">
        <v>3</v>
      </c>
      <c r="AP3045">
        <v>27</v>
      </c>
      <c r="AQ3045" s="8">
        <v>43445</v>
      </c>
      <c r="AR3045" s="53">
        <v>0.84027777777777779</v>
      </c>
      <c r="AS3045" s="8">
        <v>43551</v>
      </c>
      <c r="AT3045" s="53">
        <v>0.83333333333333337</v>
      </c>
      <c r="AU3045" t="s">
        <v>1840</v>
      </c>
      <c r="AV3045" s="8">
        <v>43551</v>
      </c>
      <c r="AW3045">
        <v>0</v>
      </c>
    </row>
    <row r="3046" spans="1:49" x14ac:dyDescent="0.25">
      <c r="A3046">
        <v>76</v>
      </c>
      <c r="B3046" t="s">
        <v>89</v>
      </c>
      <c r="C3046" t="s">
        <v>608</v>
      </c>
      <c r="G3046" s="1" t="s">
        <v>78</v>
      </c>
      <c r="I3046" s="1" t="s">
        <v>193</v>
      </c>
      <c r="J3046">
        <v>2</v>
      </c>
      <c r="K3046" t="s">
        <v>954</v>
      </c>
      <c r="L3046">
        <v>7000</v>
      </c>
      <c r="U3046" s="18">
        <v>0.4145138888888889</v>
      </c>
      <c r="V3046" s="19">
        <v>7.7890600000000004E-3</v>
      </c>
    </row>
    <row r="3047" spans="1:49" x14ac:dyDescent="0.25">
      <c r="A3047">
        <v>77</v>
      </c>
      <c r="B3047" t="s">
        <v>89</v>
      </c>
      <c r="C3047" t="s">
        <v>608</v>
      </c>
      <c r="G3047" s="1" t="s">
        <v>78</v>
      </c>
      <c r="I3047" s="1" t="s">
        <v>193</v>
      </c>
      <c r="J3047">
        <v>2</v>
      </c>
      <c r="K3047" t="s">
        <v>954</v>
      </c>
      <c r="L3047">
        <v>7000</v>
      </c>
      <c r="T3047" s="53">
        <v>0.92222222222222217</v>
      </c>
      <c r="U3047" s="18">
        <v>0.41594907407407411</v>
      </c>
      <c r="V3047" s="19">
        <v>5.6044909999999996E-3</v>
      </c>
    </row>
    <row r="3048" spans="1:49" x14ac:dyDescent="0.25">
      <c r="A3048">
        <v>51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74">
        <v>5.157</v>
      </c>
      <c r="T3048" s="53">
        <v>0.91527777777777775</v>
      </c>
      <c r="U3048" s="18">
        <v>0.39163194444444444</v>
      </c>
      <c r="V3048">
        <v>1.155432</v>
      </c>
      <c r="AB3048" t="s">
        <v>86</v>
      </c>
      <c r="AC3048" t="str">
        <f t="shared" ref="AC3048:AC3072" si="65">"h-2"&amp;AB3048&amp;"-"&amp;AF3048</f>
        <v>h-2SO-H6</v>
      </c>
      <c r="AF3048" t="s">
        <v>143</v>
      </c>
    </row>
    <row r="3049" spans="1:49" x14ac:dyDescent="0.25">
      <c r="A3049">
        <v>52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74">
        <v>7.4969999999999999</v>
      </c>
      <c r="U3049" s="18">
        <v>0.3929050925925926</v>
      </c>
      <c r="V3049" s="19">
        <v>5.676585E-2</v>
      </c>
      <c r="AB3049" t="s">
        <v>86</v>
      </c>
      <c r="AC3049" t="str">
        <f t="shared" si="65"/>
        <v>h-2SO-E5</v>
      </c>
      <c r="AF3049" t="s">
        <v>305</v>
      </c>
    </row>
    <row r="3050" spans="1:49" x14ac:dyDescent="0.25">
      <c r="A3050">
        <v>53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74">
        <v>6.8860000000000001</v>
      </c>
      <c r="U3050" s="18">
        <v>0.39378472222222222</v>
      </c>
      <c r="V3050" s="19">
        <v>4.295641E-2</v>
      </c>
      <c r="AB3050" t="s">
        <v>86</v>
      </c>
      <c r="AC3050" t="str">
        <f t="shared" si="65"/>
        <v>h-2SO-B1</v>
      </c>
      <c r="AF3050" t="s">
        <v>169</v>
      </c>
    </row>
    <row r="3051" spans="1:49" x14ac:dyDescent="0.25">
      <c r="A3051">
        <v>54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74">
        <v>7.9669999999999996</v>
      </c>
      <c r="U3051" s="18">
        <v>0.3946412037037037</v>
      </c>
      <c r="V3051">
        <v>0.62788889999999997</v>
      </c>
      <c r="AB3051" t="s">
        <v>85</v>
      </c>
      <c r="AC3051" t="str">
        <f t="shared" si="65"/>
        <v>h-2RT-G6</v>
      </c>
      <c r="AD3051" s="8">
        <v>43397</v>
      </c>
      <c r="AE3051">
        <v>32</v>
      </c>
      <c r="AF3051" t="s">
        <v>235</v>
      </c>
      <c r="AG3051" t="s">
        <v>956</v>
      </c>
      <c r="AH3051" s="8">
        <v>43397</v>
      </c>
      <c r="AI3051">
        <v>1</v>
      </c>
      <c r="AJ3051">
        <v>2</v>
      </c>
      <c r="AK3051" s="53">
        <v>0.59097222222222223</v>
      </c>
      <c r="AL3051" s="8">
        <v>43406</v>
      </c>
      <c r="AM3051" s="53">
        <v>0.83333333333333337</v>
      </c>
      <c r="AO3051">
        <v>6</v>
      </c>
      <c r="AP3051">
        <v>3</v>
      </c>
      <c r="AQ3051" s="8">
        <v>43405</v>
      </c>
      <c r="AR3051" s="53">
        <v>0.83333333333333337</v>
      </c>
      <c r="AS3051" s="8">
        <v>43483</v>
      </c>
      <c r="AT3051" s="53">
        <v>0.85416666666666663</v>
      </c>
      <c r="AV3051" s="8">
        <v>43483</v>
      </c>
      <c r="AW3051">
        <v>0</v>
      </c>
    </row>
    <row r="3052" spans="1:49" x14ac:dyDescent="0.25">
      <c r="A3052">
        <v>55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74">
        <v>7.0789999999999997</v>
      </c>
      <c r="U3052" s="18">
        <v>0.39570601851851855</v>
      </c>
      <c r="V3052" s="19">
        <v>4.7922630000000001E-2</v>
      </c>
      <c r="AB3052" t="s">
        <v>85</v>
      </c>
      <c r="AC3052" t="str">
        <f t="shared" si="65"/>
        <v>h-2RT-C10</v>
      </c>
      <c r="AD3052" s="8">
        <v>43431</v>
      </c>
      <c r="AE3052" s="83">
        <f>AD3052-I3052</f>
        <v>66</v>
      </c>
      <c r="AF3052" t="s">
        <v>126</v>
      </c>
      <c r="AG3052" t="s">
        <v>956</v>
      </c>
      <c r="AH3052" s="8">
        <v>43431</v>
      </c>
      <c r="AI3052">
        <v>8</v>
      </c>
      <c r="AJ3052">
        <v>1</v>
      </c>
      <c r="AK3052" s="53">
        <v>0.58333333333333337</v>
      </c>
      <c r="AL3052" s="8">
        <v>43439</v>
      </c>
      <c r="AM3052" s="53">
        <v>0.83333333333333337</v>
      </c>
      <c r="AO3052">
        <v>3</v>
      </c>
      <c r="AP3052">
        <v>7</v>
      </c>
      <c r="AQ3052" s="8">
        <v>43439</v>
      </c>
      <c r="AR3052" s="53">
        <v>0.83333333333333337</v>
      </c>
      <c r="AS3052" s="8">
        <v>43516</v>
      </c>
      <c r="AT3052" s="53">
        <v>0.83333333333333337</v>
      </c>
      <c r="AV3052" s="8">
        <v>43516</v>
      </c>
      <c r="AW3052">
        <v>0</v>
      </c>
    </row>
    <row r="3053" spans="1:49" x14ac:dyDescent="0.25">
      <c r="A3053">
        <v>56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74">
        <v>10.635999999999999</v>
      </c>
      <c r="U3053" s="18">
        <v>0.39644675925925926</v>
      </c>
      <c r="V3053">
        <v>7.6250399999999996E-2</v>
      </c>
      <c r="AB3053" t="s">
        <v>86</v>
      </c>
      <c r="AC3053" t="str">
        <f t="shared" si="65"/>
        <v>h-2SO-F5</v>
      </c>
      <c r="AF3053" t="s">
        <v>250</v>
      </c>
    </row>
    <row r="3054" spans="1:49" x14ac:dyDescent="0.25">
      <c r="A3054">
        <v>57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74">
        <v>5.4119999999999999</v>
      </c>
      <c r="U3054" s="18">
        <v>0.39724537037037039</v>
      </c>
      <c r="V3054">
        <v>0.86123620000000001</v>
      </c>
      <c r="AB3054" t="s">
        <v>85</v>
      </c>
      <c r="AC3054" t="str">
        <f t="shared" si="65"/>
        <v>h-2RT-G5</v>
      </c>
      <c r="AD3054" s="8">
        <v>43393</v>
      </c>
      <c r="AE3054">
        <v>28</v>
      </c>
      <c r="AF3054" t="s">
        <v>337</v>
      </c>
      <c r="AG3054" t="s">
        <v>593</v>
      </c>
      <c r="AH3054" s="8">
        <v>43393</v>
      </c>
      <c r="AI3054">
        <v>10</v>
      </c>
      <c r="AJ3054">
        <v>6</v>
      </c>
      <c r="AK3054" s="53">
        <v>0.82638888888888884</v>
      </c>
      <c r="AL3054" s="8">
        <v>43400</v>
      </c>
      <c r="AM3054" s="53">
        <v>0</v>
      </c>
      <c r="AN3054" t="s">
        <v>1754</v>
      </c>
      <c r="AO3054">
        <v>6</v>
      </c>
      <c r="AP3054">
        <v>10</v>
      </c>
      <c r="AQ3054" s="8">
        <v>43400</v>
      </c>
      <c r="AR3054" s="53">
        <v>0</v>
      </c>
      <c r="AS3054" s="8">
        <v>43404</v>
      </c>
      <c r="AT3054" s="53">
        <v>0.83333333333333337</v>
      </c>
      <c r="AU3054" t="s">
        <v>1757</v>
      </c>
      <c r="AV3054" s="8">
        <v>43404</v>
      </c>
      <c r="AW3054">
        <v>1</v>
      </c>
    </row>
    <row r="3055" spans="1:49" x14ac:dyDescent="0.25">
      <c r="A3055">
        <v>58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74">
        <v>7.335</v>
      </c>
      <c r="U3055" s="18">
        <v>0.39839120370370368</v>
      </c>
      <c r="V3055" s="19">
        <v>5.9028669999999998E-2</v>
      </c>
      <c r="AB3055" t="s">
        <v>85</v>
      </c>
      <c r="AC3055" t="str">
        <f t="shared" si="65"/>
        <v>h-2RT-H9</v>
      </c>
      <c r="AF3055" t="s">
        <v>287</v>
      </c>
    </row>
    <row r="3056" spans="1:49" x14ac:dyDescent="0.25">
      <c r="A3056">
        <v>59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74">
        <v>5.01</v>
      </c>
      <c r="U3056" s="18">
        <v>0.39924768518518516</v>
      </c>
      <c r="V3056" s="19">
        <v>6.4661830000000003E-2</v>
      </c>
      <c r="AB3056" t="s">
        <v>86</v>
      </c>
      <c r="AC3056" t="str">
        <f t="shared" si="65"/>
        <v>h-2SO-E9</v>
      </c>
      <c r="AF3056" t="s">
        <v>167</v>
      </c>
    </row>
    <row r="3057" spans="1:49" x14ac:dyDescent="0.25">
      <c r="A3057">
        <v>60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74">
        <v>8.6750000000000007</v>
      </c>
      <c r="U3057" s="18">
        <v>0.39994212962962966</v>
      </c>
      <c r="V3057" s="19">
        <v>4.2749469999999998E-2</v>
      </c>
      <c r="AB3057" t="s">
        <v>86</v>
      </c>
      <c r="AC3057" t="str">
        <f t="shared" si="65"/>
        <v>h-2SO-C6</v>
      </c>
      <c r="AF3057" t="s">
        <v>168</v>
      </c>
    </row>
    <row r="3058" spans="1:49" x14ac:dyDescent="0.25">
      <c r="A3058">
        <v>61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74">
        <v>3.7080000000000002</v>
      </c>
      <c r="U3058" s="18">
        <v>0.40067129629629633</v>
      </c>
      <c r="V3058">
        <v>5.7509699999999997E-2</v>
      </c>
      <c r="AB3058" t="s">
        <v>86</v>
      </c>
      <c r="AC3058" t="str">
        <f t="shared" si="65"/>
        <v>h-2SO-A1</v>
      </c>
      <c r="AF3058" t="s">
        <v>247</v>
      </c>
    </row>
    <row r="3059" spans="1:49" x14ac:dyDescent="0.25">
      <c r="A3059">
        <v>62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74">
        <v>10.93</v>
      </c>
      <c r="U3059" s="18">
        <v>0.40150462962962963</v>
      </c>
      <c r="V3059" s="19">
        <v>9.0676140000000002E-2</v>
      </c>
      <c r="AB3059" t="s">
        <v>85</v>
      </c>
      <c r="AC3059" t="str">
        <f t="shared" si="65"/>
        <v>h-2RT-A2</v>
      </c>
      <c r="AF3059" t="s">
        <v>120</v>
      </c>
    </row>
    <row r="3060" spans="1:49" x14ac:dyDescent="0.25">
      <c r="A3060">
        <v>63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74">
        <v>6.2290000000000001</v>
      </c>
      <c r="U3060" s="18">
        <v>0.40256944444444448</v>
      </c>
      <c r="V3060" s="19">
        <v>4.8241119999999998E-2</v>
      </c>
      <c r="AB3060" t="s">
        <v>85</v>
      </c>
      <c r="AC3060" t="str">
        <f t="shared" si="65"/>
        <v>h-2RT-B9</v>
      </c>
      <c r="AF3060" t="s">
        <v>125</v>
      </c>
    </row>
    <row r="3061" spans="1:49" x14ac:dyDescent="0.25">
      <c r="A3061">
        <v>64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74">
        <v>8.4220000000000006</v>
      </c>
      <c r="U3061" s="18">
        <v>0.40348379629629627</v>
      </c>
      <c r="V3061">
        <v>0.69258140000000001</v>
      </c>
      <c r="AB3061" t="s">
        <v>86</v>
      </c>
      <c r="AC3061" t="str">
        <f t="shared" si="65"/>
        <v>h-2SO-H10</v>
      </c>
      <c r="AF3061" s="76" t="s">
        <v>174</v>
      </c>
    </row>
    <row r="3062" spans="1:49" x14ac:dyDescent="0.25">
      <c r="A3062">
        <v>65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74">
        <v>6.5759999999999996</v>
      </c>
      <c r="U3062" s="18">
        <v>0.4045023148148148</v>
      </c>
      <c r="V3062" s="19">
        <v>4.813655E-2</v>
      </c>
      <c r="AB3062" t="s">
        <v>85</v>
      </c>
      <c r="AC3062" t="str">
        <f t="shared" si="65"/>
        <v>h-2RT-B12</v>
      </c>
      <c r="AF3062" t="s">
        <v>132</v>
      </c>
    </row>
    <row r="3063" spans="1:49" x14ac:dyDescent="0.25">
      <c r="A3063">
        <v>66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74">
        <v>9.3810000000000002</v>
      </c>
      <c r="U3063" s="18">
        <v>0.40550925925925929</v>
      </c>
      <c r="V3063" s="19">
        <v>4.6152949999999998E-2</v>
      </c>
      <c r="AB3063" t="s">
        <v>85</v>
      </c>
      <c r="AC3063" t="str">
        <f t="shared" si="65"/>
        <v>h-2RT-F7</v>
      </c>
      <c r="AF3063" t="s">
        <v>171</v>
      </c>
    </row>
    <row r="3064" spans="1:49" x14ac:dyDescent="0.25">
      <c r="A3064">
        <v>67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74">
        <v>7.0149999999999997</v>
      </c>
      <c r="U3064" s="18">
        <v>0.40634259259259259</v>
      </c>
      <c r="V3064" s="19">
        <v>4.684079E-2</v>
      </c>
      <c r="AB3064" t="s">
        <v>85</v>
      </c>
      <c r="AC3064" t="str">
        <f t="shared" si="65"/>
        <v>h-2RT-G8</v>
      </c>
      <c r="AF3064" t="s">
        <v>148</v>
      </c>
    </row>
    <row r="3065" spans="1:49" x14ac:dyDescent="0.25">
      <c r="A3065">
        <v>68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74">
        <v>7.3440000000000003</v>
      </c>
      <c r="U3065" s="18">
        <v>0.40711805555555558</v>
      </c>
      <c r="V3065" s="19">
        <v>4.7676940000000001E-2</v>
      </c>
      <c r="AB3065" t="s">
        <v>86</v>
      </c>
      <c r="AC3065" t="str">
        <f t="shared" si="65"/>
        <v>h-2SO-D9</v>
      </c>
      <c r="AF3065" t="s">
        <v>151</v>
      </c>
    </row>
    <row r="3066" spans="1:49" x14ac:dyDescent="0.25">
      <c r="A3066">
        <v>69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74">
        <v>5.76</v>
      </c>
      <c r="U3066" s="18">
        <v>0.40795138888888888</v>
      </c>
      <c r="V3066">
        <v>0.1819114</v>
      </c>
      <c r="AB3066" t="s">
        <v>85</v>
      </c>
      <c r="AC3066" t="str">
        <f t="shared" si="65"/>
        <v>h-2RT-G2</v>
      </c>
      <c r="AF3066" t="s">
        <v>127</v>
      </c>
    </row>
    <row r="3067" spans="1:49" x14ac:dyDescent="0.25">
      <c r="A3067">
        <v>70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74">
        <v>7.194</v>
      </c>
      <c r="U3067" s="18">
        <v>0.4088310185185185</v>
      </c>
      <c r="V3067">
        <v>1.1385620000000001</v>
      </c>
      <c r="AB3067" t="s">
        <v>85</v>
      </c>
      <c r="AC3067" t="str">
        <f t="shared" si="65"/>
        <v>h-2RT-E1</v>
      </c>
      <c r="AD3067" s="8">
        <v>43393</v>
      </c>
      <c r="AE3067">
        <v>28</v>
      </c>
      <c r="AF3067" t="s">
        <v>137</v>
      </c>
      <c r="AG3067" t="s">
        <v>593</v>
      </c>
      <c r="AL3067" s="8">
        <v>43400</v>
      </c>
      <c r="AM3067" s="53">
        <v>0</v>
      </c>
      <c r="AN3067" t="s">
        <v>1754</v>
      </c>
      <c r="AO3067">
        <v>6</v>
      </c>
      <c r="AP3067">
        <v>13</v>
      </c>
      <c r="AQ3067" s="8">
        <v>43400</v>
      </c>
      <c r="AR3067" s="53">
        <v>0</v>
      </c>
      <c r="AS3067" s="8">
        <v>43418</v>
      </c>
      <c r="AT3067" s="53">
        <v>0.84722222222222221</v>
      </c>
      <c r="AU3067" t="s">
        <v>1792</v>
      </c>
      <c r="AV3067" s="8">
        <v>43418</v>
      </c>
      <c r="AW3067">
        <v>1</v>
      </c>
    </row>
    <row r="3068" spans="1:49" x14ac:dyDescent="0.25">
      <c r="A3068">
        <v>71</v>
      </c>
      <c r="B3068" t="s">
        <v>230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S3068" s="74">
        <v>7.0910000000000002</v>
      </c>
      <c r="U3068" s="18">
        <v>0.40991898148148148</v>
      </c>
      <c r="V3068">
        <v>6.21728E-2</v>
      </c>
      <c r="AB3068" t="s">
        <v>85</v>
      </c>
      <c r="AC3068" t="str">
        <f t="shared" si="65"/>
        <v>h-2RT-A4</v>
      </c>
      <c r="AF3068" t="s">
        <v>252</v>
      </c>
    </row>
    <row r="3069" spans="1:49" x14ac:dyDescent="0.25">
      <c r="A3069">
        <v>72</v>
      </c>
      <c r="B3069" t="s">
        <v>230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S3069" s="74">
        <v>7.3369999999999997</v>
      </c>
      <c r="U3069" s="18">
        <v>0.41067129629629634</v>
      </c>
      <c r="V3069">
        <v>1.0035719999999999</v>
      </c>
      <c r="AB3069" t="s">
        <v>85</v>
      </c>
      <c r="AC3069" t="str">
        <f t="shared" si="65"/>
        <v>h-2RT-E6</v>
      </c>
      <c r="AD3069" s="8">
        <v>43393</v>
      </c>
      <c r="AE3069">
        <v>28</v>
      </c>
      <c r="AF3069" t="s">
        <v>156</v>
      </c>
      <c r="AG3069" t="s">
        <v>593</v>
      </c>
      <c r="AN3069" t="s">
        <v>969</v>
      </c>
      <c r="AV3069" s="8">
        <v>43393</v>
      </c>
      <c r="AW3069">
        <v>1</v>
      </c>
    </row>
    <row r="3070" spans="1:49" x14ac:dyDescent="0.25">
      <c r="A3070">
        <v>73</v>
      </c>
      <c r="B3070" t="s">
        <v>230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6262</v>
      </c>
      <c r="S3070" s="74">
        <v>2.3450000000000002</v>
      </c>
      <c r="U3070" s="18">
        <v>0.41165509259259259</v>
      </c>
      <c r="V3070">
        <v>1.621116</v>
      </c>
      <c r="AB3070" t="s">
        <v>86</v>
      </c>
      <c r="AC3070" t="str">
        <f t="shared" si="65"/>
        <v>h-2SO-G7</v>
      </c>
      <c r="AF3070" t="s">
        <v>136</v>
      </c>
    </row>
    <row r="3071" spans="1:49" x14ac:dyDescent="0.25">
      <c r="A3071">
        <v>74</v>
      </c>
      <c r="B3071" t="s">
        <v>230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6262</v>
      </c>
      <c r="S3071" s="74">
        <v>6.2990000000000004</v>
      </c>
      <c r="U3071" s="18">
        <v>0.41282407407407407</v>
      </c>
      <c r="V3071">
        <v>0.1087267</v>
      </c>
      <c r="AB3071" t="s">
        <v>85</v>
      </c>
      <c r="AC3071" t="str">
        <f t="shared" si="65"/>
        <v>h-2RT-C4</v>
      </c>
      <c r="AF3071" t="s">
        <v>161</v>
      </c>
    </row>
    <row r="3072" spans="1:49" x14ac:dyDescent="0.25">
      <c r="A3072">
        <v>75</v>
      </c>
      <c r="B3072" t="s">
        <v>230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6262</v>
      </c>
      <c r="S3072" s="74">
        <v>7.242</v>
      </c>
      <c r="U3072" s="18">
        <v>0.41363425925925923</v>
      </c>
      <c r="V3072" s="19">
        <v>3.4897280000000003E-2</v>
      </c>
      <c r="AB3072" t="s">
        <v>85</v>
      </c>
      <c r="AC3072" t="str">
        <f t="shared" si="65"/>
        <v>h-2RT-H1</v>
      </c>
      <c r="AF3072" t="s">
        <v>239</v>
      </c>
    </row>
    <row r="3073" spans="1:49" x14ac:dyDescent="0.25">
      <c r="A3073">
        <v>76</v>
      </c>
      <c r="B3073" t="s">
        <v>230</v>
      </c>
      <c r="C3073" t="s">
        <v>608</v>
      </c>
      <c r="G3073" s="1" t="s">
        <v>78</v>
      </c>
      <c r="I3073" s="1" t="s">
        <v>193</v>
      </c>
      <c r="J3073">
        <v>2</v>
      </c>
      <c r="K3073" t="s">
        <v>954</v>
      </c>
      <c r="L3073">
        <v>6262</v>
      </c>
      <c r="U3073" s="18">
        <v>0.4145138888888889</v>
      </c>
      <c r="V3073" s="19">
        <v>1.2496459999999999E-2</v>
      </c>
    </row>
    <row r="3074" spans="1:49" x14ac:dyDescent="0.25">
      <c r="A3074">
        <v>77</v>
      </c>
      <c r="B3074" t="s">
        <v>230</v>
      </c>
      <c r="C3074" t="s">
        <v>608</v>
      </c>
      <c r="G3074" s="1" t="s">
        <v>78</v>
      </c>
      <c r="I3074" s="1" t="s">
        <v>193</v>
      </c>
      <c r="J3074">
        <v>2</v>
      </c>
      <c r="K3074" t="s">
        <v>954</v>
      </c>
      <c r="L3074">
        <v>6262</v>
      </c>
      <c r="T3074" s="53">
        <v>0.91875000000000007</v>
      </c>
      <c r="U3074" s="18">
        <v>0.41594907407407411</v>
      </c>
      <c r="V3074">
        <v>1.16057E-2</v>
      </c>
    </row>
    <row r="3075" spans="1:49" x14ac:dyDescent="0.25">
      <c r="A3075">
        <v>51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Z3075" t="s">
        <v>1615</v>
      </c>
    </row>
    <row r="3076" spans="1:49" x14ac:dyDescent="0.25">
      <c r="A3076">
        <v>52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74">
        <v>3.47</v>
      </c>
      <c r="T3076" s="53">
        <v>0.46388888888888885</v>
      </c>
      <c r="U3076" s="18">
        <v>0.34377314814814813</v>
      </c>
      <c r="V3076" s="19">
        <v>6.8555210000000005E-2</v>
      </c>
      <c r="AB3076" t="s">
        <v>85</v>
      </c>
      <c r="AC3076" t="str">
        <f t="shared" ref="AC3076:AC3099" si="66">"h-3"&amp;AB3076&amp;"-"&amp;AF3076</f>
        <v>h-3RT-H2</v>
      </c>
      <c r="AF3076" t="s">
        <v>122</v>
      </c>
    </row>
    <row r="3077" spans="1:49" x14ac:dyDescent="0.25">
      <c r="A3077">
        <v>53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74">
        <v>3.6869999999999998</v>
      </c>
      <c r="U3077" s="18">
        <v>0.34461805555555558</v>
      </c>
      <c r="V3077">
        <v>1.648911</v>
      </c>
      <c r="AB3077" t="s">
        <v>85</v>
      </c>
      <c r="AC3077" t="str">
        <f t="shared" si="66"/>
        <v>h-3RT-D5</v>
      </c>
      <c r="AD3077" s="8">
        <v>43389</v>
      </c>
      <c r="AE3077">
        <v>23</v>
      </c>
      <c r="AF3077" t="s">
        <v>251</v>
      </c>
      <c r="AG3077" t="s">
        <v>593</v>
      </c>
      <c r="AI3077">
        <v>5</v>
      </c>
      <c r="AJ3077">
        <v>2</v>
      </c>
      <c r="AK3077" s="53">
        <v>0.53472222222222221</v>
      </c>
      <c r="AL3077" s="8">
        <v>43397</v>
      </c>
      <c r="AM3077" s="53">
        <v>0.42708333333333331</v>
      </c>
      <c r="AV3077" s="8">
        <v>43397</v>
      </c>
      <c r="AW3077">
        <v>0</v>
      </c>
    </row>
    <row r="3078" spans="1:49" x14ac:dyDescent="0.25">
      <c r="A3078">
        <v>54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74">
        <v>3.3839999999999999</v>
      </c>
      <c r="U3078" s="18">
        <v>0.34561342592592598</v>
      </c>
      <c r="V3078" s="19">
        <v>8.9593249999999999E-2</v>
      </c>
      <c r="AB3078" t="s">
        <v>86</v>
      </c>
      <c r="AC3078" t="str">
        <f t="shared" si="66"/>
        <v>h-3SO-D12</v>
      </c>
      <c r="AF3078" t="s">
        <v>162</v>
      </c>
    </row>
    <row r="3079" spans="1:49" x14ac:dyDescent="0.25">
      <c r="A3079">
        <v>55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74">
        <v>3.4060000000000001</v>
      </c>
      <c r="U3079" s="18">
        <v>0.34640046296296295</v>
      </c>
      <c r="V3079">
        <v>1.4107419999999999</v>
      </c>
      <c r="AB3079" t="s">
        <v>86</v>
      </c>
      <c r="AC3079" t="str">
        <f t="shared" si="66"/>
        <v>h-3SO-F1</v>
      </c>
      <c r="AF3079" t="s">
        <v>157</v>
      </c>
    </row>
    <row r="3080" spans="1:49" x14ac:dyDescent="0.25">
      <c r="A3080">
        <v>56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74">
        <v>2.3450000000000002</v>
      </c>
      <c r="U3080" s="18">
        <v>0.34741898148148148</v>
      </c>
      <c r="V3080" s="19">
        <v>8.2403859999999995E-2</v>
      </c>
      <c r="AB3080" t="s">
        <v>85</v>
      </c>
      <c r="AC3080" t="str">
        <f t="shared" si="66"/>
        <v>h-3RT-B3</v>
      </c>
      <c r="AF3080" t="s">
        <v>242</v>
      </c>
    </row>
    <row r="3081" spans="1:49" x14ac:dyDescent="0.25">
      <c r="A3081">
        <v>57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74">
        <v>6.2169999999999996</v>
      </c>
      <c r="U3081" s="18">
        <v>0.34825231481481483</v>
      </c>
      <c r="V3081" s="19">
        <v>8.0746730000000003E-2</v>
      </c>
      <c r="AB3081" t="s">
        <v>86</v>
      </c>
      <c r="AC3081" t="str">
        <f t="shared" si="66"/>
        <v>h-3SO-G3</v>
      </c>
      <c r="AF3081" t="s">
        <v>139</v>
      </c>
    </row>
    <row r="3082" spans="1:49" x14ac:dyDescent="0.25">
      <c r="A3082">
        <v>58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74">
        <v>3.758</v>
      </c>
      <c r="U3082" s="18">
        <v>0.34901620370370368</v>
      </c>
      <c r="V3082" s="19">
        <v>7.3825749999999996E-2</v>
      </c>
      <c r="AB3082" t="s">
        <v>86</v>
      </c>
      <c r="AC3082" t="str">
        <f t="shared" si="66"/>
        <v>h-3SO-G8</v>
      </c>
      <c r="AF3082" t="s">
        <v>148</v>
      </c>
    </row>
    <row r="3083" spans="1:49" x14ac:dyDescent="0.25">
      <c r="A3083">
        <v>59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74">
        <v>4.681</v>
      </c>
      <c r="U3083" s="18">
        <v>0.34995370370370371</v>
      </c>
      <c r="V3083">
        <v>5.7314200000000003E-2</v>
      </c>
      <c r="AB3083" t="s">
        <v>86</v>
      </c>
      <c r="AC3083" t="str">
        <f t="shared" si="66"/>
        <v>h-3SO-A6</v>
      </c>
      <c r="AF3083" t="s">
        <v>244</v>
      </c>
    </row>
    <row r="3084" spans="1:49" x14ac:dyDescent="0.25">
      <c r="A3084">
        <v>60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74">
        <v>5.6269999999999998</v>
      </c>
      <c r="U3084" s="18">
        <v>0.35084490740740737</v>
      </c>
      <c r="V3084">
        <v>0.1105524</v>
      </c>
      <c r="AB3084" t="s">
        <v>85</v>
      </c>
      <c r="AC3084" t="str">
        <f t="shared" si="66"/>
        <v>h-3RT-C12</v>
      </c>
      <c r="AF3084" t="s">
        <v>303</v>
      </c>
    </row>
    <row r="3085" spans="1:49" x14ac:dyDescent="0.25">
      <c r="A3085">
        <v>61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74">
        <v>3.2330000000000001</v>
      </c>
      <c r="U3085" s="18">
        <v>0.35163194444444446</v>
      </c>
      <c r="V3085" s="19">
        <v>4.6500809999999997E-2</v>
      </c>
      <c r="AB3085" t="s">
        <v>86</v>
      </c>
      <c r="AC3085" t="str">
        <f t="shared" si="66"/>
        <v>h-3SO-C10</v>
      </c>
      <c r="AF3085" t="s">
        <v>126</v>
      </c>
    </row>
    <row r="3086" spans="1:49" x14ac:dyDescent="0.25">
      <c r="A3086">
        <v>62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74">
        <v>5.8150000000000004</v>
      </c>
      <c r="U3086" s="18">
        <v>0.35238425925925926</v>
      </c>
      <c r="V3086" s="19">
        <v>7.232015E-2</v>
      </c>
      <c r="AB3086" t="s">
        <v>85</v>
      </c>
      <c r="AC3086" t="str">
        <f t="shared" si="66"/>
        <v>h-3RT-E1</v>
      </c>
      <c r="AF3086" t="s">
        <v>137</v>
      </c>
    </row>
    <row r="3087" spans="1:49" x14ac:dyDescent="0.25">
      <c r="A3087">
        <v>63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74">
        <v>7.8920000000000003</v>
      </c>
      <c r="U3087" s="18">
        <v>0.35315972222222225</v>
      </c>
      <c r="V3087">
        <v>0.104925</v>
      </c>
      <c r="AB3087" t="s">
        <v>85</v>
      </c>
      <c r="AC3087" t="str">
        <f t="shared" si="66"/>
        <v>h-3RT-C11</v>
      </c>
      <c r="AF3087" t="s">
        <v>144</v>
      </c>
    </row>
    <row r="3088" spans="1:49" x14ac:dyDescent="0.25">
      <c r="A3088">
        <v>64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74">
        <v>4.468</v>
      </c>
      <c r="U3088" s="18">
        <v>0.35396990740740741</v>
      </c>
      <c r="V3088" s="19">
        <v>8.3513870000000004E-2</v>
      </c>
      <c r="AB3088" t="s">
        <v>85</v>
      </c>
      <c r="AC3088" t="str">
        <f t="shared" si="66"/>
        <v>h-3RT-B7</v>
      </c>
      <c r="AF3088" t="s">
        <v>177</v>
      </c>
    </row>
    <row r="3089" spans="1:47" x14ac:dyDescent="0.25">
      <c r="A3089">
        <v>65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74">
        <v>9.6120000000000001</v>
      </c>
      <c r="U3089" s="18">
        <v>0.35478009259259258</v>
      </c>
      <c r="V3089">
        <v>1.254421</v>
      </c>
      <c r="AB3089" t="s">
        <v>86</v>
      </c>
      <c r="AC3089" t="str">
        <f t="shared" si="66"/>
        <v>h-3SO-D11</v>
      </c>
      <c r="AF3089" t="s">
        <v>128</v>
      </c>
    </row>
    <row r="3090" spans="1:47" x14ac:dyDescent="0.25">
      <c r="A3090">
        <v>66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74">
        <v>4.9969999999999999</v>
      </c>
      <c r="U3090" s="18">
        <v>0.35571759259259261</v>
      </c>
      <c r="V3090">
        <v>1.731427</v>
      </c>
      <c r="AB3090" t="s">
        <v>85</v>
      </c>
      <c r="AC3090" t="str">
        <f t="shared" si="66"/>
        <v>h-3RT-G5</v>
      </c>
      <c r="AF3090" t="s">
        <v>337</v>
      </c>
    </row>
    <row r="3091" spans="1:47" x14ac:dyDescent="0.25">
      <c r="A3091">
        <v>67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74">
        <v>5.8689999999999998</v>
      </c>
      <c r="U3091" s="18">
        <v>0.35674768518518518</v>
      </c>
      <c r="V3091">
        <v>6.3040700000000005E-2</v>
      </c>
      <c r="AB3091" t="s">
        <v>86</v>
      </c>
      <c r="AC3091" t="str">
        <f t="shared" si="66"/>
        <v>h-3SO-G9</v>
      </c>
      <c r="AF3091" t="s">
        <v>159</v>
      </c>
    </row>
    <row r="3092" spans="1:47" x14ac:dyDescent="0.25">
      <c r="A3092">
        <v>68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74">
        <v>5.133</v>
      </c>
      <c r="U3092" s="18">
        <v>0.35753472222222221</v>
      </c>
      <c r="V3092" s="19">
        <v>7.2921860000000005E-2</v>
      </c>
      <c r="AB3092" t="s">
        <v>86</v>
      </c>
      <c r="AC3092" t="str">
        <f t="shared" si="66"/>
        <v>h-3SO-F2</v>
      </c>
      <c r="AF3092" t="s">
        <v>370</v>
      </c>
    </row>
    <row r="3093" spans="1:47" x14ac:dyDescent="0.25">
      <c r="A3093">
        <v>69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74">
        <v>8.843</v>
      </c>
      <c r="U3093" s="18">
        <v>0.35839120370370375</v>
      </c>
      <c r="V3093">
        <v>1.279639</v>
      </c>
      <c r="AB3093" t="s">
        <v>86</v>
      </c>
      <c r="AC3093" t="str">
        <f t="shared" si="66"/>
        <v>h-3SO-H1</v>
      </c>
      <c r="AF3093" t="s">
        <v>239</v>
      </c>
    </row>
    <row r="3094" spans="1:47" x14ac:dyDescent="0.25">
      <c r="A3094">
        <v>70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74">
        <v>7.6660000000000004</v>
      </c>
      <c r="U3094" s="18">
        <v>0.35942129629629632</v>
      </c>
      <c r="V3094">
        <v>0.13922039999999999</v>
      </c>
      <c r="AB3094" t="s">
        <v>85</v>
      </c>
      <c r="AC3094" t="str">
        <f t="shared" si="66"/>
        <v>h-3RT-A2</v>
      </c>
      <c r="AF3094" t="s">
        <v>120</v>
      </c>
    </row>
    <row r="3095" spans="1:47" x14ac:dyDescent="0.25">
      <c r="A3095">
        <v>71</v>
      </c>
      <c r="B3095" t="s">
        <v>293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S3095" s="74">
        <v>7.4539999999999997</v>
      </c>
      <c r="U3095" s="18">
        <v>0.36025462962962962</v>
      </c>
      <c r="V3095">
        <v>0.1030832</v>
      </c>
      <c r="AB3095" t="s">
        <v>85</v>
      </c>
      <c r="AC3095" t="str">
        <f t="shared" si="66"/>
        <v>h-3RT-H6</v>
      </c>
      <c r="AD3095" s="8">
        <v>43442</v>
      </c>
      <c r="AE3095" s="83">
        <f>AD3095-I3095</f>
        <v>76</v>
      </c>
      <c r="AF3095" t="s">
        <v>143</v>
      </c>
      <c r="AG3095" t="s">
        <v>956</v>
      </c>
      <c r="AH3095" s="8">
        <v>43442</v>
      </c>
      <c r="AI3095">
        <v>30</v>
      </c>
      <c r="AJ3095">
        <v>1</v>
      </c>
      <c r="AK3095" s="53">
        <v>0.64930555555555558</v>
      </c>
      <c r="AL3095" s="8">
        <v>43454</v>
      </c>
      <c r="AM3095" s="53">
        <v>0.83333333333333337</v>
      </c>
      <c r="AO3095">
        <v>5</v>
      </c>
      <c r="AP3095">
        <v>24</v>
      </c>
      <c r="AQ3095" s="8">
        <v>43454</v>
      </c>
      <c r="AR3095" s="53">
        <v>0.83333333333333337</v>
      </c>
      <c r="AU3095" t="s">
        <v>1842</v>
      </c>
    </row>
    <row r="3096" spans="1:47" x14ac:dyDescent="0.25">
      <c r="A3096">
        <v>72</v>
      </c>
      <c r="B3096" t="s">
        <v>293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S3096" s="74">
        <v>7.2720000000000002</v>
      </c>
      <c r="U3096" s="18">
        <v>0.36109953703703707</v>
      </c>
      <c r="V3096" s="19">
        <v>8.4767869999999995E-2</v>
      </c>
      <c r="AB3096" t="s">
        <v>86</v>
      </c>
      <c r="AC3096" t="str">
        <f t="shared" si="66"/>
        <v>h-3SO-F4</v>
      </c>
      <c r="AF3096" t="s">
        <v>150</v>
      </c>
    </row>
    <row r="3097" spans="1:47" x14ac:dyDescent="0.25">
      <c r="A3097">
        <v>73</v>
      </c>
      <c r="B3097" t="s">
        <v>293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6262</v>
      </c>
      <c r="S3097" s="74">
        <v>7.6289999999999996</v>
      </c>
      <c r="U3097" s="18">
        <v>0.36188657407407404</v>
      </c>
      <c r="V3097" s="19">
        <v>7.3380719999999997E-2</v>
      </c>
      <c r="AB3097" t="s">
        <v>85</v>
      </c>
      <c r="AC3097" t="str">
        <f t="shared" si="66"/>
        <v>h-3RT-B12</v>
      </c>
      <c r="AF3097" t="s">
        <v>132</v>
      </c>
    </row>
    <row r="3098" spans="1:47" x14ac:dyDescent="0.25">
      <c r="A3098">
        <v>74</v>
      </c>
      <c r="B3098" t="s">
        <v>293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6262</v>
      </c>
      <c r="S3098" s="74">
        <v>7.9009999999999998</v>
      </c>
      <c r="U3098" s="18">
        <v>0.36280092592592594</v>
      </c>
      <c r="V3098">
        <v>0.1135941</v>
      </c>
      <c r="AB3098" t="s">
        <v>85</v>
      </c>
      <c r="AC3098" t="str">
        <f t="shared" si="66"/>
        <v>h-3RT-A10</v>
      </c>
      <c r="AF3098" t="s">
        <v>138</v>
      </c>
    </row>
    <row r="3099" spans="1:47" x14ac:dyDescent="0.25">
      <c r="A3099">
        <v>75</v>
      </c>
      <c r="B3099" t="s">
        <v>293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6262</v>
      </c>
      <c r="S3099" s="74">
        <v>3.7709999999999999</v>
      </c>
      <c r="U3099" s="18">
        <v>0.36368055555555556</v>
      </c>
      <c r="V3099" s="19">
        <v>9.7004229999999997E-2</v>
      </c>
      <c r="AB3099" t="s">
        <v>86</v>
      </c>
      <c r="AC3099" t="str">
        <f t="shared" si="66"/>
        <v>h-3SO-C1</v>
      </c>
      <c r="AF3099" t="s">
        <v>146</v>
      </c>
    </row>
    <row r="3100" spans="1:47" x14ac:dyDescent="0.25">
      <c r="A3100">
        <v>76</v>
      </c>
      <c r="B3100" t="s">
        <v>293</v>
      </c>
      <c r="C3100" t="s">
        <v>608</v>
      </c>
      <c r="G3100" s="1" t="s">
        <v>78</v>
      </c>
      <c r="I3100" s="1" t="s">
        <v>212</v>
      </c>
      <c r="J3100">
        <v>3</v>
      </c>
      <c r="K3100" t="s">
        <v>954</v>
      </c>
      <c r="L3100">
        <v>6262</v>
      </c>
      <c r="U3100" s="18">
        <v>0.36445601851851855</v>
      </c>
      <c r="V3100" s="19">
        <v>1.243373E-2</v>
      </c>
    </row>
    <row r="3101" spans="1:47" x14ac:dyDescent="0.25">
      <c r="A3101">
        <v>77</v>
      </c>
      <c r="B3101" t="s">
        <v>293</v>
      </c>
      <c r="C3101" t="s">
        <v>608</v>
      </c>
      <c r="G3101" s="1" t="s">
        <v>78</v>
      </c>
      <c r="I3101" s="1" t="s">
        <v>212</v>
      </c>
      <c r="J3101">
        <v>3</v>
      </c>
      <c r="K3101" t="s">
        <v>954</v>
      </c>
      <c r="L3101">
        <v>6262</v>
      </c>
      <c r="T3101" s="53">
        <v>0.46875</v>
      </c>
      <c r="U3101" s="18">
        <v>0.36506944444444445</v>
      </c>
      <c r="V3101" s="19">
        <v>1.5276090000000001E-2</v>
      </c>
    </row>
    <row r="3102" spans="1:47" x14ac:dyDescent="0.25">
      <c r="A3102">
        <v>51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74">
        <v>6.0049999999999999</v>
      </c>
      <c r="T3102" s="53">
        <v>0.4597222222222222</v>
      </c>
      <c r="U3102" s="18">
        <v>0.34307870370370369</v>
      </c>
      <c r="V3102" s="19">
        <v>5.2949450000000002E-2</v>
      </c>
      <c r="AB3102" t="s">
        <v>86</v>
      </c>
      <c r="AC3102" t="str">
        <f t="shared" ref="AC3102:AC3126" si="67">"h-3"&amp;AB3102&amp;"-"&amp;AF3102</f>
        <v>h-3SO-E3</v>
      </c>
      <c r="AF3102" t="s">
        <v>179</v>
      </c>
      <c r="AG3102">
        <v>51</v>
      </c>
    </row>
    <row r="3103" spans="1:47" x14ac:dyDescent="0.25">
      <c r="A3103">
        <v>52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74">
        <v>9.2720000000000002</v>
      </c>
      <c r="U3103" s="18">
        <v>0.34377314814814813</v>
      </c>
      <c r="V3103" s="19">
        <v>8.3729529999999996E-2</v>
      </c>
      <c r="AB3103" t="s">
        <v>86</v>
      </c>
      <c r="AC3103" t="str">
        <f t="shared" si="67"/>
        <v>h-3SO-D7</v>
      </c>
      <c r="AF3103" t="s">
        <v>285</v>
      </c>
      <c r="AG3103">
        <v>52</v>
      </c>
    </row>
    <row r="3104" spans="1:47" x14ac:dyDescent="0.25">
      <c r="A3104">
        <v>53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74">
        <v>9.5909999999999993</v>
      </c>
      <c r="U3104" s="18">
        <v>0.34461805555555558</v>
      </c>
      <c r="V3104" s="19">
        <v>8.3035849999999994E-2</v>
      </c>
      <c r="AB3104" t="s">
        <v>85</v>
      </c>
      <c r="AC3104" t="str">
        <f t="shared" si="67"/>
        <v>h-3RT-H9</v>
      </c>
      <c r="AF3104" t="s">
        <v>287</v>
      </c>
      <c r="AG3104">
        <v>53</v>
      </c>
    </row>
    <row r="3105" spans="1:33" x14ac:dyDescent="0.25">
      <c r="A3105">
        <v>54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74">
        <v>6.68</v>
      </c>
      <c r="U3105" s="18">
        <v>0.34561342592592598</v>
      </c>
      <c r="V3105" s="19">
        <v>2.944565E-2</v>
      </c>
      <c r="AB3105" t="s">
        <v>86</v>
      </c>
      <c r="AC3105" t="str">
        <f t="shared" si="67"/>
        <v>h-3SO-B2</v>
      </c>
      <c r="AF3105" t="s">
        <v>142</v>
      </c>
      <c r="AG3105">
        <v>54</v>
      </c>
    </row>
    <row r="3106" spans="1:33" x14ac:dyDescent="0.25">
      <c r="A3106">
        <v>55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74">
        <v>5.39</v>
      </c>
      <c r="U3106" s="18">
        <v>0.34640046296296295</v>
      </c>
      <c r="V3106" s="19">
        <v>4.3042579999999997E-2</v>
      </c>
      <c r="AB3106" t="s">
        <v>86</v>
      </c>
      <c r="AC3106" t="str">
        <f t="shared" si="67"/>
        <v>h-3SO-F10</v>
      </c>
      <c r="AF3106" t="s">
        <v>289</v>
      </c>
      <c r="AG3106">
        <v>55</v>
      </c>
    </row>
    <row r="3107" spans="1:33" x14ac:dyDescent="0.25">
      <c r="A3107">
        <v>56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74">
        <v>10.346</v>
      </c>
      <c r="U3107" s="18">
        <v>0.34741898148148148</v>
      </c>
      <c r="V3107" s="19">
        <v>4.3474680000000002E-2</v>
      </c>
      <c r="AB3107" t="s">
        <v>85</v>
      </c>
      <c r="AC3107" t="str">
        <f t="shared" si="67"/>
        <v>h-3RT-G6</v>
      </c>
      <c r="AF3107" t="s">
        <v>235</v>
      </c>
      <c r="AG3107">
        <v>56</v>
      </c>
    </row>
    <row r="3108" spans="1:33" x14ac:dyDescent="0.25">
      <c r="A3108">
        <v>57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74">
        <v>6.7389999999999999</v>
      </c>
      <c r="U3108" s="18">
        <v>0.34825231481481483</v>
      </c>
      <c r="V3108" s="19">
        <v>6.921911E-2</v>
      </c>
      <c r="AB3108" t="s">
        <v>86</v>
      </c>
      <c r="AC3108" t="str">
        <f t="shared" si="67"/>
        <v>h-3SO-E6</v>
      </c>
      <c r="AF3108" t="s">
        <v>156</v>
      </c>
      <c r="AG3108">
        <v>57</v>
      </c>
    </row>
    <row r="3109" spans="1:33" x14ac:dyDescent="0.25">
      <c r="A3109">
        <v>58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74">
        <v>1.3129999999999999</v>
      </c>
      <c r="U3109" s="18">
        <v>0.34901620370370368</v>
      </c>
      <c r="V3109" s="19">
        <v>7.507517E-3</v>
      </c>
      <c r="AB3109" t="s">
        <v>85</v>
      </c>
      <c r="AC3109" t="str">
        <f t="shared" si="67"/>
        <v>h-3RT-H5</v>
      </c>
      <c r="AF3109" t="s">
        <v>145</v>
      </c>
      <c r="AG3109">
        <v>58</v>
      </c>
    </row>
    <row r="3110" spans="1:33" x14ac:dyDescent="0.25">
      <c r="A3110">
        <v>59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74">
        <v>7.3179999999999996</v>
      </c>
      <c r="U3110" s="18">
        <v>0.34995370370370371</v>
      </c>
      <c r="V3110" s="19">
        <v>7.0188039999999993E-2</v>
      </c>
      <c r="AB3110" t="s">
        <v>85</v>
      </c>
      <c r="AC3110" t="str">
        <f t="shared" si="67"/>
        <v>h-3RT-H8</v>
      </c>
      <c r="AF3110" t="s">
        <v>152</v>
      </c>
      <c r="AG3110">
        <v>59</v>
      </c>
    </row>
    <row r="3111" spans="1:33" x14ac:dyDescent="0.25">
      <c r="A3111">
        <v>60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74">
        <v>6.96</v>
      </c>
      <c r="U3111" s="18">
        <v>0.35084490740740737</v>
      </c>
      <c r="V3111" s="19">
        <v>8.2682909999999998E-2</v>
      </c>
      <c r="AB3111" t="s">
        <v>86</v>
      </c>
      <c r="AC3111" t="str">
        <f t="shared" si="67"/>
        <v>h-3SO-F3</v>
      </c>
      <c r="AF3111" t="s">
        <v>241</v>
      </c>
      <c r="AG3111">
        <v>60</v>
      </c>
    </row>
    <row r="3112" spans="1:33" x14ac:dyDescent="0.25">
      <c r="A3112">
        <v>61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74">
        <v>6.423</v>
      </c>
      <c r="U3112" s="18">
        <v>0.35163194444444446</v>
      </c>
      <c r="V3112" s="19">
        <v>4.5624669999999999E-2</v>
      </c>
      <c r="AB3112" t="s">
        <v>85</v>
      </c>
      <c r="AC3112" t="str">
        <f t="shared" si="67"/>
        <v>h-3RT-E4</v>
      </c>
      <c r="AF3112" t="s">
        <v>304</v>
      </c>
      <c r="AG3112">
        <v>61</v>
      </c>
    </row>
    <row r="3113" spans="1:33" x14ac:dyDescent="0.25">
      <c r="A3113">
        <v>62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74">
        <v>6.0670000000000002</v>
      </c>
      <c r="U3113" s="18">
        <v>0.35238425925925926</v>
      </c>
      <c r="V3113" s="19">
        <v>4.6667350000000003E-2</v>
      </c>
      <c r="AB3113" t="s">
        <v>85</v>
      </c>
      <c r="AC3113" t="str">
        <f t="shared" si="67"/>
        <v>h-3RT-D12</v>
      </c>
      <c r="AF3113" t="s">
        <v>162</v>
      </c>
      <c r="AG3113">
        <v>62</v>
      </c>
    </row>
    <row r="3114" spans="1:33" x14ac:dyDescent="0.25">
      <c r="A3114">
        <v>63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74">
        <v>8.4469999999999992</v>
      </c>
      <c r="U3114" s="18">
        <v>0.35315972222222225</v>
      </c>
      <c r="V3114" s="19">
        <v>3.5143420000000002E-2</v>
      </c>
      <c r="AB3114" t="s">
        <v>85</v>
      </c>
      <c r="AC3114" t="str">
        <f t="shared" si="67"/>
        <v>h-3RT-B6</v>
      </c>
      <c r="AF3114" t="s">
        <v>130</v>
      </c>
      <c r="AG3114">
        <v>63</v>
      </c>
    </row>
    <row r="3115" spans="1:33" x14ac:dyDescent="0.25">
      <c r="A3115">
        <v>64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74">
        <v>6.6840000000000002</v>
      </c>
      <c r="U3115" s="18">
        <v>0.35396990740740741</v>
      </c>
      <c r="V3115" s="19">
        <v>5.3590430000000001E-2</v>
      </c>
      <c r="AB3115" t="s">
        <v>86</v>
      </c>
      <c r="AC3115" t="str">
        <f t="shared" si="67"/>
        <v>h-3SO-B7</v>
      </c>
      <c r="AF3115" t="s">
        <v>177</v>
      </c>
      <c r="AG3115">
        <v>64</v>
      </c>
    </row>
    <row r="3116" spans="1:33" x14ac:dyDescent="0.25">
      <c r="A3116">
        <v>65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74">
        <v>7.069</v>
      </c>
      <c r="U3116" s="18">
        <v>0.35478009259259258</v>
      </c>
      <c r="V3116" s="19">
        <v>2.9594760000000001E-2</v>
      </c>
      <c r="AB3116" t="s">
        <v>85</v>
      </c>
      <c r="AC3116" t="str">
        <f t="shared" si="67"/>
        <v>h-3RT-B2</v>
      </c>
      <c r="AF3116" t="s">
        <v>142</v>
      </c>
      <c r="AG3116">
        <v>65</v>
      </c>
    </row>
    <row r="3117" spans="1:33" x14ac:dyDescent="0.25">
      <c r="A3117">
        <v>66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74">
        <v>7.0309999999999997</v>
      </c>
      <c r="U3117" s="18">
        <v>0.35571759259259261</v>
      </c>
      <c r="V3117" s="19">
        <v>3.9527390000000003E-2</v>
      </c>
      <c r="AB3117" t="s">
        <v>86</v>
      </c>
      <c r="AC3117" t="str">
        <f t="shared" si="67"/>
        <v>h-3SO-A10</v>
      </c>
      <c r="AF3117" t="s">
        <v>138</v>
      </c>
      <c r="AG3117">
        <v>66</v>
      </c>
    </row>
    <row r="3118" spans="1:33" x14ac:dyDescent="0.25">
      <c r="A3118">
        <v>67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74">
        <v>10.477</v>
      </c>
      <c r="U3118" s="18">
        <v>0.35674768518518518</v>
      </c>
      <c r="V3118" s="19">
        <v>6.5911429999999993E-2</v>
      </c>
      <c r="AB3118" t="s">
        <v>85</v>
      </c>
      <c r="AC3118" t="str">
        <f t="shared" si="67"/>
        <v>h-3RT-A5</v>
      </c>
      <c r="AF3118" t="s">
        <v>246</v>
      </c>
      <c r="AG3118">
        <v>67</v>
      </c>
    </row>
    <row r="3119" spans="1:33" x14ac:dyDescent="0.25">
      <c r="A3119">
        <v>68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74">
        <v>3.0859999999999999</v>
      </c>
      <c r="U3119" s="18">
        <v>0.35753472222222221</v>
      </c>
      <c r="V3119" s="19">
        <v>6.2134670000000003E-2</v>
      </c>
      <c r="AB3119" t="s">
        <v>86</v>
      </c>
      <c r="AC3119" t="str">
        <f t="shared" si="67"/>
        <v>h-3SO-D5</v>
      </c>
      <c r="AF3119" t="s">
        <v>251</v>
      </c>
      <c r="AG3119">
        <v>68</v>
      </c>
    </row>
    <row r="3120" spans="1:33" x14ac:dyDescent="0.25">
      <c r="A3120">
        <v>69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74">
        <v>9.2690000000000001</v>
      </c>
      <c r="U3120" s="18">
        <v>0.35839120370370375</v>
      </c>
      <c r="V3120" s="19">
        <v>3.1632739999999999E-2</v>
      </c>
      <c r="AB3120" t="s">
        <v>85</v>
      </c>
      <c r="AC3120" t="str">
        <f t="shared" si="67"/>
        <v>h-3RT-H1</v>
      </c>
      <c r="AF3120" t="s">
        <v>239</v>
      </c>
      <c r="AG3120">
        <v>69</v>
      </c>
    </row>
    <row r="3121" spans="1:49" x14ac:dyDescent="0.25">
      <c r="A3121">
        <v>70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74">
        <v>4.0579999999999998</v>
      </c>
      <c r="U3121" s="18">
        <v>0.35942129629629632</v>
      </c>
      <c r="V3121">
        <v>3.8870099999999998E-2</v>
      </c>
      <c r="AB3121" t="s">
        <v>85</v>
      </c>
      <c r="AC3121" t="str">
        <f t="shared" si="67"/>
        <v>h-3RT-C2</v>
      </c>
      <c r="AF3121" t="s">
        <v>149</v>
      </c>
      <c r="AG3121">
        <v>70</v>
      </c>
    </row>
    <row r="3122" spans="1:49" x14ac:dyDescent="0.25">
      <c r="A3122">
        <v>71</v>
      </c>
      <c r="B3122" t="s">
        <v>229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S3122" s="74">
        <v>9.9540000000000006</v>
      </c>
      <c r="U3122" s="18">
        <v>0.36025462962962962</v>
      </c>
      <c r="V3122" s="19">
        <v>8.2487290000000005E-2</v>
      </c>
      <c r="AB3122" t="s">
        <v>85</v>
      </c>
      <c r="AC3122" t="str">
        <f t="shared" si="67"/>
        <v>h-3RT-D2</v>
      </c>
      <c r="AF3122" t="s">
        <v>172</v>
      </c>
      <c r="AG3122">
        <v>71</v>
      </c>
    </row>
    <row r="3123" spans="1:49" x14ac:dyDescent="0.25">
      <c r="A3123">
        <v>72</v>
      </c>
      <c r="B3123" t="s">
        <v>229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S3123" s="74">
        <v>5.093</v>
      </c>
      <c r="U3123" s="18">
        <v>0.36109953703703707</v>
      </c>
      <c r="V3123" s="19">
        <v>6.5745639999999994E-2</v>
      </c>
      <c r="AB3123" t="s">
        <v>86</v>
      </c>
      <c r="AC3123" t="str">
        <f t="shared" si="67"/>
        <v>h-3SO-G7</v>
      </c>
      <c r="AF3123" t="s">
        <v>136</v>
      </c>
      <c r="AG3123">
        <v>72</v>
      </c>
    </row>
    <row r="3124" spans="1:49" x14ac:dyDescent="0.25">
      <c r="A3124">
        <v>73</v>
      </c>
      <c r="B3124" t="s">
        <v>229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7000</v>
      </c>
      <c r="S3124" s="74">
        <v>6.4640000000000004</v>
      </c>
      <c r="U3124" s="18">
        <v>0.36188657407407404</v>
      </c>
      <c r="V3124">
        <v>0.69501270000000004</v>
      </c>
      <c r="AB3124" t="s">
        <v>86</v>
      </c>
      <c r="AC3124" t="str">
        <f t="shared" si="67"/>
        <v>h-3SO-D4</v>
      </c>
      <c r="AF3124" t="s">
        <v>236</v>
      </c>
      <c r="AG3124">
        <v>73</v>
      </c>
    </row>
    <row r="3125" spans="1:49" x14ac:dyDescent="0.25">
      <c r="A3125">
        <v>74</v>
      </c>
      <c r="B3125" t="s">
        <v>229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7000</v>
      </c>
      <c r="S3125" s="74">
        <v>6.6310000000000002</v>
      </c>
      <c r="U3125" s="18">
        <v>0.36280092592592594</v>
      </c>
      <c r="V3125" s="19">
        <v>3.4918959999999999E-2</v>
      </c>
      <c r="AB3125" t="s">
        <v>86</v>
      </c>
      <c r="AC3125" t="str">
        <f t="shared" si="67"/>
        <v>h-3SO-D3</v>
      </c>
      <c r="AF3125" t="s">
        <v>155</v>
      </c>
      <c r="AG3125">
        <v>74</v>
      </c>
    </row>
    <row r="3126" spans="1:49" x14ac:dyDescent="0.25">
      <c r="A3126">
        <v>75</v>
      </c>
      <c r="B3126" t="s">
        <v>229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7000</v>
      </c>
      <c r="S3126" s="74">
        <v>3.714</v>
      </c>
      <c r="U3126" s="18">
        <v>0.36368055555555556</v>
      </c>
      <c r="V3126" s="19">
        <v>6.9537940000000006E-2</v>
      </c>
      <c r="AB3126" t="s">
        <v>86</v>
      </c>
      <c r="AC3126" t="str">
        <f t="shared" si="67"/>
        <v>h-3SO-C3</v>
      </c>
      <c r="AF3126" t="s">
        <v>301</v>
      </c>
      <c r="AG3126">
        <v>75</v>
      </c>
    </row>
    <row r="3127" spans="1:49" x14ac:dyDescent="0.25">
      <c r="A3127">
        <v>76</v>
      </c>
      <c r="B3127" t="s">
        <v>229</v>
      </c>
      <c r="C3127" t="s">
        <v>608</v>
      </c>
      <c r="G3127" s="1" t="s">
        <v>78</v>
      </c>
      <c r="I3127" s="1" t="s">
        <v>212</v>
      </c>
      <c r="J3127">
        <v>3</v>
      </c>
      <c r="K3127" t="s">
        <v>954</v>
      </c>
      <c r="L3127">
        <v>7000</v>
      </c>
      <c r="U3127" s="18">
        <v>0.36445601851851855</v>
      </c>
      <c r="V3127" s="19">
        <v>5.9900919999999998E-3</v>
      </c>
      <c r="AG3127">
        <v>76</v>
      </c>
    </row>
    <row r="3128" spans="1:49" x14ac:dyDescent="0.25">
      <c r="A3128">
        <v>77</v>
      </c>
      <c r="B3128" t="s">
        <v>229</v>
      </c>
      <c r="C3128" t="s">
        <v>608</v>
      </c>
      <c r="G3128" s="1" t="s">
        <v>78</v>
      </c>
      <c r="I3128" s="1" t="s">
        <v>212</v>
      </c>
      <c r="J3128">
        <v>3</v>
      </c>
      <c r="K3128" t="s">
        <v>954</v>
      </c>
      <c r="L3128">
        <v>7000</v>
      </c>
      <c r="T3128" s="53">
        <v>0.46388888888888885</v>
      </c>
      <c r="U3128" s="18">
        <v>0.36506944444444445</v>
      </c>
      <c r="V3128" s="19">
        <v>3.829748E-3</v>
      </c>
      <c r="AG3128">
        <v>77</v>
      </c>
    </row>
    <row r="3129" spans="1:49" x14ac:dyDescent="0.25">
      <c r="A3129">
        <v>51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74">
        <v>4.1420000000000003</v>
      </c>
      <c r="T3129" s="53">
        <v>0.41250000000000003</v>
      </c>
      <c r="U3129" s="18">
        <v>0.68256944444444445</v>
      </c>
      <c r="V3129" s="19">
        <v>9.2579330000000001E-2</v>
      </c>
      <c r="AB3129" t="s">
        <v>86</v>
      </c>
      <c r="AC3129" t="str">
        <f t="shared" ref="AC3129:AC3153" si="68">"h-4"&amp;AB3129&amp;"-"&amp;AF3129</f>
        <v>h-4SO-H3</v>
      </c>
      <c r="AF3129" t="s">
        <v>165</v>
      </c>
    </row>
    <row r="3130" spans="1:49" x14ac:dyDescent="0.25">
      <c r="A3130">
        <v>52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74">
        <v>9.6120000000000001</v>
      </c>
      <c r="U3130" s="18">
        <v>0.68351851851851853</v>
      </c>
      <c r="V3130" s="19">
        <v>9.5332639999999996E-2</v>
      </c>
      <c r="AB3130" t="s">
        <v>86</v>
      </c>
      <c r="AC3130" t="str">
        <f t="shared" si="68"/>
        <v>h-4SO-B9</v>
      </c>
      <c r="AF3130" t="s">
        <v>125</v>
      </c>
    </row>
    <row r="3131" spans="1:49" x14ac:dyDescent="0.25">
      <c r="A3131">
        <v>53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74">
        <v>9.798</v>
      </c>
      <c r="U3131" s="18">
        <v>0.68429398148148157</v>
      </c>
      <c r="V3131" s="19">
        <v>7.0964940000000004E-2</v>
      </c>
      <c r="AB3131" t="s">
        <v>85</v>
      </c>
      <c r="AC3131" t="str">
        <f t="shared" si="68"/>
        <v>h-4RT-A6</v>
      </c>
      <c r="AD3131" s="8">
        <v>43436</v>
      </c>
      <c r="AE3131" s="83">
        <f>AD3131-I3131</f>
        <v>69</v>
      </c>
      <c r="AF3131" t="s">
        <v>244</v>
      </c>
      <c r="AG3131" t="s">
        <v>956</v>
      </c>
      <c r="AH3131" s="8">
        <v>43436</v>
      </c>
      <c r="AI3131">
        <v>7</v>
      </c>
      <c r="AJ3131">
        <v>1</v>
      </c>
      <c r="AK3131" s="53">
        <v>0.65625</v>
      </c>
      <c r="AL3131" s="8">
        <v>43460</v>
      </c>
      <c r="AM3131" s="53">
        <v>0.83333333333333337</v>
      </c>
      <c r="AO3131">
        <v>4</v>
      </c>
      <c r="AP3131">
        <v>10</v>
      </c>
      <c r="AQ3131" s="8">
        <v>43460</v>
      </c>
      <c r="AR3131" s="53">
        <v>0.83333333333333337</v>
      </c>
      <c r="AS3131" s="8">
        <v>43516</v>
      </c>
      <c r="AT3131" s="53">
        <v>0.83333333333333337</v>
      </c>
      <c r="AV3131" s="8">
        <v>43516</v>
      </c>
      <c r="AW3131">
        <v>0</v>
      </c>
    </row>
    <row r="3132" spans="1:49" x14ac:dyDescent="0.25">
      <c r="A3132">
        <v>54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74">
        <v>6.5819999999999999</v>
      </c>
      <c r="U3132" s="18">
        <v>0.68512731481481481</v>
      </c>
      <c r="V3132">
        <v>0.43110189999999998</v>
      </c>
      <c r="AB3132" t="s">
        <v>85</v>
      </c>
      <c r="AC3132" t="str">
        <f t="shared" si="68"/>
        <v>h-4RT-E3</v>
      </c>
      <c r="AD3132" s="8">
        <v>43400</v>
      </c>
      <c r="AE3132">
        <v>33</v>
      </c>
      <c r="AF3132" t="s">
        <v>179</v>
      </c>
      <c r="AG3132" t="s">
        <v>956</v>
      </c>
      <c r="AH3132" s="8">
        <v>43400</v>
      </c>
      <c r="AI3132">
        <v>26</v>
      </c>
      <c r="AJ3132">
        <v>1</v>
      </c>
      <c r="AK3132" s="53">
        <v>0.74652777777777779</v>
      </c>
      <c r="AL3132" s="8">
        <v>43408</v>
      </c>
      <c r="AM3132" s="53">
        <v>0.85416666666666663</v>
      </c>
      <c r="AO3132">
        <v>6</v>
      </c>
      <c r="AP3132">
        <v>7</v>
      </c>
      <c r="AQ3132" s="8">
        <v>43408</v>
      </c>
      <c r="AR3132" s="53">
        <v>0.85416666666666663</v>
      </c>
      <c r="AS3132" s="8">
        <v>43483</v>
      </c>
      <c r="AT3132" s="53">
        <v>0.85416666666666663</v>
      </c>
      <c r="AV3132" s="8">
        <v>43483</v>
      </c>
      <c r="AW3132">
        <v>0</v>
      </c>
    </row>
    <row r="3133" spans="1:49" x14ac:dyDescent="0.25">
      <c r="A3133">
        <v>55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74">
        <v>10.1</v>
      </c>
      <c r="U3133" s="18">
        <v>0.68603009259259251</v>
      </c>
      <c r="V3133">
        <v>3.7826100000000001E-2</v>
      </c>
      <c r="AB3133" t="s">
        <v>86</v>
      </c>
      <c r="AC3133" t="str">
        <f t="shared" si="68"/>
        <v>h-4SO-F7</v>
      </c>
      <c r="AF3133" t="s">
        <v>171</v>
      </c>
    </row>
    <row r="3134" spans="1:49" x14ac:dyDescent="0.25">
      <c r="A3134">
        <v>56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74">
        <v>6.2679999999999998</v>
      </c>
      <c r="U3134" s="18">
        <v>0.68679398148148152</v>
      </c>
      <c r="V3134" s="19">
        <v>8.6649290000000004E-2</v>
      </c>
      <c r="AB3134" t="s">
        <v>85</v>
      </c>
      <c r="AC3134" t="str">
        <f t="shared" si="68"/>
        <v>h-4RT-D11</v>
      </c>
      <c r="AF3134" t="s">
        <v>128</v>
      </c>
    </row>
    <row r="3135" spans="1:49" x14ac:dyDescent="0.25">
      <c r="A3135">
        <v>57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74">
        <v>6.4669999999999996</v>
      </c>
      <c r="U3135" s="18">
        <v>0.68761574074074072</v>
      </c>
      <c r="V3135">
        <v>0.10122109999999999</v>
      </c>
      <c r="AB3135" t="s">
        <v>86</v>
      </c>
      <c r="AC3135" t="str">
        <f t="shared" si="68"/>
        <v>h-4SO-G12</v>
      </c>
      <c r="AF3135" t="s">
        <v>147</v>
      </c>
    </row>
    <row r="3136" spans="1:49" x14ac:dyDescent="0.25">
      <c r="A3136">
        <v>58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74">
        <v>5.7089999999999996</v>
      </c>
      <c r="U3136" s="18">
        <v>0.68839120370370377</v>
      </c>
      <c r="V3136" s="19">
        <v>1.8009379999999998E-2</v>
      </c>
      <c r="AB3136" t="s">
        <v>86</v>
      </c>
      <c r="AC3136" t="str">
        <f t="shared" si="68"/>
        <v>h-4SO-E10</v>
      </c>
      <c r="AF3136" t="s">
        <v>248</v>
      </c>
    </row>
    <row r="3137" spans="1:44" x14ac:dyDescent="0.25">
      <c r="A3137">
        <v>59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74">
        <v>7.4530000000000003</v>
      </c>
      <c r="U3137" s="18">
        <v>0.6891087962962964</v>
      </c>
      <c r="V3137" s="19">
        <v>9.1428410000000002E-2</v>
      </c>
      <c r="AB3137" t="s">
        <v>86</v>
      </c>
      <c r="AC3137" t="str">
        <f t="shared" si="68"/>
        <v>h-4SO-F6</v>
      </c>
      <c r="AF3137" t="s">
        <v>291</v>
      </c>
    </row>
    <row r="3138" spans="1:44" x14ac:dyDescent="0.25">
      <c r="A3138">
        <v>60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74">
        <v>8.1579999999999995</v>
      </c>
      <c r="U3138" s="18">
        <v>0.68995370370370368</v>
      </c>
      <c r="V3138" s="19">
        <v>7.4856729999999996E-2</v>
      </c>
      <c r="AB3138" t="s">
        <v>85</v>
      </c>
      <c r="AC3138" t="str">
        <f t="shared" si="68"/>
        <v>h-4RT-A4</v>
      </c>
      <c r="AD3138" s="8">
        <v>43551</v>
      </c>
      <c r="AE3138" s="83">
        <f>AD3138-I3138</f>
        <v>184</v>
      </c>
      <c r="AF3138" t="s">
        <v>252</v>
      </c>
      <c r="AG3138" t="s">
        <v>593</v>
      </c>
      <c r="AH3138" s="8">
        <v>43551</v>
      </c>
      <c r="AI3138">
        <v>6</v>
      </c>
      <c r="AJ3138">
        <v>1</v>
      </c>
      <c r="AK3138" s="53">
        <v>0.69444444444444453</v>
      </c>
      <c r="AL3138" s="8">
        <v>43559</v>
      </c>
      <c r="AM3138" s="53">
        <v>0.86111111111111116</v>
      </c>
      <c r="AO3138">
        <v>4</v>
      </c>
      <c r="AP3138">
        <v>24</v>
      </c>
      <c r="AQ3138" s="8">
        <v>43559</v>
      </c>
      <c r="AR3138" s="53">
        <v>0.86111111111111116</v>
      </c>
    </row>
    <row r="3139" spans="1:44" x14ac:dyDescent="0.25">
      <c r="A3139">
        <v>61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74">
        <v>9.3179999999999996</v>
      </c>
      <c r="U3139" s="18">
        <v>0.69093749999999998</v>
      </c>
      <c r="V3139" s="19">
        <v>7.2795040000000005E-2</v>
      </c>
      <c r="AB3139" t="s">
        <v>85</v>
      </c>
      <c r="AC3139" t="str">
        <f t="shared" si="68"/>
        <v>h-4RT-D7</v>
      </c>
      <c r="AF3139" t="s">
        <v>285</v>
      </c>
    </row>
    <row r="3140" spans="1:44" x14ac:dyDescent="0.25">
      <c r="A3140">
        <v>62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74">
        <v>11.409000000000001</v>
      </c>
      <c r="U3140" s="18">
        <v>0.6918981481481481</v>
      </c>
      <c r="V3140" s="19">
        <v>7.6353770000000001E-2</v>
      </c>
      <c r="AB3140" t="s">
        <v>85</v>
      </c>
      <c r="AC3140" t="str">
        <f t="shared" si="68"/>
        <v>h-4RT-H6</v>
      </c>
      <c r="AF3140" t="s">
        <v>143</v>
      </c>
    </row>
    <row r="3141" spans="1:44" x14ac:dyDescent="0.25">
      <c r="A3141">
        <v>63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74">
        <v>4.6180000000000003</v>
      </c>
      <c r="U3141" s="18">
        <v>0.69271990740740741</v>
      </c>
      <c r="V3141" s="19">
        <v>6.6200759999999997E-2</v>
      </c>
      <c r="AB3141" t="s">
        <v>85</v>
      </c>
      <c r="AC3141" t="str">
        <f t="shared" si="68"/>
        <v>h-4RT-D9</v>
      </c>
      <c r="AF3141" t="s">
        <v>151</v>
      </c>
    </row>
    <row r="3142" spans="1:44" x14ac:dyDescent="0.25">
      <c r="A3142">
        <v>64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74">
        <v>10.611000000000001</v>
      </c>
      <c r="U3142" s="18">
        <v>0.69349537037037035</v>
      </c>
      <c r="V3142">
        <v>0.16497319999999999</v>
      </c>
      <c r="AB3142" t="s">
        <v>86</v>
      </c>
      <c r="AC3142" t="str">
        <f t="shared" si="68"/>
        <v>h-4SO-E11</v>
      </c>
      <c r="AF3142" t="s">
        <v>338</v>
      </c>
    </row>
    <row r="3143" spans="1:44" x14ac:dyDescent="0.25">
      <c r="A3143">
        <v>65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74">
        <v>9.6229999999999993</v>
      </c>
      <c r="U3143" s="18">
        <v>0.69443287037037038</v>
      </c>
      <c r="V3143" s="19">
        <v>9.9541379999999999E-2</v>
      </c>
      <c r="AB3143" t="s">
        <v>86</v>
      </c>
      <c r="AC3143" t="str">
        <f t="shared" si="68"/>
        <v>h-4SO-G1</v>
      </c>
      <c r="AF3143" t="s">
        <v>290</v>
      </c>
    </row>
    <row r="3144" spans="1:44" x14ac:dyDescent="0.25">
      <c r="A3144">
        <v>66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74">
        <v>10.002000000000001</v>
      </c>
      <c r="U3144" s="18">
        <v>0.69523148148148151</v>
      </c>
      <c r="V3144">
        <v>0.11082649999999999</v>
      </c>
      <c r="AB3144" t="s">
        <v>86</v>
      </c>
      <c r="AC3144" t="str">
        <f t="shared" si="68"/>
        <v>h-4SO-F8</v>
      </c>
      <c r="AF3144" t="s">
        <v>134</v>
      </c>
    </row>
    <row r="3145" spans="1:44" x14ac:dyDescent="0.25">
      <c r="A3145">
        <v>67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74">
        <v>7.3860000000000001</v>
      </c>
      <c r="U3145" s="18">
        <v>0.69600694444444444</v>
      </c>
      <c r="V3145" s="19">
        <v>7.0878650000000001E-2</v>
      </c>
      <c r="AB3145" t="s">
        <v>86</v>
      </c>
      <c r="AC3145" t="str">
        <f t="shared" si="68"/>
        <v>h-4SO-B2</v>
      </c>
      <c r="AF3145" t="s">
        <v>142</v>
      </c>
    </row>
    <row r="3146" spans="1:44" x14ac:dyDescent="0.25">
      <c r="A3146">
        <v>68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74">
        <v>10.135</v>
      </c>
      <c r="U3146" s="18">
        <v>0.69682870370370376</v>
      </c>
      <c r="V3146" s="19">
        <v>4.2969350000000003E-2</v>
      </c>
      <c r="AB3146" t="s">
        <v>86</v>
      </c>
      <c r="AC3146" t="str">
        <f t="shared" si="68"/>
        <v>h-4SO-C10</v>
      </c>
      <c r="AF3146" t="s">
        <v>126</v>
      </c>
    </row>
    <row r="3147" spans="1:44" x14ac:dyDescent="0.25">
      <c r="A3147">
        <v>69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74">
        <v>7.8120000000000003</v>
      </c>
      <c r="U3147" s="18">
        <v>0.69767361111111104</v>
      </c>
      <c r="V3147" s="19">
        <v>4.1900920000000001E-2</v>
      </c>
      <c r="AB3147" t="s">
        <v>86</v>
      </c>
      <c r="AC3147" t="str">
        <f t="shared" si="68"/>
        <v>h-4SO-G9</v>
      </c>
      <c r="AF3147" t="s">
        <v>159</v>
      </c>
    </row>
    <row r="3148" spans="1:44" x14ac:dyDescent="0.25">
      <c r="A3148">
        <v>70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74">
        <v>4.7050000000000001</v>
      </c>
      <c r="U3148" s="18">
        <v>0.69871527777777775</v>
      </c>
      <c r="V3148" s="19">
        <v>6.7045729999999998E-2</v>
      </c>
      <c r="AB3148" t="s">
        <v>85</v>
      </c>
      <c r="AC3148" t="str">
        <f t="shared" si="68"/>
        <v>h-4RT-F2</v>
      </c>
      <c r="AF3148" t="s">
        <v>370</v>
      </c>
    </row>
    <row r="3149" spans="1:44" x14ac:dyDescent="0.25">
      <c r="A3149">
        <v>71</v>
      </c>
      <c r="B3149" t="s">
        <v>229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S3149" s="74">
        <v>9.1319999999999997</v>
      </c>
      <c r="U3149" s="18">
        <v>0.69969907407407417</v>
      </c>
      <c r="V3149">
        <v>7.7621300000000004E-2</v>
      </c>
      <c r="AB3149" t="s">
        <v>85</v>
      </c>
      <c r="AC3149" t="str">
        <f t="shared" si="68"/>
        <v>h-4RT-B1</v>
      </c>
      <c r="AF3149" t="s">
        <v>169</v>
      </c>
    </row>
    <row r="3150" spans="1:44" x14ac:dyDescent="0.25">
      <c r="A3150">
        <v>72</v>
      </c>
      <c r="B3150" t="s">
        <v>229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  <c r="S3150" s="74">
        <v>7.8049999999999997</v>
      </c>
      <c r="U3150" s="18">
        <v>0.70046296296296295</v>
      </c>
      <c r="V3150" s="19">
        <v>8.9134749999999999E-2</v>
      </c>
      <c r="AB3150" t="s">
        <v>86</v>
      </c>
      <c r="AC3150" t="str">
        <f t="shared" si="68"/>
        <v>h-4SO-H7</v>
      </c>
      <c r="AF3150" t="s">
        <v>286</v>
      </c>
    </row>
    <row r="3151" spans="1:44" x14ac:dyDescent="0.25">
      <c r="A3151">
        <v>73</v>
      </c>
      <c r="B3151" t="s">
        <v>229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7000</v>
      </c>
      <c r="S3151" s="74">
        <v>7.1449999999999996</v>
      </c>
      <c r="U3151" s="18">
        <v>0.7012152777777777</v>
      </c>
      <c r="V3151" s="19">
        <v>7.9726480000000002E-2</v>
      </c>
      <c r="AB3151" t="s">
        <v>85</v>
      </c>
      <c r="AC3151" t="str">
        <f t="shared" si="68"/>
        <v>h-4RT-F11</v>
      </c>
      <c r="AF3151" t="s">
        <v>158</v>
      </c>
    </row>
    <row r="3152" spans="1:44" x14ac:dyDescent="0.25">
      <c r="A3152">
        <v>74</v>
      </c>
      <c r="B3152" t="s">
        <v>229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7000</v>
      </c>
      <c r="S3152" s="74">
        <v>6.6459999999999999</v>
      </c>
      <c r="U3152" s="18">
        <v>0.70192129629629629</v>
      </c>
      <c r="V3152" s="19">
        <v>7.5738150000000004E-2</v>
      </c>
      <c r="AB3152" t="s">
        <v>86</v>
      </c>
      <c r="AC3152" t="str">
        <f t="shared" si="68"/>
        <v>h-4SO-E7</v>
      </c>
      <c r="AF3152" t="s">
        <v>131</v>
      </c>
    </row>
    <row r="3153" spans="1:49" x14ac:dyDescent="0.25">
      <c r="A3153">
        <v>75</v>
      </c>
      <c r="B3153" t="s">
        <v>229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7000</v>
      </c>
      <c r="S3153" s="74">
        <v>10.664</v>
      </c>
      <c r="U3153" s="18">
        <v>0.70262731481481477</v>
      </c>
      <c r="V3153" s="19">
        <v>7.179307E-2</v>
      </c>
      <c r="AB3153" t="s">
        <v>85</v>
      </c>
      <c r="AC3153" t="str">
        <f t="shared" si="68"/>
        <v>h-4RT-E4</v>
      </c>
      <c r="AF3153" t="s">
        <v>304</v>
      </c>
    </row>
    <row r="3154" spans="1:49" x14ac:dyDescent="0.25">
      <c r="A3154">
        <v>76</v>
      </c>
      <c r="B3154" t="s">
        <v>229</v>
      </c>
      <c r="C3154" t="s">
        <v>608</v>
      </c>
      <c r="G3154" s="1" t="s">
        <v>78</v>
      </c>
      <c r="I3154" s="1" t="s">
        <v>220</v>
      </c>
      <c r="J3154">
        <v>4</v>
      </c>
      <c r="K3154" t="s">
        <v>954</v>
      </c>
      <c r="L3154">
        <v>7000</v>
      </c>
    </row>
    <row r="3155" spans="1:49" x14ac:dyDescent="0.25">
      <c r="A3155">
        <v>77</v>
      </c>
      <c r="B3155" t="s">
        <v>229</v>
      </c>
      <c r="C3155" t="s">
        <v>608</v>
      </c>
      <c r="G3155" s="1" t="s">
        <v>78</v>
      </c>
      <c r="I3155" s="1" t="s">
        <v>220</v>
      </c>
      <c r="J3155">
        <v>4</v>
      </c>
      <c r="K3155" t="s">
        <v>954</v>
      </c>
      <c r="L3155">
        <v>7000</v>
      </c>
      <c r="T3155" s="53">
        <v>0.41597222222222219</v>
      </c>
      <c r="U3155" s="18">
        <v>0.70335648148148155</v>
      </c>
      <c r="V3155" s="19">
        <v>8.5669160000000008E-3</v>
      </c>
    </row>
    <row r="3156" spans="1:49" x14ac:dyDescent="0.25">
      <c r="A3156">
        <v>51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74">
        <v>12.147</v>
      </c>
      <c r="T3156" s="53">
        <v>0.41597222222222219</v>
      </c>
      <c r="U3156" s="18">
        <v>0.68256944444444445</v>
      </c>
      <c r="V3156" s="19">
        <v>7.0642490000000002E-2</v>
      </c>
      <c r="AB3156" t="s">
        <v>85</v>
      </c>
      <c r="AC3156" t="str">
        <f t="shared" ref="AC3156:AC3180" si="69">"h-4"&amp;AB3156&amp;"-"&amp;AF3156</f>
        <v>h-4RT-B10</v>
      </c>
      <c r="AF3156" t="s">
        <v>154</v>
      </c>
    </row>
    <row r="3157" spans="1:49" x14ac:dyDescent="0.25">
      <c r="A3157">
        <v>52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74">
        <v>9.109</v>
      </c>
      <c r="U3157" s="18">
        <v>0.68351851851851853</v>
      </c>
      <c r="V3157">
        <v>0.14016529999999999</v>
      </c>
      <c r="AB3157" t="s">
        <v>85</v>
      </c>
      <c r="AC3157" t="str">
        <f t="shared" si="69"/>
        <v>h-4RT-A12</v>
      </c>
      <c r="AF3157" t="s">
        <v>284</v>
      </c>
    </row>
    <row r="3158" spans="1:49" x14ac:dyDescent="0.25">
      <c r="A3158">
        <v>53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74">
        <v>6.3780000000000001</v>
      </c>
      <c r="U3158" s="18">
        <v>0.68429398148148157</v>
      </c>
      <c r="V3158">
        <v>0.1541952</v>
      </c>
      <c r="AB3158" t="s">
        <v>86</v>
      </c>
      <c r="AC3158" t="str">
        <f t="shared" si="69"/>
        <v>h-4SO-H10</v>
      </c>
      <c r="AF3158" t="s">
        <v>174</v>
      </c>
    </row>
    <row r="3159" spans="1:49" x14ac:dyDescent="0.25">
      <c r="A3159">
        <v>54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74">
        <v>6.9509999999999996</v>
      </c>
      <c r="U3159" s="18">
        <v>0.68512731481481481</v>
      </c>
      <c r="V3159" s="19">
        <v>8.3925009999999994E-2</v>
      </c>
      <c r="AB3159" t="s">
        <v>85</v>
      </c>
      <c r="AC3159" t="str">
        <f t="shared" si="69"/>
        <v>h-4RT-D2</v>
      </c>
      <c r="AF3159" t="s">
        <v>172</v>
      </c>
    </row>
    <row r="3160" spans="1:49" x14ac:dyDescent="0.25">
      <c r="A3160">
        <v>55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74">
        <v>5.5419999999999998</v>
      </c>
      <c r="U3160" s="18">
        <v>0.68603009259259251</v>
      </c>
      <c r="V3160">
        <v>0.136436</v>
      </c>
      <c r="AB3160" t="s">
        <v>86</v>
      </c>
      <c r="AC3160" t="str">
        <f t="shared" si="69"/>
        <v>h-4SO-F2</v>
      </c>
      <c r="AF3160" t="s">
        <v>370</v>
      </c>
    </row>
    <row r="3161" spans="1:49" x14ac:dyDescent="0.25">
      <c r="A3161">
        <v>56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74">
        <v>3.8839999999999999</v>
      </c>
      <c r="U3161" s="18">
        <v>0.68679398148148152</v>
      </c>
      <c r="V3161">
        <v>0.1225405</v>
      </c>
      <c r="AB3161" t="s">
        <v>85</v>
      </c>
      <c r="AC3161" t="str">
        <f t="shared" si="69"/>
        <v>h-4RT-D5</v>
      </c>
      <c r="AF3161" t="s">
        <v>251</v>
      </c>
    </row>
    <row r="3162" spans="1:49" x14ac:dyDescent="0.25">
      <c r="A3162">
        <v>57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74">
        <v>9.81</v>
      </c>
      <c r="U3162" s="18">
        <v>0.68761574074074072</v>
      </c>
      <c r="V3162">
        <v>0.11658259999999999</v>
      </c>
      <c r="AB3162" t="s">
        <v>85</v>
      </c>
      <c r="AC3162" t="str">
        <f t="shared" si="69"/>
        <v>h-4RT-A10</v>
      </c>
      <c r="AF3162" t="s">
        <v>138</v>
      </c>
    </row>
    <row r="3163" spans="1:49" x14ac:dyDescent="0.25">
      <c r="A3163">
        <v>58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74">
        <v>4.9939999999999998</v>
      </c>
      <c r="U3163" s="18">
        <v>0.68839120370370377</v>
      </c>
      <c r="V3163">
        <v>0.109236</v>
      </c>
      <c r="AB3163" t="s">
        <v>85</v>
      </c>
      <c r="AC3163" t="str">
        <f t="shared" si="69"/>
        <v>h-4RT-E10</v>
      </c>
      <c r="AF3163" t="s">
        <v>248</v>
      </c>
    </row>
    <row r="3164" spans="1:49" x14ac:dyDescent="0.25">
      <c r="A3164">
        <v>59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74">
        <v>7.9130000000000003</v>
      </c>
      <c r="U3164" s="18">
        <v>0.6891087962962964</v>
      </c>
      <c r="V3164">
        <v>0.1444648</v>
      </c>
      <c r="AB3164" t="s">
        <v>86</v>
      </c>
      <c r="AC3164" t="str">
        <f t="shared" si="69"/>
        <v>h-4SO-E4</v>
      </c>
      <c r="AF3164" t="s">
        <v>304</v>
      </c>
    </row>
    <row r="3165" spans="1:49" x14ac:dyDescent="0.25">
      <c r="A3165">
        <v>60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74">
        <v>4.9189999999999996</v>
      </c>
      <c r="U3165" s="18">
        <v>0.68995370370370368</v>
      </c>
      <c r="V3165">
        <v>1.704375</v>
      </c>
      <c r="AB3165" t="s">
        <v>85</v>
      </c>
      <c r="AC3165" t="str">
        <f t="shared" si="69"/>
        <v>h-4RT-F1</v>
      </c>
      <c r="AD3165" s="8">
        <v>43400</v>
      </c>
      <c r="AE3165">
        <v>33</v>
      </c>
      <c r="AF3165" t="s">
        <v>157</v>
      </c>
      <c r="AG3165" t="s">
        <v>956</v>
      </c>
      <c r="AH3165" s="8">
        <v>43400</v>
      </c>
      <c r="AI3165">
        <v>18</v>
      </c>
      <c r="AJ3165">
        <v>1</v>
      </c>
      <c r="AK3165" s="53">
        <v>0.74652777777777779</v>
      </c>
      <c r="AL3165" s="8">
        <v>43408</v>
      </c>
      <c r="AM3165" s="53">
        <v>0.85416666666666663</v>
      </c>
      <c r="AO3165">
        <v>6</v>
      </c>
      <c r="AP3165">
        <v>8</v>
      </c>
      <c r="AQ3165" s="8">
        <v>43408</v>
      </c>
      <c r="AR3165" s="53">
        <v>0.85416666666666663</v>
      </c>
      <c r="AS3165" s="8">
        <v>43483</v>
      </c>
      <c r="AT3165" s="53">
        <v>0.85416666666666663</v>
      </c>
      <c r="AV3165" s="8">
        <v>43483</v>
      </c>
      <c r="AW3165">
        <v>0</v>
      </c>
    </row>
    <row r="3166" spans="1:49" x14ac:dyDescent="0.25">
      <c r="A3166">
        <v>61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74">
        <v>6.6020000000000003</v>
      </c>
      <c r="U3166" s="18">
        <v>0.69093749999999998</v>
      </c>
      <c r="V3166">
        <v>1.736426</v>
      </c>
      <c r="AB3166" t="s">
        <v>86</v>
      </c>
      <c r="AC3166" t="str">
        <f t="shared" si="69"/>
        <v>h-4SO-G7</v>
      </c>
      <c r="AF3166" t="s">
        <v>136</v>
      </c>
    </row>
    <row r="3167" spans="1:49" x14ac:dyDescent="0.25">
      <c r="A3167">
        <v>62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74">
        <v>6.9589999999999996</v>
      </c>
      <c r="U3167" s="18">
        <v>0.6918981481481481</v>
      </c>
      <c r="V3167">
        <v>0.27777429999999997</v>
      </c>
      <c r="AB3167" t="s">
        <v>86</v>
      </c>
      <c r="AC3167" t="str">
        <f t="shared" si="69"/>
        <v>h-4SO-C8</v>
      </c>
      <c r="AF3167" t="s">
        <v>238</v>
      </c>
    </row>
    <row r="3168" spans="1:49" x14ac:dyDescent="0.25">
      <c r="A3168">
        <v>63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74">
        <v>9.8000000000000007</v>
      </c>
      <c r="U3168" s="18">
        <v>0.69271990740740741</v>
      </c>
      <c r="V3168">
        <v>9.0781000000000001E-2</v>
      </c>
      <c r="AB3168" t="s">
        <v>86</v>
      </c>
      <c r="AC3168" t="str">
        <f t="shared" si="69"/>
        <v>h-4SO-F1</v>
      </c>
      <c r="AF3168" t="s">
        <v>157</v>
      </c>
    </row>
    <row r="3169" spans="1:49" x14ac:dyDescent="0.25">
      <c r="A3169">
        <v>64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74">
        <v>7.9489999999999998</v>
      </c>
      <c r="U3169" s="18">
        <v>0.69349537037037035</v>
      </c>
      <c r="V3169">
        <v>0.1649042</v>
      </c>
      <c r="AB3169" t="s">
        <v>85</v>
      </c>
      <c r="AC3169" t="str">
        <f t="shared" si="69"/>
        <v>h-4RT-E8</v>
      </c>
      <c r="AF3169" t="s">
        <v>292</v>
      </c>
    </row>
    <row r="3170" spans="1:49" x14ac:dyDescent="0.25">
      <c r="A3170">
        <v>65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74">
        <v>8.6929999999999996</v>
      </c>
      <c r="U3170" s="18">
        <v>0.69443287037037038</v>
      </c>
      <c r="V3170">
        <v>0.1359802</v>
      </c>
      <c r="AB3170" t="s">
        <v>86</v>
      </c>
      <c r="AC3170" t="str">
        <f t="shared" si="69"/>
        <v>h-4SO-E3</v>
      </c>
      <c r="AF3170" t="s">
        <v>179</v>
      </c>
    </row>
    <row r="3171" spans="1:49" x14ac:dyDescent="0.25">
      <c r="A3171">
        <v>66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74">
        <v>11.021000000000001</v>
      </c>
      <c r="U3171" s="18">
        <v>0.69523148148148151</v>
      </c>
      <c r="V3171">
        <v>0.15898509999999999</v>
      </c>
      <c r="AB3171" t="s">
        <v>86</v>
      </c>
      <c r="AC3171" t="str">
        <f t="shared" si="69"/>
        <v>h-4SO-E5</v>
      </c>
      <c r="AF3171" t="s">
        <v>305</v>
      </c>
    </row>
    <row r="3172" spans="1:49" x14ac:dyDescent="0.25">
      <c r="A3172">
        <v>67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74">
        <v>10.587</v>
      </c>
      <c r="U3172" s="18">
        <v>0.69600694444444444</v>
      </c>
      <c r="V3172" s="19">
        <v>8.9962159999999999E-2</v>
      </c>
      <c r="AB3172" t="s">
        <v>86</v>
      </c>
      <c r="AC3172" t="str">
        <f t="shared" si="69"/>
        <v>h-4SO-H1</v>
      </c>
      <c r="AF3172" t="s">
        <v>239</v>
      </c>
    </row>
    <row r="3173" spans="1:49" x14ac:dyDescent="0.25">
      <c r="A3173">
        <v>68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74">
        <v>6.0350000000000001</v>
      </c>
      <c r="U3173" s="18">
        <v>0.69682870370370376</v>
      </c>
      <c r="V3173">
        <v>0.1873853</v>
      </c>
      <c r="AB3173" t="s">
        <v>85</v>
      </c>
      <c r="AC3173" t="str">
        <f t="shared" si="69"/>
        <v>h-4RT-G12</v>
      </c>
      <c r="AF3173" t="s">
        <v>147</v>
      </c>
    </row>
    <row r="3174" spans="1:49" x14ac:dyDescent="0.25">
      <c r="A3174">
        <v>69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74">
        <v>5.3540000000000001</v>
      </c>
      <c r="U3174" s="18">
        <v>0.69767361111111104</v>
      </c>
      <c r="V3174" s="19">
        <v>8.8370130000000005E-2</v>
      </c>
      <c r="AB3174" t="s">
        <v>86</v>
      </c>
      <c r="AC3174" t="str">
        <f t="shared" si="69"/>
        <v>h-4SO-G3</v>
      </c>
      <c r="AF3174" t="s">
        <v>139</v>
      </c>
    </row>
    <row r="3175" spans="1:49" x14ac:dyDescent="0.25">
      <c r="A3175">
        <v>70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74">
        <v>10.218</v>
      </c>
      <c r="U3175" s="18">
        <v>0.69871527777777775</v>
      </c>
      <c r="V3175">
        <v>0.115618</v>
      </c>
      <c r="AB3175" t="s">
        <v>86</v>
      </c>
      <c r="AC3175" t="str">
        <f t="shared" si="69"/>
        <v>h-4SO-F12</v>
      </c>
      <c r="AF3175" t="s">
        <v>121</v>
      </c>
    </row>
    <row r="3176" spans="1:49" x14ac:dyDescent="0.25">
      <c r="A3176">
        <v>71</v>
      </c>
      <c r="B3176" t="s">
        <v>293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S3176" s="74">
        <v>9.0440000000000005</v>
      </c>
      <c r="U3176" s="18">
        <v>0.69969907407407417</v>
      </c>
      <c r="V3176">
        <v>0.15749350000000001</v>
      </c>
      <c r="AB3176" t="s">
        <v>85</v>
      </c>
      <c r="AC3176" t="str">
        <f t="shared" si="69"/>
        <v>h-4RT-C9</v>
      </c>
      <c r="AF3176" t="s">
        <v>176</v>
      </c>
    </row>
    <row r="3177" spans="1:49" x14ac:dyDescent="0.25">
      <c r="A3177">
        <v>72</v>
      </c>
      <c r="B3177" t="s">
        <v>293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S3177" s="74">
        <v>11.08</v>
      </c>
      <c r="U3177" s="18">
        <v>0.70046296296296295</v>
      </c>
      <c r="V3177">
        <v>0.1474403</v>
      </c>
      <c r="AB3177" t="s">
        <v>85</v>
      </c>
      <c r="AC3177" t="str">
        <f t="shared" si="69"/>
        <v>h-4RT-G5</v>
      </c>
      <c r="AF3177" t="s">
        <v>337</v>
      </c>
    </row>
    <row r="3178" spans="1:49" x14ac:dyDescent="0.25">
      <c r="A3178">
        <v>73</v>
      </c>
      <c r="B3178" t="s">
        <v>293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6262</v>
      </c>
      <c r="S3178" s="74">
        <v>6.9630000000000001</v>
      </c>
      <c r="U3178" s="18">
        <v>0.7012152777777777</v>
      </c>
      <c r="V3178" s="19">
        <v>7.5755950000000002E-2</v>
      </c>
      <c r="AB3178" t="s">
        <v>85</v>
      </c>
      <c r="AC3178" t="str">
        <f t="shared" si="69"/>
        <v>h-4RT-D10</v>
      </c>
      <c r="AD3178" s="8">
        <v>43448</v>
      </c>
      <c r="AE3178" s="83">
        <f>AD3178-I3178</f>
        <v>81</v>
      </c>
      <c r="AF3178" t="s">
        <v>371</v>
      </c>
      <c r="AG3178" t="s">
        <v>956</v>
      </c>
      <c r="AH3178" s="8">
        <v>43448</v>
      </c>
      <c r="AI3178">
        <v>15</v>
      </c>
      <c r="AJ3178">
        <v>1</v>
      </c>
      <c r="AK3178" s="53">
        <v>0.59027777777777779</v>
      </c>
      <c r="AL3178" s="8">
        <v>43460</v>
      </c>
      <c r="AM3178" s="53">
        <v>0.83333333333333337</v>
      </c>
      <c r="AO3178">
        <v>3</v>
      </c>
      <c r="AP3178">
        <v>22</v>
      </c>
      <c r="AQ3178" s="8">
        <v>43460</v>
      </c>
      <c r="AR3178" s="53">
        <v>0.83333333333333337</v>
      </c>
      <c r="AS3178" s="8">
        <v>43483</v>
      </c>
      <c r="AT3178" s="53">
        <v>0.85416666666666663</v>
      </c>
      <c r="AV3178" s="8">
        <v>43483</v>
      </c>
      <c r="AW3178">
        <v>0</v>
      </c>
    </row>
    <row r="3179" spans="1:49" x14ac:dyDescent="0.25">
      <c r="A3179">
        <v>74</v>
      </c>
      <c r="B3179" t="s">
        <v>293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6262</v>
      </c>
      <c r="S3179" s="74">
        <v>3.3849999999999998</v>
      </c>
      <c r="U3179" s="18">
        <v>0.70192129629629629</v>
      </c>
      <c r="V3179">
        <v>0.11421099999999999</v>
      </c>
      <c r="AB3179" t="s">
        <v>86</v>
      </c>
      <c r="AC3179" t="str">
        <f t="shared" si="69"/>
        <v>h-4SO-A6</v>
      </c>
      <c r="AF3179" t="s">
        <v>244</v>
      </c>
    </row>
    <row r="3180" spans="1:49" x14ac:dyDescent="0.25">
      <c r="A3180">
        <v>75</v>
      </c>
      <c r="B3180" t="s">
        <v>293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6262</v>
      </c>
      <c r="S3180" s="74">
        <v>12.66</v>
      </c>
      <c r="U3180" s="18">
        <v>0.70262731481481477</v>
      </c>
      <c r="V3180">
        <v>0.1292692</v>
      </c>
      <c r="AB3180" t="s">
        <v>85</v>
      </c>
      <c r="AC3180" t="str">
        <f t="shared" si="69"/>
        <v>h-4RT-A8</v>
      </c>
      <c r="AF3180" t="s">
        <v>166</v>
      </c>
    </row>
    <row r="3181" spans="1:49" x14ac:dyDescent="0.25">
      <c r="A3181">
        <v>76</v>
      </c>
      <c r="B3181" t="s">
        <v>293</v>
      </c>
      <c r="C3181" t="s">
        <v>608</v>
      </c>
      <c r="G3181" s="1" t="s">
        <v>78</v>
      </c>
      <c r="I3181" s="1" t="s">
        <v>220</v>
      </c>
      <c r="J3181">
        <v>4</v>
      </c>
      <c r="K3181" t="s">
        <v>954</v>
      </c>
      <c r="L3181">
        <v>6262</v>
      </c>
      <c r="U3181" s="18">
        <v>0.70335648148148155</v>
      </c>
      <c r="V3181" s="19">
        <v>1.261136E-2</v>
      </c>
    </row>
    <row r="3182" spans="1:49" x14ac:dyDescent="0.25">
      <c r="A3182">
        <v>77</v>
      </c>
      <c r="B3182" t="s">
        <v>293</v>
      </c>
      <c r="C3182" t="s">
        <v>608</v>
      </c>
      <c r="G3182" s="1" t="s">
        <v>78</v>
      </c>
      <c r="I3182" s="1" t="s">
        <v>220</v>
      </c>
      <c r="J3182">
        <v>4</v>
      </c>
      <c r="K3182" t="s">
        <v>954</v>
      </c>
      <c r="L3182">
        <v>6262</v>
      </c>
      <c r="T3182" s="53">
        <v>0.4201388888888889</v>
      </c>
      <c r="U3182" s="18">
        <v>0.70403935185185185</v>
      </c>
      <c r="V3182" s="19">
        <v>1.5942520000000002E-2</v>
      </c>
    </row>
    <row r="3183" spans="1:49" x14ac:dyDescent="0.25">
      <c r="A3183">
        <v>51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74">
        <v>5.4820000000000002</v>
      </c>
      <c r="T3183" s="53">
        <v>0.80833333333333324</v>
      </c>
      <c r="U3183" s="18">
        <v>0.46681712962962968</v>
      </c>
      <c r="V3183" s="19">
        <v>4.9700000000000001E-2</v>
      </c>
      <c r="AB3183" t="s">
        <v>86</v>
      </c>
      <c r="AC3183" t="str">
        <f t="shared" ref="AC3183:AC3207" si="70">"h-5"&amp;AB3183&amp;"-"&amp;AF3183</f>
        <v>h-5SO-B9</v>
      </c>
      <c r="AF3183" t="s">
        <v>125</v>
      </c>
    </row>
    <row r="3184" spans="1:49" x14ac:dyDescent="0.25">
      <c r="A3184">
        <v>52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74">
        <v>2.9260000000000002</v>
      </c>
      <c r="U3184" s="18">
        <v>0.46780092592592593</v>
      </c>
      <c r="V3184" s="19">
        <v>4.9099999999999998E-2</v>
      </c>
      <c r="AB3184" t="s">
        <v>85</v>
      </c>
      <c r="AC3184" t="str">
        <f t="shared" si="70"/>
        <v>h-5RT-H8</v>
      </c>
      <c r="AF3184" t="s">
        <v>152</v>
      </c>
    </row>
    <row r="3185" spans="1:49" x14ac:dyDescent="0.25">
      <c r="A3185">
        <v>53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74">
        <v>6.3330000000000002</v>
      </c>
      <c r="U3185" s="18">
        <v>0.46875</v>
      </c>
      <c r="V3185">
        <v>0.1204422</v>
      </c>
      <c r="AB3185" t="s">
        <v>86</v>
      </c>
      <c r="AC3185" t="str">
        <f t="shared" si="70"/>
        <v>h-5SO-C11</v>
      </c>
      <c r="AF3185" t="s">
        <v>144</v>
      </c>
    </row>
    <row r="3186" spans="1:49" x14ac:dyDescent="0.25">
      <c r="A3186">
        <v>54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74">
        <v>2.8159999999999998</v>
      </c>
      <c r="U3186" s="18">
        <v>0.4697453703703704</v>
      </c>
      <c r="V3186">
        <v>1.7182329999999999</v>
      </c>
      <c r="AB3186" t="s">
        <v>85</v>
      </c>
      <c r="AC3186" t="str">
        <f t="shared" si="70"/>
        <v>h-5RT-D10</v>
      </c>
      <c r="AD3186" s="8">
        <v>43450</v>
      </c>
      <c r="AE3186" s="83">
        <f>AD3186-I3186</f>
        <v>82</v>
      </c>
      <c r="AF3186" t="s">
        <v>371</v>
      </c>
      <c r="AG3186" t="s">
        <v>956</v>
      </c>
      <c r="AH3186" s="8">
        <v>43450</v>
      </c>
      <c r="AI3186">
        <v>12</v>
      </c>
      <c r="AJ3186">
        <v>1</v>
      </c>
      <c r="AK3186" s="53">
        <v>0.55694444444444446</v>
      </c>
      <c r="AL3186" s="8">
        <v>43460</v>
      </c>
      <c r="AM3186" s="53">
        <v>0.83333333333333337</v>
      </c>
      <c r="AO3186">
        <v>4</v>
      </c>
      <c r="AP3186">
        <v>1</v>
      </c>
      <c r="AQ3186" s="8">
        <v>43460</v>
      </c>
      <c r="AR3186" s="53">
        <v>0.83333333333333337</v>
      </c>
      <c r="AS3186" s="8">
        <v>43460</v>
      </c>
      <c r="AT3186" s="53">
        <v>0.83333333333333337</v>
      </c>
      <c r="AV3186" s="8">
        <v>43460</v>
      </c>
      <c r="AW3186">
        <v>0</v>
      </c>
    </row>
    <row r="3187" spans="1:49" x14ac:dyDescent="0.25">
      <c r="A3187">
        <v>55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74">
        <v>7.7149999999999999</v>
      </c>
      <c r="U3187" s="18">
        <v>0.47085648148148151</v>
      </c>
      <c r="V3187">
        <v>0.17388529999999999</v>
      </c>
      <c r="AB3187" t="s">
        <v>86</v>
      </c>
      <c r="AC3187" t="str">
        <f t="shared" si="70"/>
        <v>h-5SO-A2</v>
      </c>
      <c r="AF3187" t="s">
        <v>120</v>
      </c>
    </row>
    <row r="3188" spans="1:49" x14ac:dyDescent="0.25">
      <c r="A3188">
        <v>56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74">
        <v>5.0019999999999998</v>
      </c>
      <c r="U3188" s="18">
        <v>0.47184027777777776</v>
      </c>
      <c r="V3188">
        <v>1.1361479999999999</v>
      </c>
      <c r="AB3188" t="s">
        <v>86</v>
      </c>
      <c r="AC3188" t="str">
        <f t="shared" si="70"/>
        <v>h-5SO-E4</v>
      </c>
      <c r="AF3188" t="s">
        <v>304</v>
      </c>
    </row>
    <row r="3189" spans="1:49" x14ac:dyDescent="0.25">
      <c r="A3189">
        <v>57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74">
        <v>3.0390000000000001</v>
      </c>
      <c r="U3189" s="18">
        <v>0.47290509259259261</v>
      </c>
      <c r="V3189">
        <v>5.6284000000000001E-2</v>
      </c>
      <c r="AB3189" t="s">
        <v>86</v>
      </c>
      <c r="AC3189" t="str">
        <f t="shared" si="70"/>
        <v>h-5SO-E12</v>
      </c>
      <c r="AF3189" t="s">
        <v>175</v>
      </c>
    </row>
    <row r="3190" spans="1:49" x14ac:dyDescent="0.25">
      <c r="A3190">
        <v>58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74">
        <v>3.2610000000000001</v>
      </c>
      <c r="U3190" s="18">
        <v>0.47400462962962964</v>
      </c>
      <c r="V3190" s="19">
        <v>4.41E-2</v>
      </c>
      <c r="AB3190" t="s">
        <v>85</v>
      </c>
      <c r="AC3190" t="str">
        <f t="shared" si="70"/>
        <v>h-5RT-F4</v>
      </c>
      <c r="AF3190" t="s">
        <v>150</v>
      </c>
    </row>
    <row r="3191" spans="1:49" x14ac:dyDescent="0.25">
      <c r="A3191">
        <v>59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74">
        <v>3.5270000000000001</v>
      </c>
      <c r="U3191" s="18">
        <v>0.47513888888888883</v>
      </c>
      <c r="V3191">
        <v>1.5221709999999999</v>
      </c>
      <c r="AB3191" t="s">
        <v>86</v>
      </c>
      <c r="AC3191" t="str">
        <f t="shared" si="70"/>
        <v>h-5SO-G12</v>
      </c>
      <c r="AF3191" t="s">
        <v>147</v>
      </c>
    </row>
    <row r="3192" spans="1:49" x14ac:dyDescent="0.25">
      <c r="A3192">
        <v>60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74">
        <v>7.0960000000000001</v>
      </c>
      <c r="U3192" s="18">
        <v>0.47619212962962965</v>
      </c>
      <c r="V3192">
        <v>7.9280100000000006E-2</v>
      </c>
      <c r="AB3192" t="s">
        <v>85</v>
      </c>
      <c r="AC3192" t="str">
        <f t="shared" si="70"/>
        <v>h-5RT-C5</v>
      </c>
      <c r="AF3192" t="s">
        <v>123</v>
      </c>
    </row>
    <row r="3193" spans="1:49" x14ac:dyDescent="0.25">
      <c r="A3193">
        <v>61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74">
        <v>3.4990000000000001</v>
      </c>
      <c r="U3193" s="18">
        <v>0.47754629629629625</v>
      </c>
      <c r="V3193" s="19">
        <v>5.5599999999999997E-2</v>
      </c>
      <c r="AB3193" t="s">
        <v>85</v>
      </c>
      <c r="AC3193" t="str">
        <f t="shared" si="70"/>
        <v>h-5RT-G4</v>
      </c>
      <c r="AF3193" t="s">
        <v>243</v>
      </c>
    </row>
    <row r="3194" spans="1:49" x14ac:dyDescent="0.25">
      <c r="A3194">
        <v>62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74">
        <v>5.7080000000000002</v>
      </c>
      <c r="U3194" s="18">
        <v>0.47846064814814815</v>
      </c>
      <c r="V3194" s="19">
        <v>8.8999999999999996E-2</v>
      </c>
      <c r="AB3194" t="s">
        <v>86</v>
      </c>
      <c r="AC3194" t="str">
        <f t="shared" si="70"/>
        <v>h-5SO-D12</v>
      </c>
      <c r="AF3194" t="s">
        <v>162</v>
      </c>
    </row>
    <row r="3195" spans="1:49" x14ac:dyDescent="0.25">
      <c r="A3195">
        <v>63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74">
        <v>4.1779999999999999</v>
      </c>
      <c r="U3195" s="18">
        <v>0.47943287037037036</v>
      </c>
      <c r="V3195" s="19">
        <v>7.8799999999999995E-2</v>
      </c>
      <c r="AB3195" t="s">
        <v>85</v>
      </c>
      <c r="AC3195" t="str">
        <f t="shared" si="70"/>
        <v>h-5RT-C7</v>
      </c>
      <c r="AF3195" t="s">
        <v>135</v>
      </c>
    </row>
    <row r="3196" spans="1:49" x14ac:dyDescent="0.25">
      <c r="A3196">
        <v>64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74">
        <v>3.4769999999999999</v>
      </c>
      <c r="U3196" s="18">
        <v>0.48050925925925925</v>
      </c>
      <c r="V3196" s="19">
        <v>4.2000000000000003E-2</v>
      </c>
      <c r="AB3196" t="s">
        <v>86</v>
      </c>
      <c r="AC3196" t="str">
        <f t="shared" si="70"/>
        <v>h-5SO-D1</v>
      </c>
      <c r="AF3196" t="s">
        <v>288</v>
      </c>
    </row>
    <row r="3197" spans="1:49" x14ac:dyDescent="0.25">
      <c r="A3197">
        <v>65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74">
        <v>9.5540000000000003</v>
      </c>
      <c r="U3197" s="18">
        <v>0.48146990740740742</v>
      </c>
      <c r="V3197">
        <v>0.1193486</v>
      </c>
      <c r="AB3197" t="s">
        <v>85</v>
      </c>
      <c r="AC3197" t="str">
        <f t="shared" si="70"/>
        <v>h-5RT-A3</v>
      </c>
      <c r="AF3197" t="s">
        <v>245</v>
      </c>
    </row>
    <row r="3198" spans="1:49" x14ac:dyDescent="0.25">
      <c r="A3198">
        <v>66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74">
        <v>11.185</v>
      </c>
      <c r="U3198" s="18">
        <v>0.48248842592592589</v>
      </c>
      <c r="V3198" s="19">
        <v>8.9200000000000002E-2</v>
      </c>
      <c r="AB3198" t="s">
        <v>86</v>
      </c>
      <c r="AC3198" t="str">
        <f t="shared" si="70"/>
        <v>h-5SO-B2</v>
      </c>
      <c r="AF3198" t="s">
        <v>142</v>
      </c>
    </row>
    <row r="3199" spans="1:49" x14ac:dyDescent="0.25">
      <c r="A3199">
        <v>67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74">
        <v>8.9879999999999995</v>
      </c>
      <c r="U3199" s="18">
        <v>0.48340277777777779</v>
      </c>
      <c r="V3199">
        <v>1.078149</v>
      </c>
      <c r="AB3199" t="s">
        <v>86</v>
      </c>
      <c r="AC3199" t="str">
        <f t="shared" si="70"/>
        <v>h-5SO-B4</v>
      </c>
      <c r="AF3199" t="s">
        <v>124</v>
      </c>
    </row>
    <row r="3200" spans="1:49" x14ac:dyDescent="0.25">
      <c r="A3200">
        <v>68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74">
        <v>3.665</v>
      </c>
      <c r="U3200" s="18">
        <v>0.48436342592592596</v>
      </c>
      <c r="V3200" s="19">
        <v>5.5599999999999997E-2</v>
      </c>
      <c r="AB3200" t="s">
        <v>85</v>
      </c>
      <c r="AC3200" t="str">
        <f t="shared" si="70"/>
        <v>h-5RT-B11</v>
      </c>
      <c r="AF3200" t="s">
        <v>129</v>
      </c>
    </row>
    <row r="3201" spans="1:49" x14ac:dyDescent="0.25">
      <c r="A3201">
        <v>69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74">
        <v>4.3090000000000002</v>
      </c>
      <c r="U3201" s="18">
        <v>0.48511574074074071</v>
      </c>
      <c r="V3201" s="19">
        <v>2.23E-2</v>
      </c>
      <c r="AB3201" t="s">
        <v>85</v>
      </c>
      <c r="AC3201" t="str">
        <f t="shared" si="70"/>
        <v>h-5RT-E1</v>
      </c>
      <c r="AF3201" t="s">
        <v>137</v>
      </c>
    </row>
    <row r="3202" spans="1:49" x14ac:dyDescent="0.25">
      <c r="A3202">
        <v>70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74">
        <v>10.467000000000001</v>
      </c>
      <c r="U3202" s="18">
        <v>0.48594907407407412</v>
      </c>
      <c r="V3202" s="19">
        <v>5.4699999999999999E-2</v>
      </c>
      <c r="AB3202" t="s">
        <v>86</v>
      </c>
      <c r="AC3202" t="str">
        <f t="shared" si="70"/>
        <v>h-5SO-B5</v>
      </c>
      <c r="AF3202" t="s">
        <v>163</v>
      </c>
    </row>
    <row r="3203" spans="1:49" x14ac:dyDescent="0.25">
      <c r="A3203">
        <v>71</v>
      </c>
      <c r="B3203" t="s">
        <v>293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S3203" s="74">
        <v>5.1189999999999998</v>
      </c>
      <c r="U3203" s="18">
        <v>0.48677083333333332</v>
      </c>
      <c r="V3203">
        <v>1.3576980000000001</v>
      </c>
      <c r="AB3203" t="s">
        <v>85</v>
      </c>
      <c r="AC3203" t="str">
        <f t="shared" si="70"/>
        <v>h-5RT-F12</v>
      </c>
      <c r="AF3203" t="s">
        <v>121</v>
      </c>
    </row>
    <row r="3204" spans="1:49" x14ac:dyDescent="0.25">
      <c r="A3204">
        <v>72</v>
      </c>
      <c r="B3204" t="s">
        <v>293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S3204" s="74">
        <v>8.4179999999999993</v>
      </c>
      <c r="U3204" s="18">
        <v>0.48771990740740739</v>
      </c>
      <c r="V3204" s="19">
        <v>4.7300000000000002E-2</v>
      </c>
      <c r="AB3204" t="s">
        <v>86</v>
      </c>
      <c r="AC3204" t="str">
        <f t="shared" si="70"/>
        <v>h-5SO-G5</v>
      </c>
      <c r="AF3204" t="s">
        <v>337</v>
      </c>
    </row>
    <row r="3205" spans="1:49" x14ac:dyDescent="0.25">
      <c r="A3205">
        <v>73</v>
      </c>
      <c r="B3205" t="s">
        <v>293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6262</v>
      </c>
      <c r="S3205" s="74">
        <v>7.7880000000000003</v>
      </c>
      <c r="U3205" s="18">
        <v>0.48849537037037033</v>
      </c>
      <c r="V3205" s="19">
        <v>6.3899999999999998E-2</v>
      </c>
      <c r="AB3205" t="s">
        <v>85</v>
      </c>
      <c r="AC3205" t="str">
        <f t="shared" si="70"/>
        <v>h-5RT-C9</v>
      </c>
      <c r="AF3205" t="s">
        <v>176</v>
      </c>
    </row>
    <row r="3206" spans="1:49" x14ac:dyDescent="0.25">
      <c r="A3206">
        <v>74</v>
      </c>
      <c r="B3206" t="s">
        <v>293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6262</v>
      </c>
      <c r="S3206" s="74">
        <v>7.68</v>
      </c>
      <c r="U3206" s="18">
        <v>0.48942129629629627</v>
      </c>
      <c r="V3206" s="19">
        <v>5.8000000000000003E-2</v>
      </c>
      <c r="AB3206" t="s">
        <v>86</v>
      </c>
      <c r="AC3206" t="str">
        <f t="shared" si="70"/>
        <v>h-5SO-G2</v>
      </c>
      <c r="AF3206" t="s">
        <v>127</v>
      </c>
    </row>
    <row r="3207" spans="1:49" x14ac:dyDescent="0.25">
      <c r="A3207">
        <v>75</v>
      </c>
      <c r="B3207" t="s">
        <v>293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6262</v>
      </c>
      <c r="S3207" s="74">
        <v>4.8630000000000004</v>
      </c>
      <c r="U3207" s="18">
        <v>0.49020833333333336</v>
      </c>
      <c r="V3207" s="19">
        <v>3.6400000000000002E-2</v>
      </c>
      <c r="AB3207" t="s">
        <v>86</v>
      </c>
      <c r="AC3207" t="str">
        <f t="shared" si="70"/>
        <v>h-5SO-H11</v>
      </c>
      <c r="AF3207" t="s">
        <v>141</v>
      </c>
    </row>
    <row r="3208" spans="1:49" x14ac:dyDescent="0.25">
      <c r="A3208">
        <v>76</v>
      </c>
      <c r="B3208" t="s">
        <v>293</v>
      </c>
      <c r="C3208" t="s">
        <v>608</v>
      </c>
      <c r="G3208" s="1" t="s">
        <v>78</v>
      </c>
      <c r="I3208" s="1" t="s">
        <v>448</v>
      </c>
      <c r="J3208">
        <v>5</v>
      </c>
      <c r="K3208" t="s">
        <v>954</v>
      </c>
      <c r="L3208">
        <v>6262</v>
      </c>
      <c r="U3208" s="18">
        <v>0.49091435185185189</v>
      </c>
      <c r="V3208" s="19">
        <v>1.26E-2</v>
      </c>
    </row>
    <row r="3209" spans="1:49" x14ac:dyDescent="0.25">
      <c r="A3209">
        <v>77</v>
      </c>
      <c r="B3209" t="s">
        <v>293</v>
      </c>
      <c r="C3209" t="s">
        <v>608</v>
      </c>
      <c r="G3209" s="1" t="s">
        <v>78</v>
      </c>
      <c r="I3209" s="1" t="s">
        <v>448</v>
      </c>
      <c r="J3209">
        <v>5</v>
      </c>
      <c r="K3209" t="s">
        <v>954</v>
      </c>
      <c r="L3209">
        <v>6262</v>
      </c>
      <c r="T3209" s="53">
        <v>0.81319444444444444</v>
      </c>
      <c r="U3209" s="18">
        <v>0.49164351851851856</v>
      </c>
      <c r="V3209" s="19">
        <v>1.0200000000000001E-2</v>
      </c>
    </row>
    <row r="3210" spans="1:49" x14ac:dyDescent="0.25">
      <c r="A3210">
        <v>51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74">
        <v>6.1340000000000003</v>
      </c>
      <c r="T3210" s="53">
        <v>0.8027777777777777</v>
      </c>
      <c r="U3210" s="18">
        <v>0.46681712962962968</v>
      </c>
      <c r="V3210">
        <v>0.76052730000000002</v>
      </c>
      <c r="AB3210" t="s">
        <v>85</v>
      </c>
      <c r="AC3210" t="str">
        <f t="shared" ref="AC3210:AC3234" si="71">"h-5"&amp;AB3210&amp;"-"&amp;AF3210</f>
        <v>h-5RT-A5</v>
      </c>
      <c r="AF3210" t="s">
        <v>246</v>
      </c>
    </row>
    <row r="3211" spans="1:49" x14ac:dyDescent="0.25">
      <c r="A3211">
        <v>52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74">
        <v>9.9659999999999993</v>
      </c>
      <c r="U3211" s="18">
        <v>0.46780092592592593</v>
      </c>
      <c r="V3211">
        <v>0.61786750000000001</v>
      </c>
      <c r="AB3211" t="s">
        <v>85</v>
      </c>
      <c r="AC3211" t="str">
        <f t="shared" si="71"/>
        <v>h-5RT-G2</v>
      </c>
      <c r="AD3211" s="8">
        <v>43400</v>
      </c>
      <c r="AE3211">
        <v>32</v>
      </c>
      <c r="AF3211" t="s">
        <v>127</v>
      </c>
      <c r="AG3211" t="s">
        <v>956</v>
      </c>
      <c r="AH3211" s="8">
        <v>43400</v>
      </c>
      <c r="AI3211">
        <v>22</v>
      </c>
      <c r="AJ3211">
        <v>1</v>
      </c>
      <c r="AK3211" s="53">
        <v>0.74652777777777779</v>
      </c>
      <c r="AL3211" s="8">
        <v>43408</v>
      </c>
      <c r="AM3211" s="53">
        <v>0.85416666666666663</v>
      </c>
      <c r="AO3211">
        <v>6</v>
      </c>
      <c r="AP3211">
        <v>26</v>
      </c>
      <c r="AQ3211" s="8">
        <v>43408</v>
      </c>
      <c r="AR3211" s="53">
        <v>0.85416666666666663</v>
      </c>
      <c r="AS3211" s="8">
        <v>43468</v>
      </c>
      <c r="AT3211" s="53">
        <v>0.83333333333333337</v>
      </c>
      <c r="AV3211" s="8">
        <v>43468</v>
      </c>
      <c r="AW3211">
        <v>0</v>
      </c>
    </row>
    <row r="3212" spans="1:49" x14ac:dyDescent="0.25">
      <c r="A3212">
        <v>53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74">
        <v>4.4660000000000002</v>
      </c>
      <c r="U3212" s="18">
        <v>0.46875</v>
      </c>
      <c r="V3212" s="19">
        <v>6.3200000000000006E-2</v>
      </c>
      <c r="AB3212" t="s">
        <v>86</v>
      </c>
      <c r="AC3212" t="str">
        <f t="shared" si="71"/>
        <v>h-5SO-B8</v>
      </c>
      <c r="AF3212" t="s">
        <v>173</v>
      </c>
    </row>
    <row r="3213" spans="1:49" x14ac:dyDescent="0.25">
      <c r="A3213">
        <v>54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74">
        <v>9.1959999999999997</v>
      </c>
      <c r="U3213" s="18">
        <v>0.4697453703703704</v>
      </c>
      <c r="V3213" s="19">
        <v>3.4500000000000003E-2</v>
      </c>
      <c r="AB3213" t="s">
        <v>85</v>
      </c>
      <c r="AC3213" t="str">
        <f t="shared" si="71"/>
        <v>h-5RT-G12</v>
      </c>
      <c r="AF3213" t="s">
        <v>147</v>
      </c>
    </row>
    <row r="3214" spans="1:49" x14ac:dyDescent="0.25">
      <c r="A3214">
        <v>55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74">
        <v>8.7850000000000001</v>
      </c>
      <c r="U3214" s="18">
        <v>0.47085648148148151</v>
      </c>
      <c r="V3214" s="19">
        <v>5.1400000000000001E-2</v>
      </c>
      <c r="AB3214" t="s">
        <v>86</v>
      </c>
      <c r="AC3214" t="str">
        <f t="shared" si="71"/>
        <v>h-5SO-G11</v>
      </c>
      <c r="AF3214" t="s">
        <v>249</v>
      </c>
    </row>
    <row r="3215" spans="1:49" x14ac:dyDescent="0.25">
      <c r="A3215">
        <v>56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74">
        <v>9.7200000000000006</v>
      </c>
      <c r="U3215" s="18">
        <v>0.47184027777777776</v>
      </c>
      <c r="V3215" s="19">
        <v>5.45E-2</v>
      </c>
      <c r="AB3215" t="s">
        <v>86</v>
      </c>
      <c r="AC3215" t="str">
        <f t="shared" si="71"/>
        <v>h-5SO-C6</v>
      </c>
      <c r="AF3215" t="s">
        <v>168</v>
      </c>
    </row>
    <row r="3216" spans="1:49" x14ac:dyDescent="0.25">
      <c r="A3216">
        <v>57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74">
        <v>10.208</v>
      </c>
      <c r="U3216" s="18">
        <v>0.47290509259259261</v>
      </c>
      <c r="V3216">
        <v>0.66443319999999995</v>
      </c>
      <c r="AB3216" t="s">
        <v>85</v>
      </c>
      <c r="AC3216" t="str">
        <f t="shared" si="71"/>
        <v>h-5RT-H1</v>
      </c>
      <c r="AF3216" t="s">
        <v>239</v>
      </c>
    </row>
    <row r="3217" spans="1:49" x14ac:dyDescent="0.25">
      <c r="A3217">
        <v>58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74">
        <v>5.9829999999999997</v>
      </c>
      <c r="U3217" s="18">
        <v>0.47400462962962964</v>
      </c>
      <c r="V3217">
        <v>0.77263740000000003</v>
      </c>
      <c r="AB3217" t="s">
        <v>85</v>
      </c>
      <c r="AC3217" t="str">
        <f t="shared" si="71"/>
        <v>h-5RT-D12</v>
      </c>
      <c r="AF3217" t="s">
        <v>162</v>
      </c>
    </row>
    <row r="3218" spans="1:49" x14ac:dyDescent="0.25">
      <c r="A3218">
        <v>59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74">
        <v>7.2060000000000004</v>
      </c>
      <c r="U3218" s="18">
        <v>0.47513888888888883</v>
      </c>
      <c r="V3218" s="19">
        <v>5.0500000000000003E-2</v>
      </c>
      <c r="AB3218" t="s">
        <v>85</v>
      </c>
      <c r="AC3218" t="str">
        <f t="shared" si="71"/>
        <v>h-5RT-B4</v>
      </c>
      <c r="AF3218" t="s">
        <v>124</v>
      </c>
    </row>
    <row r="3219" spans="1:49" x14ac:dyDescent="0.25">
      <c r="A3219">
        <v>60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74">
        <v>9.7360000000000007</v>
      </c>
      <c r="U3219" s="18">
        <v>0.47619212962962965</v>
      </c>
      <c r="V3219" s="19">
        <v>3.7199999999999997E-2</v>
      </c>
      <c r="AB3219" t="s">
        <v>85</v>
      </c>
      <c r="AC3219" t="str">
        <f t="shared" si="71"/>
        <v>h-5RT-E9</v>
      </c>
      <c r="AF3219" t="s">
        <v>167</v>
      </c>
    </row>
    <row r="3220" spans="1:49" x14ac:dyDescent="0.25">
      <c r="A3220">
        <v>61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74">
        <v>6.6580000000000004</v>
      </c>
      <c r="U3220" s="18">
        <v>0.47754629629629625</v>
      </c>
      <c r="V3220" s="19">
        <v>9.4200000000000006E-2</v>
      </c>
      <c r="AB3220" t="s">
        <v>86</v>
      </c>
      <c r="AC3220" t="str">
        <f t="shared" si="71"/>
        <v>h-5SO-E5</v>
      </c>
      <c r="AF3220" t="s">
        <v>305</v>
      </c>
    </row>
    <row r="3221" spans="1:49" x14ac:dyDescent="0.25">
      <c r="A3221">
        <v>62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74">
        <v>5.4279999999999999</v>
      </c>
      <c r="U3221" s="18">
        <v>0.47846064814814815</v>
      </c>
      <c r="V3221" s="19">
        <v>1.84E-2</v>
      </c>
      <c r="AB3221" t="s">
        <v>86</v>
      </c>
      <c r="AC3221" t="str">
        <f t="shared" si="71"/>
        <v>h-5SO-C1</v>
      </c>
      <c r="AF3221" t="s">
        <v>146</v>
      </c>
    </row>
    <row r="3222" spans="1:49" x14ac:dyDescent="0.25">
      <c r="A3222">
        <v>63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74">
        <v>4.9809999999999999</v>
      </c>
      <c r="U3222" s="18">
        <v>0.47943287037037036</v>
      </c>
      <c r="V3222" s="19">
        <v>4.36E-2</v>
      </c>
      <c r="AB3222" t="s">
        <v>86</v>
      </c>
      <c r="AC3222" t="str">
        <f t="shared" si="71"/>
        <v>h-5SO-A3</v>
      </c>
      <c r="AF3222" t="s">
        <v>245</v>
      </c>
    </row>
    <row r="3223" spans="1:49" x14ac:dyDescent="0.25">
      <c r="A3223">
        <v>64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74">
        <v>7.5830000000000002</v>
      </c>
      <c r="U3223" s="18">
        <v>0.48050925925925925</v>
      </c>
      <c r="V3223" s="19">
        <v>5.4100000000000002E-2</v>
      </c>
      <c r="AB3223" t="s">
        <v>86</v>
      </c>
      <c r="AC3223" t="str">
        <f t="shared" si="71"/>
        <v>h-5SO-E11</v>
      </c>
      <c r="AF3223" t="s">
        <v>338</v>
      </c>
    </row>
    <row r="3224" spans="1:49" x14ac:dyDescent="0.25">
      <c r="A3224">
        <v>65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74">
        <v>3.2669999999999999</v>
      </c>
      <c r="U3224" s="18">
        <v>0.48146990740740742</v>
      </c>
      <c r="V3224">
        <v>0.47085739999999998</v>
      </c>
      <c r="AB3224" t="s">
        <v>86</v>
      </c>
      <c r="AC3224" t="str">
        <f t="shared" si="71"/>
        <v>h-5SO-C12</v>
      </c>
      <c r="AF3224" t="s">
        <v>303</v>
      </c>
    </row>
    <row r="3225" spans="1:49" x14ac:dyDescent="0.25">
      <c r="A3225">
        <v>66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74">
        <v>7.3979999999999997</v>
      </c>
      <c r="U3225" s="18">
        <v>0.48248842592592589</v>
      </c>
      <c r="V3225" s="19">
        <v>4.0300000000000002E-2</v>
      </c>
      <c r="AB3225" t="s">
        <v>85</v>
      </c>
      <c r="AC3225" t="str">
        <f t="shared" si="71"/>
        <v>h-5RT-F2</v>
      </c>
      <c r="AF3225" t="s">
        <v>370</v>
      </c>
    </row>
    <row r="3226" spans="1:49" x14ac:dyDescent="0.25">
      <c r="A3226">
        <v>67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74">
        <v>11.009</v>
      </c>
      <c r="U3226" s="18">
        <v>0.48340277777777779</v>
      </c>
      <c r="V3226" s="19">
        <v>5.1200000000000002E-2</v>
      </c>
      <c r="AB3226" t="s">
        <v>86</v>
      </c>
      <c r="AC3226" t="str">
        <f t="shared" si="71"/>
        <v>h-5SO-G1</v>
      </c>
      <c r="AF3226" t="s">
        <v>290</v>
      </c>
    </row>
    <row r="3227" spans="1:49" x14ac:dyDescent="0.25">
      <c r="A3227">
        <v>68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74">
        <v>9.2880000000000003</v>
      </c>
      <c r="U3227" s="18">
        <v>0.48436342592592596</v>
      </c>
      <c r="V3227" s="19">
        <v>2.75E-2</v>
      </c>
      <c r="AB3227" t="s">
        <v>85</v>
      </c>
      <c r="AC3227" t="str">
        <f t="shared" si="71"/>
        <v>h-5RT-F3</v>
      </c>
      <c r="AF3227" t="s">
        <v>241</v>
      </c>
    </row>
    <row r="3228" spans="1:49" x14ac:dyDescent="0.25">
      <c r="A3228">
        <v>69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74">
        <v>11.135999999999999</v>
      </c>
      <c r="U3228" s="18">
        <v>0.48511574074074071</v>
      </c>
      <c r="V3228" s="19">
        <v>6.1699999999999998E-2</v>
      </c>
      <c r="AB3228" t="s">
        <v>85</v>
      </c>
      <c r="AC3228" t="str">
        <f t="shared" si="71"/>
        <v>h-5RT-B9</v>
      </c>
      <c r="AF3228" t="s">
        <v>125</v>
      </c>
    </row>
    <row r="3229" spans="1:49" x14ac:dyDescent="0.25">
      <c r="A3229">
        <v>70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74">
        <v>6.5620000000000003</v>
      </c>
      <c r="U3229" s="18">
        <v>0.48594907407407412</v>
      </c>
      <c r="V3229" s="19">
        <v>2.1399999999999999E-2</v>
      </c>
      <c r="AB3229" t="s">
        <v>85</v>
      </c>
      <c r="AC3229" t="str">
        <f t="shared" si="71"/>
        <v>h-5RT-A1</v>
      </c>
      <c r="AF3229" t="s">
        <v>247</v>
      </c>
    </row>
    <row r="3230" spans="1:49" x14ac:dyDescent="0.25">
      <c r="A3230">
        <v>71</v>
      </c>
      <c r="B3230" t="s">
        <v>89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S3230" s="74">
        <v>7.9279999999999999</v>
      </c>
      <c r="U3230" s="18">
        <v>0.48677083333333332</v>
      </c>
      <c r="V3230" s="19">
        <v>3.6900000000000002E-2</v>
      </c>
      <c r="AB3230" t="s">
        <v>86</v>
      </c>
      <c r="AC3230" t="str">
        <f t="shared" si="71"/>
        <v>h-5SO-A7</v>
      </c>
      <c r="AF3230" t="s">
        <v>164</v>
      </c>
    </row>
    <row r="3231" spans="1:49" x14ac:dyDescent="0.25">
      <c r="A3231">
        <v>72</v>
      </c>
      <c r="B3231" t="s">
        <v>89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S3231" s="74">
        <v>9.3379999999999992</v>
      </c>
      <c r="U3231" s="18">
        <v>0.48771990740740739</v>
      </c>
      <c r="V3231">
        <v>6.0512099999999999E-2</v>
      </c>
      <c r="AB3231" t="s">
        <v>85</v>
      </c>
      <c r="AC3231" t="str">
        <f t="shared" si="71"/>
        <v>h-5RT-B1</v>
      </c>
      <c r="AD3231" s="8">
        <v>43403</v>
      </c>
      <c r="AE3231" s="83">
        <f>AD3231-I3231</f>
        <v>35</v>
      </c>
      <c r="AF3231" t="s">
        <v>169</v>
      </c>
      <c r="AG3231" t="s">
        <v>956</v>
      </c>
      <c r="AH3231" s="8">
        <v>43403</v>
      </c>
      <c r="AI3231">
        <v>10</v>
      </c>
      <c r="AJ3231">
        <v>2</v>
      </c>
      <c r="AK3231" s="53">
        <v>0.55555555555555558</v>
      </c>
      <c r="AL3231" s="8">
        <v>43412</v>
      </c>
      <c r="AM3231" s="53">
        <v>0.84375</v>
      </c>
      <c r="AO3231">
        <v>6</v>
      </c>
      <c r="AP3231">
        <v>4</v>
      </c>
      <c r="AQ3231" s="8">
        <v>43412</v>
      </c>
      <c r="AR3231" s="53">
        <v>0.84375</v>
      </c>
      <c r="AS3231" s="8">
        <v>43468</v>
      </c>
      <c r="AT3231" s="53">
        <v>0.83333333333333337</v>
      </c>
      <c r="AV3231" s="8">
        <v>43468</v>
      </c>
      <c r="AW3231">
        <v>0</v>
      </c>
    </row>
    <row r="3232" spans="1:49" x14ac:dyDescent="0.25">
      <c r="A3232">
        <v>73</v>
      </c>
      <c r="B3232" t="s">
        <v>89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7000</v>
      </c>
      <c r="S3232" s="74">
        <v>6.476</v>
      </c>
      <c r="U3232" s="18">
        <v>0.48849537037037033</v>
      </c>
      <c r="V3232">
        <v>0.66005250000000004</v>
      </c>
      <c r="AB3232" t="s">
        <v>86</v>
      </c>
      <c r="AC3232" t="str">
        <f t="shared" si="71"/>
        <v>h-5SO-A4</v>
      </c>
      <c r="AF3232" t="s">
        <v>252</v>
      </c>
    </row>
    <row r="3233" spans="1:49" x14ac:dyDescent="0.25">
      <c r="A3233">
        <v>74</v>
      </c>
      <c r="B3233" t="s">
        <v>89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7000</v>
      </c>
      <c r="S3233" s="74">
        <v>9.67</v>
      </c>
      <c r="U3233" s="18">
        <v>0.48942129629629627</v>
      </c>
      <c r="V3233" s="19">
        <v>5.3999999999999999E-2</v>
      </c>
      <c r="AB3233" t="s">
        <v>86</v>
      </c>
      <c r="AC3233" t="str">
        <f t="shared" si="71"/>
        <v>h-5SO-F9</v>
      </c>
      <c r="AF3233" t="s">
        <v>240</v>
      </c>
    </row>
    <row r="3234" spans="1:49" x14ac:dyDescent="0.25">
      <c r="A3234">
        <v>75</v>
      </c>
      <c r="B3234" t="s">
        <v>89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7000</v>
      </c>
      <c r="S3234" s="74">
        <v>7.58</v>
      </c>
      <c r="U3234" s="18">
        <v>0.49020833333333336</v>
      </c>
      <c r="V3234" s="19">
        <v>3.73E-2</v>
      </c>
      <c r="AB3234" t="s">
        <v>85</v>
      </c>
      <c r="AC3234" t="str">
        <f t="shared" si="71"/>
        <v>h-5RT-B12</v>
      </c>
      <c r="AD3234" s="8">
        <v>43434</v>
      </c>
      <c r="AE3234">
        <v>66</v>
      </c>
      <c r="AF3234" t="s">
        <v>132</v>
      </c>
      <c r="AG3234" t="s">
        <v>956</v>
      </c>
      <c r="AH3234" s="8">
        <v>43434</v>
      </c>
      <c r="AI3234">
        <v>3</v>
      </c>
      <c r="AJ3234">
        <v>1</v>
      </c>
      <c r="AK3234" s="53">
        <v>0.64236111111111105</v>
      </c>
      <c r="AL3234" s="8">
        <v>43443</v>
      </c>
      <c r="AM3234" s="53">
        <v>0.83333333333333337</v>
      </c>
      <c r="AO3234">
        <v>3</v>
      </c>
      <c r="AP3234">
        <v>4</v>
      </c>
      <c r="AQ3234" s="8">
        <v>43443</v>
      </c>
      <c r="AR3234" s="53">
        <v>0.83333333333333337</v>
      </c>
    </row>
    <row r="3235" spans="1:49" x14ac:dyDescent="0.25">
      <c r="A3235">
        <v>76</v>
      </c>
      <c r="B3235" t="s">
        <v>89</v>
      </c>
      <c r="C3235" t="s">
        <v>608</v>
      </c>
      <c r="G3235" s="1" t="s">
        <v>78</v>
      </c>
      <c r="I3235" s="1" t="s">
        <v>448</v>
      </c>
      <c r="J3235">
        <v>5</v>
      </c>
      <c r="K3235" t="s">
        <v>954</v>
      </c>
      <c r="L3235">
        <v>7000</v>
      </c>
      <c r="U3235" s="18">
        <v>0.49091435185185189</v>
      </c>
      <c r="V3235" s="19">
        <v>3.5100000000000001E-3</v>
      </c>
    </row>
    <row r="3236" spans="1:49" x14ac:dyDescent="0.25">
      <c r="A3236">
        <v>77</v>
      </c>
      <c r="B3236" t="s">
        <v>89</v>
      </c>
      <c r="C3236" t="s">
        <v>608</v>
      </c>
      <c r="G3236" s="1" t="s">
        <v>78</v>
      </c>
      <c r="I3236" s="1" t="s">
        <v>448</v>
      </c>
      <c r="J3236">
        <v>5</v>
      </c>
      <c r="K3236" t="s">
        <v>954</v>
      </c>
      <c r="L3236">
        <v>7000</v>
      </c>
      <c r="T3236" s="53">
        <v>0.80694444444444446</v>
      </c>
      <c r="U3236" s="18">
        <v>0.49164351851851856</v>
      </c>
      <c r="V3236" s="19">
        <v>4.5199999999999997E-3</v>
      </c>
    </row>
    <row r="3237" spans="1:49" x14ac:dyDescent="0.25">
      <c r="A3237">
        <v>1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85</v>
      </c>
      <c r="AC3237" t="str">
        <f t="shared" ref="AC3237:AC3242" si="72">"A3-7"&amp;AB3237&amp;"-"&amp;AF3237</f>
        <v>A3-7RT-A1</v>
      </c>
      <c r="AF3237" t="s">
        <v>247</v>
      </c>
    </row>
    <row r="3238" spans="1:49" x14ac:dyDescent="0.25">
      <c r="A3238">
        <v>2</v>
      </c>
      <c r="C3238" t="s">
        <v>58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85</v>
      </c>
      <c r="AC3238" t="str">
        <f t="shared" si="72"/>
        <v>A3-7RT-A2</v>
      </c>
      <c r="AD3238" s="8">
        <v>43402</v>
      </c>
      <c r="AE3238">
        <v>32</v>
      </c>
      <c r="AF3238" t="s">
        <v>120</v>
      </c>
      <c r="AG3238" t="s">
        <v>956</v>
      </c>
      <c r="AH3238" s="8">
        <v>43410</v>
      </c>
      <c r="AI3238">
        <v>17</v>
      </c>
      <c r="AJ3238">
        <v>1</v>
      </c>
      <c r="AK3238" s="53">
        <v>0.52430555555555558</v>
      </c>
      <c r="AL3238" s="8">
        <v>43442</v>
      </c>
      <c r="AM3238" s="53">
        <v>0.58333333333333337</v>
      </c>
      <c r="AV3238" s="8">
        <v>43442</v>
      </c>
      <c r="AW3238">
        <v>0</v>
      </c>
    </row>
    <row r="3239" spans="1:49" x14ac:dyDescent="0.25">
      <c r="A3239">
        <v>3</v>
      </c>
      <c r="C3239" t="s">
        <v>58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85</v>
      </c>
      <c r="AC3239" t="str">
        <f t="shared" si="72"/>
        <v>A3-7RT-A3</v>
      </c>
      <c r="AF3239" t="s">
        <v>245</v>
      </c>
    </row>
    <row r="3240" spans="1:49" x14ac:dyDescent="0.25">
      <c r="A3240">
        <v>4</v>
      </c>
      <c r="C3240" t="s">
        <v>58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86</v>
      </c>
      <c r="AC3240" t="str">
        <f t="shared" si="72"/>
        <v>A3-7SO-A1</v>
      </c>
      <c r="AF3240" t="s">
        <v>247</v>
      </c>
    </row>
    <row r="3241" spans="1:49" x14ac:dyDescent="0.25">
      <c r="A3241">
        <v>5</v>
      </c>
      <c r="C3241" t="s">
        <v>58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86</v>
      </c>
      <c r="AC3241" t="str">
        <f t="shared" si="72"/>
        <v>A3-7SO-A2</v>
      </c>
      <c r="AF3241" t="s">
        <v>120</v>
      </c>
    </row>
    <row r="3242" spans="1:49" x14ac:dyDescent="0.25">
      <c r="A3242">
        <v>6</v>
      </c>
      <c r="C3242" t="s">
        <v>58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86</v>
      </c>
      <c r="AC3242" t="str">
        <f t="shared" si="72"/>
        <v>A3-7SO-A3</v>
      </c>
      <c r="AF3242" t="s">
        <v>245</v>
      </c>
    </row>
    <row r="3243" spans="1:49" x14ac:dyDescent="0.25">
      <c r="A3243">
        <v>7</v>
      </c>
      <c r="C3243" t="s">
        <v>58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84</v>
      </c>
      <c r="AC3243" t="s">
        <v>1591</v>
      </c>
    </row>
    <row r="3244" spans="1:49" x14ac:dyDescent="0.25">
      <c r="A3244">
        <v>8</v>
      </c>
      <c r="C3244" t="s">
        <v>58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84</v>
      </c>
      <c r="AC3244" t="s">
        <v>1592</v>
      </c>
    </row>
    <row r="3245" spans="1:49" x14ac:dyDescent="0.25">
      <c r="A3245">
        <v>9</v>
      </c>
      <c r="C3245" t="s">
        <v>58</v>
      </c>
      <c r="G3245" s="1" t="s">
        <v>78</v>
      </c>
      <c r="I3245" s="1" t="s">
        <v>450</v>
      </c>
      <c r="J3245">
        <v>7</v>
      </c>
      <c r="K3245" t="s">
        <v>60</v>
      </c>
      <c r="W3245" s="1" t="s">
        <v>963</v>
      </c>
      <c r="AB3245" t="s">
        <v>84</v>
      </c>
      <c r="AC3245" t="s">
        <v>1593</v>
      </c>
    </row>
    <row r="3246" spans="1:49" x14ac:dyDescent="0.25">
      <c r="A3246">
        <v>10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60</v>
      </c>
      <c r="W3246" s="1" t="s">
        <v>963</v>
      </c>
      <c r="AB3246" t="s">
        <v>84</v>
      </c>
      <c r="AC3246" t="s">
        <v>1594</v>
      </c>
    </row>
    <row r="3247" spans="1:49" x14ac:dyDescent="0.25">
      <c r="A3247">
        <v>11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60</v>
      </c>
      <c r="W3247" s="1" t="s">
        <v>963</v>
      </c>
      <c r="AB3247" t="s">
        <v>85</v>
      </c>
      <c r="AC3247" t="str">
        <f>"A3-7"&amp;AB3247&amp;"-"&amp;AF3247</f>
        <v>A3-7RT-B1</v>
      </c>
      <c r="AF3247" t="s">
        <v>169</v>
      </c>
    </row>
    <row r="3248" spans="1:49" x14ac:dyDescent="0.25">
      <c r="A3248">
        <v>12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60</v>
      </c>
      <c r="W3248" s="1" t="s">
        <v>963</v>
      </c>
      <c r="AB3248" t="s">
        <v>85</v>
      </c>
      <c r="AC3248" t="str">
        <f>"A3-7"&amp;AB3248&amp;"-"&amp;AF3248</f>
        <v>A3-7RT-B2</v>
      </c>
      <c r="AF3248" t="s">
        <v>142</v>
      </c>
    </row>
    <row r="3249" spans="1:49" x14ac:dyDescent="0.25">
      <c r="A3249">
        <v>13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60</v>
      </c>
      <c r="W3249" s="1" t="s">
        <v>963</v>
      </c>
      <c r="AB3249" t="s">
        <v>86</v>
      </c>
      <c r="AC3249" t="str">
        <f>"A3-7"&amp;AB3249&amp;"-"&amp;AF3249</f>
        <v>A3-7SO-B1</v>
      </c>
      <c r="AF3249" t="s">
        <v>169</v>
      </c>
    </row>
    <row r="3250" spans="1:49" x14ac:dyDescent="0.25">
      <c r="A3250">
        <v>14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60</v>
      </c>
      <c r="W3250" s="1" t="s">
        <v>963</v>
      </c>
      <c r="AB3250" t="s">
        <v>86</v>
      </c>
      <c r="AC3250" t="str">
        <f>"A3-7"&amp;AB3250&amp;"-"&amp;AF3250</f>
        <v>A3-7SO-B2</v>
      </c>
      <c r="AF3250" t="s">
        <v>142</v>
      </c>
    </row>
    <row r="3251" spans="1:49" x14ac:dyDescent="0.25">
      <c r="A3251">
        <v>1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ref="AC3251:AC3282" si="73">"h-7"&amp;AB3251&amp;"-"&amp;AF3251</f>
        <v>h-7RT-B6</v>
      </c>
      <c r="AF3251" t="s">
        <v>130</v>
      </c>
    </row>
    <row r="3252" spans="1:49" x14ac:dyDescent="0.25">
      <c r="A3252">
        <v>2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3"/>
        <v>h-7RT-D2</v>
      </c>
      <c r="AF3252" t="s">
        <v>172</v>
      </c>
    </row>
    <row r="3253" spans="1:49" x14ac:dyDescent="0.25">
      <c r="A3253">
        <v>3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3"/>
        <v>h-7RT-C6</v>
      </c>
      <c r="AF3253" t="s">
        <v>168</v>
      </c>
    </row>
    <row r="3254" spans="1:49" x14ac:dyDescent="0.25">
      <c r="A3254">
        <v>4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3"/>
        <v>h-7RT-G3</v>
      </c>
      <c r="AD3254" s="8">
        <v>43448</v>
      </c>
      <c r="AE3254" s="83">
        <f>AD3254-I3254</f>
        <v>78</v>
      </c>
      <c r="AF3254" t="s">
        <v>139</v>
      </c>
      <c r="AG3254" t="s">
        <v>956</v>
      </c>
      <c r="AH3254" s="8">
        <v>43448</v>
      </c>
      <c r="AI3254">
        <v>17</v>
      </c>
      <c r="AJ3254">
        <v>1</v>
      </c>
      <c r="AK3254" s="53">
        <v>0.59027777777777779</v>
      </c>
      <c r="AL3254" s="8">
        <v>43460</v>
      </c>
      <c r="AM3254" s="53">
        <v>0.83333333333333337</v>
      </c>
      <c r="AO3254">
        <v>3</v>
      </c>
      <c r="AP3254">
        <v>29</v>
      </c>
      <c r="AQ3254" s="8">
        <v>43460</v>
      </c>
      <c r="AR3254" s="53">
        <v>0.83333333333333337</v>
      </c>
      <c r="AS3254" s="8">
        <v>43544</v>
      </c>
      <c r="AT3254" s="53">
        <v>0.87708333333333333</v>
      </c>
      <c r="AV3254" s="8">
        <v>43544</v>
      </c>
      <c r="AW3254">
        <v>0</v>
      </c>
    </row>
    <row r="3255" spans="1:49" x14ac:dyDescent="0.25">
      <c r="A3255">
        <v>5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3"/>
        <v>h-7RT-A8</v>
      </c>
      <c r="AF3255" t="s">
        <v>166</v>
      </c>
    </row>
    <row r="3256" spans="1:49" x14ac:dyDescent="0.25">
      <c r="A3256">
        <v>6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3"/>
        <v>h-7RT-B12</v>
      </c>
      <c r="AF3256" t="s">
        <v>132</v>
      </c>
    </row>
    <row r="3257" spans="1:49" x14ac:dyDescent="0.25">
      <c r="A3257">
        <v>7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3"/>
        <v>h-7RT-H10</v>
      </c>
      <c r="AF3257" t="s">
        <v>174</v>
      </c>
    </row>
    <row r="3258" spans="1:49" x14ac:dyDescent="0.25">
      <c r="A3258">
        <v>8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3"/>
        <v>h-7RT-A7</v>
      </c>
      <c r="AF3258" t="s">
        <v>164</v>
      </c>
    </row>
    <row r="3259" spans="1:49" x14ac:dyDescent="0.25">
      <c r="A3259">
        <v>9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3"/>
        <v>h-7RT-D10</v>
      </c>
      <c r="AD3259" s="8">
        <v>43399</v>
      </c>
      <c r="AE3259">
        <v>29</v>
      </c>
      <c r="AF3259" t="s">
        <v>371</v>
      </c>
      <c r="AG3259" t="s">
        <v>593</v>
      </c>
      <c r="AH3259" s="8">
        <v>43399</v>
      </c>
      <c r="AI3259">
        <v>10</v>
      </c>
      <c r="AJ3259">
        <v>1</v>
      </c>
      <c r="AK3259" s="53">
        <v>0.44791666666666669</v>
      </c>
      <c r="AL3259" s="8">
        <v>43400</v>
      </c>
      <c r="AM3259" s="53">
        <v>0.74652777777777779</v>
      </c>
      <c r="AN3259" t="s">
        <v>1757</v>
      </c>
      <c r="AV3259" s="8">
        <v>43400</v>
      </c>
      <c r="AW3259">
        <v>1</v>
      </c>
    </row>
    <row r="3260" spans="1:49" x14ac:dyDescent="0.25">
      <c r="A3260">
        <v>10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3"/>
        <v>h-7RT-F2</v>
      </c>
      <c r="AF3260" t="s">
        <v>370</v>
      </c>
    </row>
    <row r="3261" spans="1:49" x14ac:dyDescent="0.25">
      <c r="A3261">
        <v>11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3"/>
        <v>h-7RT-G2</v>
      </c>
      <c r="AF3261" t="s">
        <v>127</v>
      </c>
    </row>
    <row r="3262" spans="1:49" x14ac:dyDescent="0.25">
      <c r="A3262">
        <v>12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3"/>
        <v>h-7RT-H7</v>
      </c>
      <c r="AF3262" t="s">
        <v>286</v>
      </c>
    </row>
    <row r="3263" spans="1:49" x14ac:dyDescent="0.25">
      <c r="A3263">
        <v>13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3"/>
        <v>h-7RT-C7</v>
      </c>
      <c r="AF3263" t="s">
        <v>135</v>
      </c>
    </row>
    <row r="3264" spans="1:49" x14ac:dyDescent="0.25">
      <c r="A3264">
        <v>14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3"/>
        <v>h-7RT-B9</v>
      </c>
      <c r="AF3264" t="s">
        <v>125</v>
      </c>
    </row>
    <row r="3265" spans="1:49" x14ac:dyDescent="0.25">
      <c r="A3265">
        <v>15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3"/>
        <v>h-7RT-D1</v>
      </c>
      <c r="AD3265" s="8">
        <v>43430</v>
      </c>
      <c r="AE3265">
        <v>60</v>
      </c>
      <c r="AF3265" t="s">
        <v>288</v>
      </c>
      <c r="AG3265" t="s">
        <v>956</v>
      </c>
      <c r="AH3265" s="8">
        <v>43440</v>
      </c>
      <c r="AI3265">
        <v>16</v>
      </c>
      <c r="AJ3265">
        <v>1</v>
      </c>
      <c r="AK3265" s="53">
        <v>0.57638888888888895</v>
      </c>
      <c r="AL3265" s="8">
        <v>43454</v>
      </c>
      <c r="AM3265" s="53">
        <v>0.83333333333333337</v>
      </c>
      <c r="AO3265">
        <v>5</v>
      </c>
      <c r="AP3265">
        <v>3</v>
      </c>
      <c r="AQ3265" s="8">
        <v>43454</v>
      </c>
      <c r="AR3265" s="53">
        <v>0.83333333333333337</v>
      </c>
      <c r="AS3265" s="8">
        <v>43516</v>
      </c>
      <c r="AT3265" s="53">
        <v>0.83333333333333337</v>
      </c>
      <c r="AU3265" t="s">
        <v>1764</v>
      </c>
      <c r="AV3265" s="8">
        <v>43516</v>
      </c>
      <c r="AW3265">
        <v>0</v>
      </c>
    </row>
    <row r="3266" spans="1:49" x14ac:dyDescent="0.25">
      <c r="A3266">
        <v>16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3"/>
        <v>h-7RT-A9</v>
      </c>
      <c r="AF3266" t="s">
        <v>133</v>
      </c>
    </row>
    <row r="3267" spans="1:49" x14ac:dyDescent="0.25">
      <c r="A3267">
        <v>17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3"/>
        <v>h-7RT-D4</v>
      </c>
      <c r="AF3267" t="s">
        <v>236</v>
      </c>
    </row>
    <row r="3268" spans="1:49" x14ac:dyDescent="0.25">
      <c r="A3268">
        <v>18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3"/>
        <v>h-7RT-C2</v>
      </c>
      <c r="AF3268" t="s">
        <v>149</v>
      </c>
    </row>
    <row r="3269" spans="1:49" x14ac:dyDescent="0.25">
      <c r="A3269">
        <v>19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3"/>
        <v>h-7RT-E2</v>
      </c>
      <c r="AF3269" t="s">
        <v>178</v>
      </c>
    </row>
    <row r="3270" spans="1:49" x14ac:dyDescent="0.25">
      <c r="A3270">
        <v>20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3"/>
        <v>h-7RT-F11</v>
      </c>
      <c r="AF3270" t="s">
        <v>158</v>
      </c>
    </row>
    <row r="3271" spans="1:49" x14ac:dyDescent="0.25">
      <c r="A3271">
        <v>21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85</v>
      </c>
      <c r="AC3271" t="str">
        <f t="shared" si="73"/>
        <v>h-7RT-A5</v>
      </c>
      <c r="AF3271" t="s">
        <v>246</v>
      </c>
    </row>
    <row r="3272" spans="1:49" x14ac:dyDescent="0.25">
      <c r="A3272">
        <v>22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85</v>
      </c>
      <c r="AC3272" t="str">
        <f t="shared" si="73"/>
        <v>h-7RT-B4</v>
      </c>
      <c r="AD3272" s="8">
        <v>43430</v>
      </c>
      <c r="AE3272" s="83">
        <f>AD3272-I3272</f>
        <v>60</v>
      </c>
      <c r="AF3272" t="s">
        <v>124</v>
      </c>
      <c r="AG3272" t="s">
        <v>956</v>
      </c>
      <c r="AH3272" s="8">
        <v>43440</v>
      </c>
      <c r="AI3272">
        <v>25</v>
      </c>
      <c r="AJ3272">
        <v>1</v>
      </c>
      <c r="AK3272" s="53">
        <v>0.57638888888888895</v>
      </c>
      <c r="AL3272" s="8">
        <v>43450</v>
      </c>
      <c r="AM3272" s="53">
        <v>0.51250000000000007</v>
      </c>
      <c r="AV3272" s="8">
        <v>43450</v>
      </c>
      <c r="AW3272">
        <v>0</v>
      </c>
    </row>
    <row r="3273" spans="1:49" x14ac:dyDescent="0.25">
      <c r="A3273">
        <v>23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85</v>
      </c>
      <c r="AC3273" t="str">
        <f t="shared" si="73"/>
        <v>h-7RT-E12</v>
      </c>
      <c r="AF3273" t="s">
        <v>175</v>
      </c>
    </row>
    <row r="3274" spans="1:49" x14ac:dyDescent="0.25">
      <c r="A3274">
        <v>24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85</v>
      </c>
      <c r="AC3274" t="str">
        <f t="shared" si="73"/>
        <v>h-7RT-G11</v>
      </c>
      <c r="AD3274" s="8">
        <v>43401</v>
      </c>
      <c r="AE3274">
        <v>31</v>
      </c>
      <c r="AF3274" t="s">
        <v>249</v>
      </c>
      <c r="AG3274" t="s">
        <v>593</v>
      </c>
      <c r="AH3274" s="8">
        <v>43401</v>
      </c>
      <c r="AI3274">
        <v>4</v>
      </c>
      <c r="AJ3274">
        <v>1</v>
      </c>
      <c r="AK3274" s="53">
        <v>0.70833333333333337</v>
      </c>
      <c r="AL3274" s="8">
        <v>43410</v>
      </c>
      <c r="AM3274" s="53">
        <v>0.52430555555555558</v>
      </c>
      <c r="AN3274" t="s">
        <v>1781</v>
      </c>
      <c r="AV3274" s="8">
        <v>43410</v>
      </c>
      <c r="AW3274">
        <v>1</v>
      </c>
    </row>
    <row r="3275" spans="1:49" x14ac:dyDescent="0.25">
      <c r="A3275">
        <v>25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85</v>
      </c>
      <c r="AC3275" t="str">
        <f t="shared" si="73"/>
        <v>h-7RT-G8</v>
      </c>
      <c r="AD3275" s="8">
        <v>43403</v>
      </c>
      <c r="AE3275" s="83">
        <f>AD3275-I3275</f>
        <v>33</v>
      </c>
      <c r="AF3275" t="s">
        <v>148</v>
      </c>
      <c r="AG3275" t="s">
        <v>956</v>
      </c>
      <c r="AN3275" t="s">
        <v>1765</v>
      </c>
      <c r="AV3275" s="8">
        <v>43403</v>
      </c>
      <c r="AW3275">
        <v>1</v>
      </c>
    </row>
    <row r="3276" spans="1:49" x14ac:dyDescent="0.25">
      <c r="A3276">
        <v>26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3"/>
        <v>h-7SO-G5</v>
      </c>
      <c r="AF3276" t="s">
        <v>337</v>
      </c>
    </row>
    <row r="3277" spans="1:49" x14ac:dyDescent="0.25">
      <c r="A3277">
        <v>27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3"/>
        <v>h-7SO-G10</v>
      </c>
      <c r="AF3277" t="s">
        <v>302</v>
      </c>
    </row>
    <row r="3278" spans="1:49" x14ac:dyDescent="0.25">
      <c r="A3278">
        <v>28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3"/>
        <v>h-7SO-C11</v>
      </c>
      <c r="AF3278" t="s">
        <v>144</v>
      </c>
    </row>
    <row r="3279" spans="1:49" x14ac:dyDescent="0.25">
      <c r="A3279">
        <v>29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3"/>
        <v>h-7SO-F7</v>
      </c>
      <c r="AF3279" t="s">
        <v>171</v>
      </c>
    </row>
    <row r="3280" spans="1:49" x14ac:dyDescent="0.25">
      <c r="A3280">
        <v>30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h-7SO-E11</v>
      </c>
      <c r="AF3280" t="s">
        <v>338</v>
      </c>
    </row>
    <row r="3281" spans="1:32" x14ac:dyDescent="0.25">
      <c r="A3281">
        <v>31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h-7SO-E7</v>
      </c>
      <c r="AF3281" t="s">
        <v>131</v>
      </c>
    </row>
    <row r="3282" spans="1:32" x14ac:dyDescent="0.25">
      <c r="A3282">
        <v>32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h-7SO-C8</v>
      </c>
      <c r="AF3282" t="s">
        <v>238</v>
      </c>
    </row>
    <row r="3283" spans="1:32" x14ac:dyDescent="0.25">
      <c r="A3283">
        <v>33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ref="AC3283:AC3300" si="74">"h-7"&amp;AB3283&amp;"-"&amp;AF3283</f>
        <v>h-7SO-D9</v>
      </c>
      <c r="AF3283" t="s">
        <v>151</v>
      </c>
    </row>
    <row r="3284" spans="1:32" x14ac:dyDescent="0.25">
      <c r="A3284">
        <v>34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4"/>
        <v>h-7SO-D8</v>
      </c>
      <c r="AF3284" t="s">
        <v>170</v>
      </c>
    </row>
    <row r="3285" spans="1:32" x14ac:dyDescent="0.25">
      <c r="A3285">
        <v>35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4"/>
        <v>h-7SO-E1</v>
      </c>
      <c r="AF3285" t="s">
        <v>137</v>
      </c>
    </row>
    <row r="3286" spans="1:32" x14ac:dyDescent="0.25">
      <c r="A3286">
        <v>36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4"/>
        <v>h-7SO-F12</v>
      </c>
      <c r="AF3286" t="s">
        <v>121</v>
      </c>
    </row>
    <row r="3287" spans="1:32" x14ac:dyDescent="0.25">
      <c r="A3287">
        <v>37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4"/>
        <v>h-7SO-C9</v>
      </c>
      <c r="AF3287" t="s">
        <v>176</v>
      </c>
    </row>
    <row r="3288" spans="1:32" x14ac:dyDescent="0.25">
      <c r="A3288">
        <v>38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4"/>
        <v>h-7SO-D6</v>
      </c>
      <c r="AF3288" t="s">
        <v>160</v>
      </c>
    </row>
    <row r="3289" spans="1:32" x14ac:dyDescent="0.25">
      <c r="A3289">
        <v>39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4"/>
        <v>h-7SO-A6</v>
      </c>
      <c r="AF3289" t="s">
        <v>244</v>
      </c>
    </row>
    <row r="3290" spans="1:32" x14ac:dyDescent="0.25">
      <c r="A3290">
        <v>40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4"/>
        <v>h-7SO-G6</v>
      </c>
      <c r="AF3290" t="s">
        <v>235</v>
      </c>
    </row>
    <row r="3291" spans="1:32" x14ac:dyDescent="0.25">
      <c r="A3291">
        <v>41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4"/>
        <v>h-7SO-E5</v>
      </c>
      <c r="AF3291" t="s">
        <v>305</v>
      </c>
    </row>
    <row r="3292" spans="1:32" x14ac:dyDescent="0.25">
      <c r="A3292">
        <v>42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4"/>
        <v>h-7SO-D5</v>
      </c>
      <c r="AF3292" t="s">
        <v>251</v>
      </c>
    </row>
    <row r="3293" spans="1:32" x14ac:dyDescent="0.25">
      <c r="A3293">
        <v>43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4"/>
        <v>h-7SO-D11</v>
      </c>
      <c r="AF3293" t="s">
        <v>128</v>
      </c>
    </row>
    <row r="3294" spans="1:32" x14ac:dyDescent="0.25">
      <c r="A3294">
        <v>44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4"/>
        <v>h-7SO-E8</v>
      </c>
      <c r="AF3294" t="s">
        <v>292</v>
      </c>
    </row>
    <row r="3295" spans="1:32" x14ac:dyDescent="0.25">
      <c r="A3295">
        <v>45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4"/>
        <v>h-7SO-A4</v>
      </c>
      <c r="AF3295" t="s">
        <v>252</v>
      </c>
    </row>
    <row r="3296" spans="1:32" x14ac:dyDescent="0.25">
      <c r="A3296">
        <v>46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86</v>
      </c>
      <c r="AC3296" t="str">
        <f t="shared" si="74"/>
        <v>h-7SO-F10</v>
      </c>
      <c r="AF3296" t="s">
        <v>289</v>
      </c>
    </row>
    <row r="3297" spans="1:49" x14ac:dyDescent="0.25">
      <c r="A3297">
        <v>47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86</v>
      </c>
      <c r="AC3297" t="str">
        <f t="shared" si="74"/>
        <v>h-7SO-G1</v>
      </c>
      <c r="AF3297" t="s">
        <v>290</v>
      </c>
    </row>
    <row r="3298" spans="1:49" x14ac:dyDescent="0.25">
      <c r="A3298">
        <v>48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86</v>
      </c>
      <c r="AC3298" t="str">
        <f t="shared" si="74"/>
        <v>h-7SO-H2</v>
      </c>
      <c r="AF3298" t="s">
        <v>122</v>
      </c>
    </row>
    <row r="3299" spans="1:49" x14ac:dyDescent="0.25">
      <c r="A3299">
        <v>49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86</v>
      </c>
      <c r="AC3299" t="str">
        <f t="shared" si="74"/>
        <v>h-7SO-F9</v>
      </c>
      <c r="AF3299" t="s">
        <v>240</v>
      </c>
    </row>
    <row r="3300" spans="1:49" x14ac:dyDescent="0.25">
      <c r="A3300">
        <v>50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86</v>
      </c>
      <c r="AC3300" t="str">
        <f t="shared" si="74"/>
        <v>h-7SO-B7</v>
      </c>
      <c r="AF3300" t="s">
        <v>177</v>
      </c>
    </row>
    <row r="3301" spans="1:49" x14ac:dyDescent="0.25">
      <c r="A3301">
        <v>51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1595</v>
      </c>
    </row>
    <row r="3302" spans="1:49" x14ac:dyDescent="0.25">
      <c r="A3302">
        <v>52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1596</v>
      </c>
    </row>
    <row r="3303" spans="1:49" x14ac:dyDescent="0.25">
      <c r="A3303">
        <v>53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84</v>
      </c>
      <c r="AC3303" t="s">
        <v>1597</v>
      </c>
    </row>
    <row r="3304" spans="1:49" x14ac:dyDescent="0.25">
      <c r="A3304">
        <v>54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84</v>
      </c>
      <c r="AC3304" t="s">
        <v>1598</v>
      </c>
    </row>
    <row r="3305" spans="1:49" x14ac:dyDescent="0.25">
      <c r="A3305">
        <v>55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84</v>
      </c>
      <c r="AC3305" t="s">
        <v>1599</v>
      </c>
    </row>
    <row r="3306" spans="1:49" x14ac:dyDescent="0.25">
      <c r="A3306">
        <v>56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84</v>
      </c>
      <c r="AC3306" t="s">
        <v>1600</v>
      </c>
    </row>
    <row r="3307" spans="1:49" x14ac:dyDescent="0.25">
      <c r="A3307">
        <v>57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84</v>
      </c>
      <c r="AC3307" t="s">
        <v>1601</v>
      </c>
    </row>
    <row r="3308" spans="1:49" x14ac:dyDescent="0.25">
      <c r="A3308">
        <v>58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AB3308" t="s">
        <v>84</v>
      </c>
      <c r="AC3308" t="s">
        <v>1602</v>
      </c>
    </row>
    <row r="3309" spans="1:49" x14ac:dyDescent="0.25">
      <c r="A3309">
        <v>59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AB3309" t="s">
        <v>84</v>
      </c>
      <c r="AC3309" t="s">
        <v>1603</v>
      </c>
    </row>
    <row r="3310" spans="1:49" x14ac:dyDescent="0.25">
      <c r="A3310">
        <v>60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AB3310" t="s">
        <v>84</v>
      </c>
      <c r="AC3310" t="s">
        <v>1604</v>
      </c>
    </row>
    <row r="3311" spans="1:49" x14ac:dyDescent="0.25">
      <c r="A3311">
        <v>1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85</v>
      </c>
      <c r="AC3311" t="str">
        <f t="shared" ref="AC3311:AC3319" si="75">"A3-8"&amp;AB3311&amp;"-"&amp;AF3311</f>
        <v>A3-8RT-A1</v>
      </c>
      <c r="AF3311" t="s">
        <v>247</v>
      </c>
    </row>
    <row r="3312" spans="1:49" x14ac:dyDescent="0.25">
      <c r="A3312">
        <v>2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60</v>
      </c>
      <c r="W3312" s="1" t="s">
        <v>964</v>
      </c>
      <c r="AB3312" t="s">
        <v>85</v>
      </c>
      <c r="AC3312" t="str">
        <f t="shared" si="75"/>
        <v>A3-8RT-B1</v>
      </c>
      <c r="AD3312" s="8">
        <v>43430</v>
      </c>
      <c r="AE3312" s="83">
        <f>AD3312-I3312</f>
        <v>59</v>
      </c>
      <c r="AF3312" t="s">
        <v>169</v>
      </c>
      <c r="AG3312" t="s">
        <v>956</v>
      </c>
      <c r="AN3312" t="s">
        <v>1803</v>
      </c>
      <c r="AV3312" s="8">
        <v>43430</v>
      </c>
      <c r="AW3312">
        <v>0</v>
      </c>
    </row>
    <row r="3313" spans="1:49" x14ac:dyDescent="0.25">
      <c r="A3313">
        <v>3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60</v>
      </c>
      <c r="W3313" s="1" t="s">
        <v>964</v>
      </c>
      <c r="AB3313" t="s">
        <v>85</v>
      </c>
      <c r="AC3313" t="str">
        <f t="shared" si="75"/>
        <v>A3-8RT-B2</v>
      </c>
      <c r="AF3313" t="s">
        <v>142</v>
      </c>
    </row>
    <row r="3314" spans="1:49" x14ac:dyDescent="0.25">
      <c r="A3314">
        <v>4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60</v>
      </c>
      <c r="W3314" s="1" t="s">
        <v>964</v>
      </c>
      <c r="AB3314" t="s">
        <v>85</v>
      </c>
      <c r="AC3314" t="str">
        <f t="shared" si="75"/>
        <v>A3-8RT-B3</v>
      </c>
      <c r="AF3314" t="s">
        <v>242</v>
      </c>
    </row>
    <row r="3315" spans="1:49" x14ac:dyDescent="0.25">
      <c r="A3315">
        <v>5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60</v>
      </c>
      <c r="W3315" s="1" t="s">
        <v>964</v>
      </c>
      <c r="AB3315" t="s">
        <v>86</v>
      </c>
      <c r="AC3315" t="str">
        <f t="shared" si="75"/>
        <v>A3-8SO-A1</v>
      </c>
      <c r="AF3315" t="s">
        <v>247</v>
      </c>
    </row>
    <row r="3316" spans="1:49" x14ac:dyDescent="0.25">
      <c r="A3316">
        <v>6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60</v>
      </c>
      <c r="W3316" s="1" t="s">
        <v>964</v>
      </c>
      <c r="AB3316" t="s">
        <v>86</v>
      </c>
      <c r="AC3316" t="str">
        <f t="shared" si="75"/>
        <v>A3-8SO-B1</v>
      </c>
      <c r="AF3316" t="s">
        <v>169</v>
      </c>
      <c r="AN3316" s="61"/>
    </row>
    <row r="3317" spans="1:49" x14ac:dyDescent="0.25">
      <c r="A3317">
        <v>7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60</v>
      </c>
      <c r="W3317" s="1" t="s">
        <v>964</v>
      </c>
      <c r="AB3317" t="s">
        <v>86</v>
      </c>
      <c r="AC3317" t="str">
        <f t="shared" si="75"/>
        <v>A3-8SO-B2</v>
      </c>
      <c r="AF3317" t="s">
        <v>142</v>
      </c>
    </row>
    <row r="3318" spans="1:49" x14ac:dyDescent="0.25">
      <c r="A3318">
        <v>8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60</v>
      </c>
      <c r="W3318" s="1" t="s">
        <v>964</v>
      </c>
      <c r="AB3318" t="s">
        <v>86</v>
      </c>
      <c r="AC3318" t="str">
        <f t="shared" si="75"/>
        <v>A3-8SO-B3</v>
      </c>
      <c r="AF3318" t="s">
        <v>242</v>
      </c>
    </row>
    <row r="3319" spans="1:49" x14ac:dyDescent="0.25">
      <c r="A3319">
        <v>9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60</v>
      </c>
      <c r="W3319" s="1" t="s">
        <v>964</v>
      </c>
      <c r="AB3319" t="s">
        <v>86</v>
      </c>
      <c r="AC3319" t="str">
        <f t="shared" si="75"/>
        <v>A3-8SO-B4</v>
      </c>
      <c r="AF3319" t="s">
        <v>124</v>
      </c>
    </row>
    <row r="3320" spans="1:49" x14ac:dyDescent="0.25">
      <c r="A3320">
        <v>1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ref="AC3320:AC3351" si="76">"h-8"&amp;AB3320&amp;"-"&amp;AF3320</f>
        <v>h-8RT-C11</v>
      </c>
      <c r="AD3320" s="8">
        <v>43443</v>
      </c>
      <c r="AE3320" s="83">
        <f>AD3320-I3320</f>
        <v>72</v>
      </c>
      <c r="AF3320" t="s">
        <v>144</v>
      </c>
      <c r="AG3320" t="s">
        <v>956</v>
      </c>
      <c r="AH3320" s="8">
        <v>43443</v>
      </c>
      <c r="AI3320">
        <v>1</v>
      </c>
      <c r="AJ3320">
        <v>2</v>
      </c>
      <c r="AK3320" s="53">
        <v>0.57500000000000007</v>
      </c>
      <c r="AL3320" s="8">
        <v>43468</v>
      </c>
      <c r="AM3320" s="53">
        <v>0.83333333333333337</v>
      </c>
      <c r="AN3320" t="s">
        <v>1826</v>
      </c>
      <c r="AO3320">
        <v>3</v>
      </c>
      <c r="AP3320">
        <v>11</v>
      </c>
      <c r="AQ3320" s="8">
        <v>43468</v>
      </c>
      <c r="AR3320" s="53">
        <v>0.83333333333333337</v>
      </c>
      <c r="AS3320" s="8">
        <v>43516</v>
      </c>
      <c r="AT3320" s="53">
        <v>0.83333333333333337</v>
      </c>
      <c r="AV3320" s="8">
        <v>43516</v>
      </c>
      <c r="AW3320">
        <v>0</v>
      </c>
    </row>
    <row r="3321" spans="1:49" x14ac:dyDescent="0.25">
      <c r="A3321">
        <v>2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6"/>
        <v>h-8RT-E4</v>
      </c>
      <c r="AF3321" t="s">
        <v>304</v>
      </c>
    </row>
    <row r="3322" spans="1:49" x14ac:dyDescent="0.25">
      <c r="A3322">
        <v>3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6"/>
        <v>h-8RT-G2</v>
      </c>
      <c r="AD3322" s="8">
        <v>43418</v>
      </c>
      <c r="AE3322" s="83">
        <f>AD3322-I3322</f>
        <v>47</v>
      </c>
      <c r="AF3322" t="s">
        <v>127</v>
      </c>
      <c r="AG3322" t="s">
        <v>956</v>
      </c>
      <c r="AH3322" s="8">
        <v>43439</v>
      </c>
      <c r="AI3322">
        <v>1</v>
      </c>
      <c r="AJ3322">
        <v>1</v>
      </c>
      <c r="AK3322" s="53">
        <v>0.83333333333333337</v>
      </c>
      <c r="AL3322" s="8">
        <v>43468</v>
      </c>
      <c r="AM3322" s="53">
        <v>0.83333333333333337</v>
      </c>
      <c r="AO3322">
        <v>4</v>
      </c>
      <c r="AP3322">
        <v>30</v>
      </c>
      <c r="AQ3322" s="8">
        <v>43468</v>
      </c>
      <c r="AR3322" s="53">
        <v>0.83333333333333337</v>
      </c>
      <c r="AS3322" s="8">
        <v>43523</v>
      </c>
      <c r="AT3322" s="53">
        <v>0.875</v>
      </c>
      <c r="AU3322" t="s">
        <v>1764</v>
      </c>
      <c r="AV3322" s="8">
        <v>43523</v>
      </c>
      <c r="AW3322">
        <v>0</v>
      </c>
    </row>
    <row r="3323" spans="1:49" x14ac:dyDescent="0.25">
      <c r="A3323">
        <v>4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6"/>
        <v>h-8RT-G6</v>
      </c>
      <c r="AF3323" t="s">
        <v>235</v>
      </c>
    </row>
    <row r="3324" spans="1:49" x14ac:dyDescent="0.25">
      <c r="A3324">
        <v>5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6"/>
        <v>h-8RT-F9</v>
      </c>
      <c r="AF3324" t="s">
        <v>240</v>
      </c>
    </row>
    <row r="3325" spans="1:49" x14ac:dyDescent="0.25">
      <c r="A3325">
        <v>6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6"/>
        <v>h-8RT-F3</v>
      </c>
      <c r="AF3325" t="s">
        <v>241</v>
      </c>
    </row>
    <row r="3326" spans="1:49" x14ac:dyDescent="0.25">
      <c r="A3326">
        <v>7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6"/>
        <v>h-8RT-F7</v>
      </c>
      <c r="AF3326" t="s">
        <v>171</v>
      </c>
    </row>
    <row r="3327" spans="1:49" x14ac:dyDescent="0.25">
      <c r="A3327">
        <v>8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6"/>
        <v>h-8RT-E12</v>
      </c>
      <c r="AF3327" t="s">
        <v>175</v>
      </c>
    </row>
    <row r="3328" spans="1:49" x14ac:dyDescent="0.25">
      <c r="A3328">
        <v>9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6"/>
        <v>h-8RT-A5</v>
      </c>
      <c r="AF3328" t="s">
        <v>246</v>
      </c>
    </row>
    <row r="3329" spans="1:49" x14ac:dyDescent="0.25">
      <c r="A3329">
        <v>10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6"/>
        <v>h-8RT-G9</v>
      </c>
      <c r="AD3329" s="8">
        <v>43404</v>
      </c>
      <c r="AE3329">
        <v>33</v>
      </c>
      <c r="AF3329" t="s">
        <v>159</v>
      </c>
      <c r="AG3329" t="s">
        <v>956</v>
      </c>
      <c r="AN3329" t="s">
        <v>1765</v>
      </c>
      <c r="AV3329" s="8">
        <v>43404</v>
      </c>
      <c r="AW3329">
        <v>1</v>
      </c>
    </row>
    <row r="3330" spans="1:49" x14ac:dyDescent="0.25">
      <c r="A3330">
        <v>11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6"/>
        <v>h-8RT-A12</v>
      </c>
      <c r="AF3330" t="s">
        <v>284</v>
      </c>
    </row>
    <row r="3331" spans="1:49" x14ac:dyDescent="0.25">
      <c r="A3331">
        <v>12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6"/>
        <v>h-8RT-C2</v>
      </c>
      <c r="AF3331" t="s">
        <v>149</v>
      </c>
    </row>
    <row r="3332" spans="1:49" x14ac:dyDescent="0.25">
      <c r="A3332">
        <v>13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6"/>
        <v>h-8RT-G11</v>
      </c>
      <c r="AF3332" t="s">
        <v>249</v>
      </c>
    </row>
    <row r="3333" spans="1:49" x14ac:dyDescent="0.25">
      <c r="A3333">
        <v>14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6"/>
        <v>h-8RT-D11</v>
      </c>
      <c r="AD3333" s="8">
        <v>43404</v>
      </c>
      <c r="AE3333" s="83" t="s">
        <v>1768</v>
      </c>
      <c r="AF3333" t="s">
        <v>128</v>
      </c>
      <c r="AG3333" t="s">
        <v>956</v>
      </c>
      <c r="AN3333" t="s">
        <v>1765</v>
      </c>
      <c r="AV3333" s="8">
        <v>43404</v>
      </c>
      <c r="AW3333">
        <v>1</v>
      </c>
    </row>
    <row r="3334" spans="1:49" x14ac:dyDescent="0.25">
      <c r="A3334">
        <v>15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6"/>
        <v>h-8RT-A11</v>
      </c>
      <c r="AF3334" t="s">
        <v>237</v>
      </c>
    </row>
    <row r="3335" spans="1:49" x14ac:dyDescent="0.25">
      <c r="A3335">
        <v>16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6"/>
        <v>h-8RT-F4</v>
      </c>
      <c r="AD3335" s="8">
        <v>43403</v>
      </c>
      <c r="AE3335" s="83">
        <f>AD3335-I3335</f>
        <v>32</v>
      </c>
      <c r="AF3335" t="s">
        <v>150</v>
      </c>
      <c r="AG3335" t="s">
        <v>956</v>
      </c>
      <c r="AN3335" t="s">
        <v>1765</v>
      </c>
      <c r="AV3335" s="8">
        <v>43403</v>
      </c>
      <c r="AW3335">
        <v>1</v>
      </c>
    </row>
    <row r="3336" spans="1:49" x14ac:dyDescent="0.25">
      <c r="A3336">
        <v>17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6"/>
        <v>h-8RT-F2</v>
      </c>
      <c r="AF3336" t="s">
        <v>370</v>
      </c>
    </row>
    <row r="3337" spans="1:49" x14ac:dyDescent="0.25">
      <c r="A3337">
        <v>18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6"/>
        <v>h-8RT-C3</v>
      </c>
      <c r="AD3337" s="8">
        <v>43403</v>
      </c>
      <c r="AE3337" s="83">
        <f>AD3337-I3337</f>
        <v>32</v>
      </c>
      <c r="AF3337" t="s">
        <v>301</v>
      </c>
      <c r="AG3337" t="s">
        <v>956</v>
      </c>
      <c r="AN3337" t="s">
        <v>1765</v>
      </c>
      <c r="AV3337" s="8">
        <v>43403</v>
      </c>
      <c r="AW3337">
        <v>1</v>
      </c>
    </row>
    <row r="3338" spans="1:49" x14ac:dyDescent="0.25">
      <c r="A3338">
        <v>19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6"/>
        <v>h-8RT-H1</v>
      </c>
      <c r="AF3338" t="s">
        <v>239</v>
      </c>
    </row>
    <row r="3339" spans="1:49" x14ac:dyDescent="0.25">
      <c r="A3339">
        <v>20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6"/>
        <v>h-8RT-B4</v>
      </c>
      <c r="AF3339" t="s">
        <v>124</v>
      </c>
    </row>
    <row r="3340" spans="1:49" x14ac:dyDescent="0.25">
      <c r="A3340">
        <v>21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85</v>
      </c>
      <c r="AC3340" t="str">
        <f t="shared" si="76"/>
        <v>h-8RT-B11</v>
      </c>
      <c r="AF3340" t="s">
        <v>129</v>
      </c>
    </row>
    <row r="3341" spans="1:49" x14ac:dyDescent="0.25">
      <c r="A3341">
        <v>22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85</v>
      </c>
      <c r="AC3341" t="str">
        <f t="shared" si="76"/>
        <v>h-8RT-H7</v>
      </c>
      <c r="AF3341" t="s">
        <v>286</v>
      </c>
    </row>
    <row r="3342" spans="1:49" x14ac:dyDescent="0.25">
      <c r="A3342">
        <v>23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85</v>
      </c>
      <c r="AC3342" t="str">
        <f t="shared" si="76"/>
        <v>h-8RT-A10</v>
      </c>
      <c r="AF3342" t="s">
        <v>138</v>
      </c>
    </row>
    <row r="3343" spans="1:49" x14ac:dyDescent="0.25">
      <c r="A3343">
        <v>24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85</v>
      </c>
      <c r="AC3343" t="str">
        <f t="shared" si="76"/>
        <v>h-8RT-H10</v>
      </c>
      <c r="AF3343" t="s">
        <v>174</v>
      </c>
    </row>
    <row r="3344" spans="1:49" x14ac:dyDescent="0.25">
      <c r="A3344">
        <v>25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85</v>
      </c>
      <c r="AC3344" t="str">
        <f t="shared" si="76"/>
        <v>h-8RT-E6</v>
      </c>
      <c r="AF3344" t="s">
        <v>156</v>
      </c>
    </row>
    <row r="3345" spans="1:32" x14ac:dyDescent="0.25">
      <c r="A3345">
        <v>26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6"/>
        <v>h-8SO-D10</v>
      </c>
      <c r="AF3345" t="s">
        <v>371</v>
      </c>
    </row>
    <row r="3346" spans="1:32" x14ac:dyDescent="0.25">
      <c r="A3346">
        <v>27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6"/>
        <v>h-8SO-H4</v>
      </c>
      <c r="AF3346" t="s">
        <v>140</v>
      </c>
    </row>
    <row r="3347" spans="1:32" x14ac:dyDescent="0.25">
      <c r="A3347">
        <v>28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6"/>
        <v>h-8SO-H1</v>
      </c>
      <c r="AF3347" t="s">
        <v>239</v>
      </c>
    </row>
    <row r="3348" spans="1:32" x14ac:dyDescent="0.25">
      <c r="A3348">
        <v>29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6"/>
        <v>h-8SO-A7</v>
      </c>
      <c r="AF3348" t="s">
        <v>164</v>
      </c>
    </row>
    <row r="3349" spans="1:32" x14ac:dyDescent="0.25">
      <c r="A3349">
        <v>30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h-8SO-C2</v>
      </c>
      <c r="AF3349" t="s">
        <v>149</v>
      </c>
    </row>
    <row r="3350" spans="1:32" x14ac:dyDescent="0.25">
      <c r="A3350">
        <v>31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h-8SO-D1</v>
      </c>
      <c r="AF3350" t="s">
        <v>288</v>
      </c>
    </row>
    <row r="3351" spans="1:32" x14ac:dyDescent="0.25">
      <c r="A3351">
        <v>32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h-8SO-F10</v>
      </c>
      <c r="AF3351" t="s">
        <v>289</v>
      </c>
    </row>
    <row r="3352" spans="1:32" x14ac:dyDescent="0.25">
      <c r="A3352">
        <v>33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ref="AC3352:AC3369" si="77">"h-8"&amp;AB3352&amp;"-"&amp;AF3352</f>
        <v>h-8SO-C1</v>
      </c>
      <c r="AF3352" t="s">
        <v>146</v>
      </c>
    </row>
    <row r="3353" spans="1:32" x14ac:dyDescent="0.25">
      <c r="A3353">
        <v>34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7"/>
        <v>h-8SO-A3</v>
      </c>
      <c r="AF3353" t="s">
        <v>245</v>
      </c>
    </row>
    <row r="3354" spans="1:32" x14ac:dyDescent="0.25">
      <c r="A3354">
        <v>35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7"/>
        <v>h-8SO-C8</v>
      </c>
      <c r="AF3354" t="s">
        <v>238</v>
      </c>
    </row>
    <row r="3355" spans="1:32" x14ac:dyDescent="0.25">
      <c r="A3355">
        <v>36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7"/>
        <v>h-8SO-D2</v>
      </c>
      <c r="AF3355" t="s">
        <v>172</v>
      </c>
    </row>
    <row r="3356" spans="1:32" x14ac:dyDescent="0.25">
      <c r="A3356">
        <v>37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7"/>
        <v>h-8SO-D3</v>
      </c>
      <c r="AF3356" t="s">
        <v>155</v>
      </c>
    </row>
    <row r="3357" spans="1:32" x14ac:dyDescent="0.25">
      <c r="A3357">
        <v>38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7"/>
        <v>h-8SO-G12</v>
      </c>
      <c r="AF3357" t="s">
        <v>147</v>
      </c>
    </row>
    <row r="3358" spans="1:32" x14ac:dyDescent="0.25">
      <c r="A3358">
        <v>39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7"/>
        <v>h-8SO-G7</v>
      </c>
      <c r="AF3358" t="s">
        <v>136</v>
      </c>
    </row>
    <row r="3359" spans="1:32" x14ac:dyDescent="0.25">
      <c r="A3359">
        <v>40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7"/>
        <v>h-8SO-D7</v>
      </c>
      <c r="AF3359" t="s">
        <v>285</v>
      </c>
    </row>
    <row r="3360" spans="1:32" x14ac:dyDescent="0.25">
      <c r="A3360">
        <v>41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7"/>
        <v>h-8SO-F3</v>
      </c>
      <c r="AF3360" t="s">
        <v>241</v>
      </c>
    </row>
    <row r="3361" spans="1:32" x14ac:dyDescent="0.25">
      <c r="A3361">
        <v>42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7"/>
        <v>h-8SO-D9</v>
      </c>
      <c r="AF3361" t="s">
        <v>151</v>
      </c>
    </row>
    <row r="3362" spans="1:32" x14ac:dyDescent="0.25">
      <c r="A3362">
        <v>43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7"/>
        <v>h-8SO-H12</v>
      </c>
      <c r="AF3362" t="s">
        <v>153</v>
      </c>
    </row>
    <row r="3363" spans="1:32" x14ac:dyDescent="0.25">
      <c r="A3363">
        <v>44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7"/>
        <v>h-8SO-A8</v>
      </c>
      <c r="AF3363" t="s">
        <v>166</v>
      </c>
    </row>
    <row r="3364" spans="1:32" x14ac:dyDescent="0.25">
      <c r="A3364">
        <v>45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7"/>
        <v>h-8SO-G10</v>
      </c>
      <c r="AF3364" t="s">
        <v>302</v>
      </c>
    </row>
    <row r="3365" spans="1:32" x14ac:dyDescent="0.25">
      <c r="A3365">
        <v>46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86</v>
      </c>
      <c r="AC3365" t="str">
        <f t="shared" si="77"/>
        <v>h-8SO-H11</v>
      </c>
      <c r="AF3365" t="s">
        <v>141</v>
      </c>
    </row>
    <row r="3366" spans="1:32" x14ac:dyDescent="0.25">
      <c r="A3366">
        <v>47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86</v>
      </c>
      <c r="AC3366" t="str">
        <f t="shared" si="77"/>
        <v>h-8SO-C6</v>
      </c>
      <c r="AF3366" t="s">
        <v>168</v>
      </c>
    </row>
    <row r="3367" spans="1:32" x14ac:dyDescent="0.25">
      <c r="A3367">
        <v>48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86</v>
      </c>
      <c r="AC3367" t="str">
        <f t="shared" si="77"/>
        <v>h-8SO-B12</v>
      </c>
      <c r="AF3367" t="s">
        <v>132</v>
      </c>
    </row>
    <row r="3368" spans="1:32" x14ac:dyDescent="0.25">
      <c r="A3368">
        <v>49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86</v>
      </c>
      <c r="AC3368" t="str">
        <f t="shared" si="77"/>
        <v>h-8SO-C9</v>
      </c>
      <c r="AF3368" t="s">
        <v>176</v>
      </c>
    </row>
    <row r="3369" spans="1:32" x14ac:dyDescent="0.25">
      <c r="A3369">
        <v>50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86</v>
      </c>
      <c r="AC3369" t="str">
        <f t="shared" si="77"/>
        <v>h-8SO-H5</v>
      </c>
      <c r="AF3369" t="s">
        <v>145</v>
      </c>
    </row>
    <row r="3370" spans="1:32" x14ac:dyDescent="0.25">
      <c r="A3370">
        <v>51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1605</v>
      </c>
    </row>
    <row r="3371" spans="1:32" x14ac:dyDescent="0.25">
      <c r="A3371">
        <v>52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1606</v>
      </c>
    </row>
    <row r="3372" spans="1:32" x14ac:dyDescent="0.25">
      <c r="A3372">
        <v>53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84</v>
      </c>
      <c r="AC3372" t="s">
        <v>1607</v>
      </c>
    </row>
    <row r="3373" spans="1:32" x14ac:dyDescent="0.25">
      <c r="A3373">
        <v>54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84</v>
      </c>
      <c r="AC3373" t="s">
        <v>1608</v>
      </c>
    </row>
    <row r="3374" spans="1:32" x14ac:dyDescent="0.25">
      <c r="A3374">
        <v>55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84</v>
      </c>
      <c r="AC3374" t="s">
        <v>1609</v>
      </c>
    </row>
    <row r="3375" spans="1:32" x14ac:dyDescent="0.25">
      <c r="A3375">
        <v>56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84</v>
      </c>
      <c r="AC3375" t="s">
        <v>1610</v>
      </c>
    </row>
    <row r="3376" spans="1:32" x14ac:dyDescent="0.25">
      <c r="A3376">
        <v>57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84</v>
      </c>
      <c r="AC3376" t="s">
        <v>1611</v>
      </c>
    </row>
    <row r="3377" spans="1:32" x14ac:dyDescent="0.25">
      <c r="A3377">
        <v>58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AB3377" t="s">
        <v>84</v>
      </c>
      <c r="AC3377" t="s">
        <v>1612</v>
      </c>
    </row>
    <row r="3378" spans="1:32" x14ac:dyDescent="0.25">
      <c r="A3378">
        <v>59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84</v>
      </c>
      <c r="AC3378" t="s">
        <v>1613</v>
      </c>
    </row>
    <row r="3379" spans="1:32" x14ac:dyDescent="0.25">
      <c r="A3379">
        <v>60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AB3379" t="s">
        <v>84</v>
      </c>
      <c r="AC3379" t="s">
        <v>1614</v>
      </c>
    </row>
    <row r="3380" spans="1:32" x14ac:dyDescent="0.25">
      <c r="A3380">
        <v>1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1616</v>
      </c>
    </row>
    <row r="3381" spans="1:32" x14ac:dyDescent="0.25">
      <c r="A3381">
        <v>2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1617</v>
      </c>
    </row>
    <row r="3382" spans="1:32" x14ac:dyDescent="0.25">
      <c r="A3382">
        <v>3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84</v>
      </c>
      <c r="AC3382" t="s">
        <v>1618</v>
      </c>
    </row>
    <row r="3383" spans="1:32" x14ac:dyDescent="0.25">
      <c r="A3383">
        <v>4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84</v>
      </c>
      <c r="AC3383" t="s">
        <v>1619</v>
      </c>
    </row>
    <row r="3384" spans="1:32" x14ac:dyDescent="0.25">
      <c r="A3384">
        <v>5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84</v>
      </c>
      <c r="AC3384" t="s">
        <v>1620</v>
      </c>
    </row>
    <row r="3385" spans="1:32" x14ac:dyDescent="0.25">
      <c r="A3385">
        <v>6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84</v>
      </c>
      <c r="AC3385" t="s">
        <v>1621</v>
      </c>
    </row>
    <row r="3386" spans="1:32" x14ac:dyDescent="0.25">
      <c r="A3386">
        <v>7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84</v>
      </c>
      <c r="AC3386" t="s">
        <v>1622</v>
      </c>
    </row>
    <row r="3387" spans="1:32" x14ac:dyDescent="0.25">
      <c r="A3387">
        <v>8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84</v>
      </c>
      <c r="AC3387" t="s">
        <v>1623</v>
      </c>
    </row>
    <row r="3388" spans="1:32" x14ac:dyDescent="0.25">
      <c r="A3388">
        <v>9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84</v>
      </c>
      <c r="AC3388" t="s">
        <v>1624</v>
      </c>
    </row>
    <row r="3389" spans="1:32" x14ac:dyDescent="0.25">
      <c r="A3389">
        <v>10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84</v>
      </c>
      <c r="AC3389" t="s">
        <v>1625</v>
      </c>
    </row>
    <row r="3390" spans="1:32" x14ac:dyDescent="0.25">
      <c r="A3390">
        <v>11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ref="AC3390:AC3421" si="78">"h-9"&amp;AB3390&amp;"-"&amp;AF3390</f>
        <v>h-9RT-F6</v>
      </c>
      <c r="AF3390" t="s">
        <v>291</v>
      </c>
    </row>
    <row r="3391" spans="1:32" x14ac:dyDescent="0.25">
      <c r="A3391">
        <v>12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8"/>
        <v>h-9RT-B9</v>
      </c>
      <c r="AF3391" t="s">
        <v>125</v>
      </c>
    </row>
    <row r="3392" spans="1:32" x14ac:dyDescent="0.25">
      <c r="A3392">
        <v>13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8"/>
        <v>h-9RT-F12</v>
      </c>
      <c r="AF3392" t="s">
        <v>121</v>
      </c>
    </row>
    <row r="3393" spans="1:32" x14ac:dyDescent="0.25">
      <c r="A3393">
        <v>14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8"/>
        <v>h-9RT-H8</v>
      </c>
      <c r="AF3393" t="s">
        <v>152</v>
      </c>
    </row>
    <row r="3394" spans="1:32" x14ac:dyDescent="0.25">
      <c r="A3394">
        <v>15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8"/>
        <v>h-9RT-G5</v>
      </c>
      <c r="AF3394" t="s">
        <v>337</v>
      </c>
    </row>
    <row r="3395" spans="1:32" x14ac:dyDescent="0.25">
      <c r="A3395">
        <v>16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8"/>
        <v>h-9RT-G7</v>
      </c>
      <c r="AF3395" t="s">
        <v>136</v>
      </c>
    </row>
    <row r="3396" spans="1:32" x14ac:dyDescent="0.25">
      <c r="A3396">
        <v>17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8"/>
        <v>h-9RT-A10</v>
      </c>
      <c r="AF3396" t="s">
        <v>138</v>
      </c>
    </row>
    <row r="3397" spans="1:32" x14ac:dyDescent="0.25">
      <c r="A3397">
        <v>18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8"/>
        <v>h-9RT-B8</v>
      </c>
      <c r="AF3397" t="s">
        <v>173</v>
      </c>
    </row>
    <row r="3398" spans="1:32" x14ac:dyDescent="0.25">
      <c r="A3398">
        <v>19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8"/>
        <v>h-9RT-H9</v>
      </c>
      <c r="AF3398" t="s">
        <v>287</v>
      </c>
    </row>
    <row r="3399" spans="1:32" x14ac:dyDescent="0.25">
      <c r="A3399">
        <v>20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8"/>
        <v>h-9RT-C3</v>
      </c>
      <c r="AF3399" t="s">
        <v>301</v>
      </c>
    </row>
    <row r="3400" spans="1:32" x14ac:dyDescent="0.25">
      <c r="A3400">
        <v>21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8"/>
        <v>h-9RT-A6</v>
      </c>
      <c r="AF3400" t="s">
        <v>244</v>
      </c>
    </row>
    <row r="3401" spans="1:32" x14ac:dyDescent="0.25">
      <c r="A3401">
        <v>22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8"/>
        <v>h-9RT-D12</v>
      </c>
      <c r="AF3401" t="s">
        <v>162</v>
      </c>
    </row>
    <row r="3402" spans="1:32" x14ac:dyDescent="0.25">
      <c r="A3402">
        <v>23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8"/>
        <v>h-9RT-A5</v>
      </c>
      <c r="AF3402" t="s">
        <v>246</v>
      </c>
    </row>
    <row r="3403" spans="1:32" x14ac:dyDescent="0.25">
      <c r="A3403">
        <v>24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8"/>
        <v>h-9RT-E12</v>
      </c>
      <c r="AF3403" t="s">
        <v>175</v>
      </c>
    </row>
    <row r="3404" spans="1:32" x14ac:dyDescent="0.25">
      <c r="A3404">
        <v>25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8"/>
        <v>h-9RT-E7</v>
      </c>
      <c r="AF3404" t="s">
        <v>131</v>
      </c>
    </row>
    <row r="3405" spans="1:32" x14ac:dyDescent="0.25">
      <c r="A3405">
        <v>26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8"/>
        <v>h-9RT-D10</v>
      </c>
      <c r="AF3405" t="s">
        <v>371</v>
      </c>
    </row>
    <row r="3406" spans="1:32" x14ac:dyDescent="0.25">
      <c r="A3406">
        <v>27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8"/>
        <v>h-9RT-C6</v>
      </c>
      <c r="AF3406" t="s">
        <v>168</v>
      </c>
    </row>
    <row r="3407" spans="1:32" x14ac:dyDescent="0.25">
      <c r="A3407">
        <v>28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8"/>
        <v>h-9RT-D7</v>
      </c>
      <c r="AF3407" t="s">
        <v>285</v>
      </c>
    </row>
    <row r="3408" spans="1:32" x14ac:dyDescent="0.25">
      <c r="A3408">
        <v>29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8"/>
        <v>h-9RT-B3</v>
      </c>
      <c r="AF3408" t="s">
        <v>242</v>
      </c>
    </row>
    <row r="3409" spans="1:49" x14ac:dyDescent="0.25">
      <c r="A3409">
        <v>30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8"/>
        <v>h-9RT-B5</v>
      </c>
      <c r="AF3409" t="s">
        <v>163</v>
      </c>
    </row>
    <row r="3410" spans="1:49" x14ac:dyDescent="0.25">
      <c r="A3410">
        <v>31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85</v>
      </c>
      <c r="AC3410" t="str">
        <f t="shared" si="78"/>
        <v>h-9RT-D9</v>
      </c>
      <c r="AF3410" t="s">
        <v>151</v>
      </c>
    </row>
    <row r="3411" spans="1:49" x14ac:dyDescent="0.25">
      <c r="A3411">
        <v>32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85</v>
      </c>
      <c r="AC3411" t="str">
        <f t="shared" si="78"/>
        <v>h-9RT-F5</v>
      </c>
      <c r="AF3411" t="s">
        <v>250</v>
      </c>
    </row>
    <row r="3412" spans="1:49" x14ac:dyDescent="0.25">
      <c r="A3412">
        <v>33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85</v>
      </c>
      <c r="AC3412" t="str">
        <f t="shared" si="78"/>
        <v>h-9RT-H10</v>
      </c>
      <c r="AF3412" t="s">
        <v>174</v>
      </c>
    </row>
    <row r="3413" spans="1:49" x14ac:dyDescent="0.25">
      <c r="A3413">
        <v>34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85</v>
      </c>
      <c r="AC3413" t="str">
        <f t="shared" si="78"/>
        <v>h-9RT-E10</v>
      </c>
      <c r="AF3413" t="s">
        <v>248</v>
      </c>
    </row>
    <row r="3414" spans="1:49" x14ac:dyDescent="0.25">
      <c r="A3414">
        <v>35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85</v>
      </c>
      <c r="AC3414" t="str">
        <f t="shared" si="78"/>
        <v>h-9RT-A4</v>
      </c>
      <c r="AD3414" s="8">
        <v>43432</v>
      </c>
      <c r="AE3414" s="83">
        <f>AD3414-I3414</f>
        <v>60</v>
      </c>
      <c r="AF3414" t="s">
        <v>252</v>
      </c>
      <c r="AG3414" t="s">
        <v>956</v>
      </c>
      <c r="AH3414" s="8">
        <v>43440</v>
      </c>
      <c r="AI3414">
        <v>32</v>
      </c>
      <c r="AJ3414">
        <v>1</v>
      </c>
      <c r="AK3414" s="53">
        <v>0.57638888888888895</v>
      </c>
      <c r="AL3414" s="8">
        <v>43454</v>
      </c>
      <c r="AM3414" s="53">
        <v>0.83333333333333337</v>
      </c>
      <c r="AO3414">
        <v>6</v>
      </c>
      <c r="AP3414">
        <v>10</v>
      </c>
      <c r="AQ3414" s="8">
        <v>43454</v>
      </c>
      <c r="AR3414" s="53">
        <v>0.83333333333333337</v>
      </c>
      <c r="AS3414" s="8">
        <v>43516</v>
      </c>
      <c r="AT3414" s="53">
        <v>0.83333333333333337</v>
      </c>
      <c r="AV3414" s="8">
        <v>43516</v>
      </c>
      <c r="AW3414">
        <v>0</v>
      </c>
    </row>
    <row r="3415" spans="1:49" x14ac:dyDescent="0.25">
      <c r="A3415">
        <v>36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8"/>
        <v>h-9SO-A7</v>
      </c>
      <c r="AF3415" t="s">
        <v>164</v>
      </c>
    </row>
    <row r="3416" spans="1:49" x14ac:dyDescent="0.25">
      <c r="A3416">
        <v>37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8"/>
        <v>h-9SO-G1</v>
      </c>
      <c r="AF3416" t="s">
        <v>290</v>
      </c>
    </row>
    <row r="3417" spans="1:49" x14ac:dyDescent="0.25">
      <c r="A3417">
        <v>38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8"/>
        <v>h-9SO-B1</v>
      </c>
      <c r="AF3417" t="s">
        <v>169</v>
      </c>
    </row>
    <row r="3418" spans="1:49" x14ac:dyDescent="0.25">
      <c r="A3418">
        <v>39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si="78"/>
        <v>h-9SO-B12</v>
      </c>
      <c r="AF3418" t="s">
        <v>132</v>
      </c>
    </row>
    <row r="3419" spans="1:49" x14ac:dyDescent="0.25">
      <c r="A3419">
        <v>40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8"/>
        <v>h-9SO-E2</v>
      </c>
      <c r="AF3419" t="s">
        <v>178</v>
      </c>
    </row>
    <row r="3420" spans="1:49" x14ac:dyDescent="0.25">
      <c r="A3420">
        <v>41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si="78"/>
        <v>h-9SO-G2</v>
      </c>
      <c r="AF3420" t="s">
        <v>127</v>
      </c>
    </row>
    <row r="3421" spans="1:49" x14ac:dyDescent="0.25">
      <c r="A3421">
        <v>42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8"/>
        <v>h-9SO-B4</v>
      </c>
      <c r="AF3421" t="s">
        <v>124</v>
      </c>
    </row>
    <row r="3422" spans="1:49" x14ac:dyDescent="0.25">
      <c r="A3422">
        <v>43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ref="AC3422:AC3453" si="79">"h-9"&amp;AB3422&amp;"-"&amp;AF3422</f>
        <v>h-9SO-A11</v>
      </c>
      <c r="AF3422" t="s">
        <v>237</v>
      </c>
    </row>
    <row r="3423" spans="1:49" x14ac:dyDescent="0.25">
      <c r="A3423">
        <v>44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86</v>
      </c>
      <c r="AC3423" t="str">
        <f t="shared" si="79"/>
        <v>h-9SO-H1</v>
      </c>
      <c r="AF3423" t="s">
        <v>239</v>
      </c>
    </row>
    <row r="3424" spans="1:49" x14ac:dyDescent="0.25">
      <c r="A3424">
        <v>45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86</v>
      </c>
      <c r="AC3424" t="str">
        <f t="shared" si="79"/>
        <v>h-9SO-C1</v>
      </c>
      <c r="AF3424" t="s">
        <v>146</v>
      </c>
    </row>
    <row r="3425" spans="1:49" x14ac:dyDescent="0.25">
      <c r="A3425">
        <v>46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9"/>
        <v>h-9SO-H12</v>
      </c>
      <c r="AF3425" t="s">
        <v>153</v>
      </c>
    </row>
    <row r="3426" spans="1:49" x14ac:dyDescent="0.25">
      <c r="A3426">
        <v>47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86</v>
      </c>
      <c r="AC3426" t="str">
        <f t="shared" si="79"/>
        <v>h-9SO-F8</v>
      </c>
      <c r="AF3426" t="s">
        <v>134</v>
      </c>
    </row>
    <row r="3427" spans="1:49" x14ac:dyDescent="0.25">
      <c r="A3427">
        <v>48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86</v>
      </c>
      <c r="AC3427" t="str">
        <f t="shared" si="79"/>
        <v>h-9SO-D8</v>
      </c>
      <c r="AF3427" t="s">
        <v>170</v>
      </c>
    </row>
    <row r="3428" spans="1:49" x14ac:dyDescent="0.25">
      <c r="A3428">
        <v>49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9"/>
        <v>h-9RT-E9</v>
      </c>
      <c r="AD3428" s="8">
        <v>43405</v>
      </c>
      <c r="AE3428" s="1">
        <f>AD3428-I3430</f>
        <v>33</v>
      </c>
      <c r="AF3428" t="s">
        <v>167</v>
      </c>
      <c r="AG3428" t="s">
        <v>956</v>
      </c>
      <c r="AN3428" t="s">
        <v>1765</v>
      </c>
      <c r="AV3428" s="8">
        <v>43405</v>
      </c>
      <c r="AW3428">
        <v>1</v>
      </c>
    </row>
    <row r="3429" spans="1:49" x14ac:dyDescent="0.25">
      <c r="A3429">
        <v>50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86</v>
      </c>
      <c r="AC3429" t="str">
        <f t="shared" si="79"/>
        <v>h-9SO-G3</v>
      </c>
      <c r="AF3429" t="s">
        <v>139</v>
      </c>
    </row>
    <row r="3430" spans="1:49" x14ac:dyDescent="0.25">
      <c r="A3430">
        <v>51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85</v>
      </c>
      <c r="AC3430" t="str">
        <f t="shared" si="79"/>
        <v>h-9RT-C9</v>
      </c>
      <c r="AD3430" s="8">
        <v>43443</v>
      </c>
      <c r="AE3430">
        <v>71</v>
      </c>
      <c r="AF3430" t="s">
        <v>176</v>
      </c>
      <c r="AG3430" t="s">
        <v>956</v>
      </c>
      <c r="AH3430" s="8">
        <v>43443</v>
      </c>
      <c r="AI3430">
        <v>32</v>
      </c>
      <c r="AJ3430">
        <v>2</v>
      </c>
      <c r="AK3430" s="53">
        <v>0.57500000000000007</v>
      </c>
      <c r="AL3430" s="8">
        <v>43454</v>
      </c>
      <c r="AM3430" s="53">
        <v>0.83333333333333337</v>
      </c>
      <c r="AN3430" t="s">
        <v>1643</v>
      </c>
      <c r="AO3430">
        <v>5</v>
      </c>
      <c r="AP3430">
        <v>7</v>
      </c>
      <c r="AQ3430" s="8">
        <v>43454</v>
      </c>
      <c r="AR3430" s="53">
        <v>0.83333333333333337</v>
      </c>
      <c r="AS3430" s="8">
        <v>43544</v>
      </c>
      <c r="AT3430" s="53">
        <v>0.87708333333333333</v>
      </c>
      <c r="AU3430" t="s">
        <v>1839</v>
      </c>
      <c r="AV3430" s="8">
        <v>43544</v>
      </c>
      <c r="AW3430">
        <v>0</v>
      </c>
    </row>
    <row r="3431" spans="1:49" x14ac:dyDescent="0.25">
      <c r="A3431">
        <v>52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85</v>
      </c>
      <c r="AC3431" t="str">
        <f t="shared" si="79"/>
        <v>h-9RT-H11</v>
      </c>
      <c r="AD3431" s="8">
        <v>43405</v>
      </c>
      <c r="AE3431">
        <v>33</v>
      </c>
      <c r="AF3431" t="s">
        <v>141</v>
      </c>
      <c r="AG3431" t="s">
        <v>956</v>
      </c>
      <c r="AN3431" t="s">
        <v>1765</v>
      </c>
      <c r="AV3431" s="8">
        <v>43405</v>
      </c>
      <c r="AW3431">
        <v>1</v>
      </c>
    </row>
    <row r="3432" spans="1:49" x14ac:dyDescent="0.25">
      <c r="A3432">
        <v>53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9"/>
        <v>h-9SO-G4</v>
      </c>
      <c r="AF3432" t="s">
        <v>243</v>
      </c>
    </row>
    <row r="3433" spans="1:49" x14ac:dyDescent="0.25">
      <c r="A3433">
        <v>54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9"/>
        <v>h-9SO-E8</v>
      </c>
      <c r="AF3433" t="s">
        <v>292</v>
      </c>
    </row>
    <row r="3434" spans="1:49" x14ac:dyDescent="0.25">
      <c r="A3434">
        <v>55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9"/>
        <v>h-9SO-F4</v>
      </c>
      <c r="AF3434" t="s">
        <v>150</v>
      </c>
    </row>
    <row r="3435" spans="1:49" x14ac:dyDescent="0.25">
      <c r="A3435">
        <v>56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86</v>
      </c>
      <c r="AC3435" t="str">
        <f t="shared" si="79"/>
        <v>h-9SO-C4</v>
      </c>
      <c r="AF3435" t="s">
        <v>161</v>
      </c>
    </row>
    <row r="3436" spans="1:49" x14ac:dyDescent="0.25">
      <c r="A3436">
        <v>57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86</v>
      </c>
      <c r="AC3436" t="str">
        <f t="shared" si="79"/>
        <v>h-9SO-D11</v>
      </c>
      <c r="AF3436" t="s">
        <v>128</v>
      </c>
    </row>
    <row r="3437" spans="1:49" x14ac:dyDescent="0.25">
      <c r="A3437">
        <v>58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86</v>
      </c>
      <c r="AC3437" t="str">
        <f t="shared" si="79"/>
        <v>h-9SO-F2</v>
      </c>
      <c r="AF3437" t="s">
        <v>370</v>
      </c>
    </row>
    <row r="3438" spans="1:49" x14ac:dyDescent="0.25">
      <c r="A3438">
        <v>59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86</v>
      </c>
      <c r="AC3438" t="str">
        <f t="shared" si="79"/>
        <v>h-9SO-H3</v>
      </c>
      <c r="AF3438" t="s">
        <v>165</v>
      </c>
    </row>
    <row r="3439" spans="1:49" x14ac:dyDescent="0.25">
      <c r="A3439">
        <v>60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86</v>
      </c>
      <c r="AC3439" t="str">
        <f t="shared" si="79"/>
        <v>h-9SO-G10</v>
      </c>
      <c r="AF3439" t="s">
        <v>302</v>
      </c>
    </row>
    <row r="3440" spans="1:49" x14ac:dyDescent="0.25">
      <c r="A3440">
        <v>61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9"/>
        <v>h-9RT-B11</v>
      </c>
      <c r="AF3440" t="s">
        <v>129</v>
      </c>
    </row>
    <row r="3441" spans="1:49" x14ac:dyDescent="0.25">
      <c r="A3441">
        <v>62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9"/>
        <v>h-9RT-F6</v>
      </c>
      <c r="AF3441" t="s">
        <v>291</v>
      </c>
    </row>
    <row r="3442" spans="1:49" x14ac:dyDescent="0.25">
      <c r="A3442">
        <v>63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9"/>
        <v>h-9RT-G8</v>
      </c>
      <c r="AD3442" s="8">
        <v>43450</v>
      </c>
      <c r="AE3442" s="83">
        <f>AD3442-I3441</f>
        <v>78</v>
      </c>
      <c r="AF3442" t="s">
        <v>148</v>
      </c>
      <c r="AG3442" t="s">
        <v>956</v>
      </c>
      <c r="AH3442" s="8">
        <v>43450</v>
      </c>
      <c r="AI3442">
        <v>11</v>
      </c>
      <c r="AJ3442">
        <v>1</v>
      </c>
      <c r="AK3442" s="53">
        <v>0.55694444444444446</v>
      </c>
      <c r="AL3442" s="8">
        <v>43460</v>
      </c>
      <c r="AM3442" s="53">
        <v>0.83333333333333337</v>
      </c>
      <c r="AO3442">
        <v>4</v>
      </c>
      <c r="AP3442">
        <v>6</v>
      </c>
      <c r="AQ3442" s="8">
        <v>43460</v>
      </c>
      <c r="AR3442" s="53">
        <v>0.83333333333333337</v>
      </c>
      <c r="AS3442" s="8">
        <v>43537</v>
      </c>
      <c r="AT3442" s="53">
        <v>0.88541666666666663</v>
      </c>
      <c r="AV3442" s="8">
        <v>43537</v>
      </c>
      <c r="AW3442">
        <v>0</v>
      </c>
    </row>
    <row r="3443" spans="1:49" x14ac:dyDescent="0.25">
      <c r="A3443">
        <v>64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9"/>
        <v>h-9RT-D2</v>
      </c>
      <c r="AF3443" t="s">
        <v>172</v>
      </c>
    </row>
    <row r="3444" spans="1:49" x14ac:dyDescent="0.25">
      <c r="A3444">
        <v>65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9"/>
        <v>h-9RT-A12</v>
      </c>
      <c r="AF3444" t="s">
        <v>284</v>
      </c>
    </row>
    <row r="3445" spans="1:49" x14ac:dyDescent="0.25">
      <c r="A3445">
        <v>66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9"/>
        <v>h-9RT-H6</v>
      </c>
      <c r="AF3445" t="s">
        <v>143</v>
      </c>
    </row>
    <row r="3446" spans="1:49" x14ac:dyDescent="0.25">
      <c r="A3446">
        <v>67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85</v>
      </c>
      <c r="AC3446" t="str">
        <f t="shared" si="79"/>
        <v>h-9RT-E7</v>
      </c>
      <c r="AF3446" t="s">
        <v>131</v>
      </c>
    </row>
    <row r="3447" spans="1:49" x14ac:dyDescent="0.25">
      <c r="A3447">
        <v>68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85</v>
      </c>
      <c r="AC3447" t="str">
        <f t="shared" si="79"/>
        <v>h-9RT-A10</v>
      </c>
      <c r="AF3447" t="s">
        <v>138</v>
      </c>
    </row>
    <row r="3448" spans="1:49" x14ac:dyDescent="0.25">
      <c r="A3448">
        <v>69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85</v>
      </c>
      <c r="AC3448" t="str">
        <f t="shared" si="79"/>
        <v>h-9RT-D6</v>
      </c>
      <c r="AD3448" s="8">
        <v>43443</v>
      </c>
      <c r="AE3448" s="83">
        <f>AD3448-I3448</f>
        <v>71</v>
      </c>
      <c r="AF3448" t="s">
        <v>160</v>
      </c>
      <c r="AG3448" t="s">
        <v>956</v>
      </c>
      <c r="AH3448" s="8">
        <v>43443</v>
      </c>
      <c r="AI3448">
        <v>26</v>
      </c>
      <c r="AJ3448">
        <v>1</v>
      </c>
      <c r="AK3448" s="53">
        <v>0.57500000000000007</v>
      </c>
      <c r="AL3448" s="8">
        <v>43454</v>
      </c>
      <c r="AM3448" s="53">
        <v>0.83333333333333337</v>
      </c>
      <c r="AO3448">
        <v>5</v>
      </c>
      <c r="AP3448">
        <v>31</v>
      </c>
      <c r="AQ3448" s="8">
        <v>43454</v>
      </c>
      <c r="AR3448" s="53">
        <v>0.83333333333333337</v>
      </c>
    </row>
    <row r="3449" spans="1:49" x14ac:dyDescent="0.25">
      <c r="A3449">
        <v>70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85</v>
      </c>
      <c r="AC3449" t="str">
        <f t="shared" si="79"/>
        <v>h-9RT-H8</v>
      </c>
      <c r="AF3449" t="s">
        <v>152</v>
      </c>
    </row>
    <row r="3450" spans="1:49" x14ac:dyDescent="0.25">
      <c r="A3450">
        <v>71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85</v>
      </c>
      <c r="AC3450" t="str">
        <f t="shared" si="79"/>
        <v>h-9RT-E11</v>
      </c>
      <c r="AF3450" t="s">
        <v>338</v>
      </c>
    </row>
    <row r="3451" spans="1:49" x14ac:dyDescent="0.25">
      <c r="A3451">
        <v>72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h-9SO-A1</v>
      </c>
      <c r="AF3451" t="s">
        <v>247</v>
      </c>
    </row>
    <row r="3452" spans="1:49" x14ac:dyDescent="0.25">
      <c r="A3452">
        <v>73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h-9SO-B11</v>
      </c>
      <c r="AF3452" t="s">
        <v>129</v>
      </c>
    </row>
    <row r="3453" spans="1:49" x14ac:dyDescent="0.25">
      <c r="A3453">
        <v>74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h-9SO-C10</v>
      </c>
      <c r="AF3453" t="s">
        <v>126</v>
      </c>
    </row>
    <row r="3454" spans="1:49" x14ac:dyDescent="0.25">
      <c r="A3454">
        <v>75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ref="AC3454:AC3461" si="80">"h-9"&amp;AB3454&amp;"-"&amp;AF3454</f>
        <v>h-9SO-C7</v>
      </c>
      <c r="AF3454" t="s">
        <v>135</v>
      </c>
    </row>
    <row r="3455" spans="1:49" x14ac:dyDescent="0.25">
      <c r="A3455">
        <v>76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80"/>
        <v>h-9SO-B6</v>
      </c>
      <c r="AF3455" t="s">
        <v>130</v>
      </c>
    </row>
    <row r="3456" spans="1:49" x14ac:dyDescent="0.25">
      <c r="A3456">
        <v>77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80"/>
        <v>h-9SO-H5</v>
      </c>
      <c r="AF3456" t="s">
        <v>145</v>
      </c>
    </row>
    <row r="3457" spans="1:49" x14ac:dyDescent="0.25">
      <c r="A3457">
        <v>78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80"/>
        <v>h-9SO-H7</v>
      </c>
      <c r="AF3457" t="s">
        <v>286</v>
      </c>
    </row>
    <row r="3458" spans="1:49" x14ac:dyDescent="0.25">
      <c r="A3458">
        <v>79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80"/>
        <v>h-9SO-D5</v>
      </c>
      <c r="AF3458" t="s">
        <v>251</v>
      </c>
    </row>
    <row r="3459" spans="1:49" x14ac:dyDescent="0.25">
      <c r="A3459">
        <v>80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80"/>
        <v>h-9SO-G1</v>
      </c>
      <c r="AF3459" t="s">
        <v>290</v>
      </c>
    </row>
    <row r="3460" spans="1:49" x14ac:dyDescent="0.25">
      <c r="A3460">
        <v>81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86</v>
      </c>
      <c r="AC3460" t="str">
        <f t="shared" si="80"/>
        <v>h-9SO-D1</v>
      </c>
      <c r="AF3460" t="s">
        <v>288</v>
      </c>
    </row>
    <row r="3461" spans="1:49" x14ac:dyDescent="0.25">
      <c r="A3461">
        <v>82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86</v>
      </c>
      <c r="AC3461" t="str">
        <f t="shared" si="80"/>
        <v>h-9SO-B12</v>
      </c>
      <c r="AF3461" t="s">
        <v>132</v>
      </c>
    </row>
    <row r="3462" spans="1:49" x14ac:dyDescent="0.25">
      <c r="A3462">
        <v>1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ref="AC3462:AC3479" si="81">"A3-9"&amp;AB3462&amp;"-"&amp;AF3462</f>
        <v>A3-9RT-A1</v>
      </c>
      <c r="AD3462" s="8">
        <v>43421</v>
      </c>
      <c r="AE3462" s="83">
        <f>AD3462-I3462</f>
        <v>49</v>
      </c>
      <c r="AF3462" t="s">
        <v>247</v>
      </c>
      <c r="AG3462" t="s">
        <v>956</v>
      </c>
      <c r="AH3462" s="8">
        <v>43447</v>
      </c>
      <c r="AI3462">
        <v>3</v>
      </c>
      <c r="AJ3462">
        <v>1</v>
      </c>
      <c r="AK3462" s="53">
        <v>0.85416666666666663</v>
      </c>
      <c r="AL3462" s="8">
        <v>43454</v>
      </c>
      <c r="AM3462" s="53">
        <v>0.83333333333333337</v>
      </c>
      <c r="AO3462">
        <v>5</v>
      </c>
      <c r="AP3462">
        <v>25</v>
      </c>
      <c r="AQ3462" s="8">
        <v>43454</v>
      </c>
      <c r="AR3462" s="53">
        <v>0.83333333333333337</v>
      </c>
      <c r="AS3462" s="8">
        <v>43460</v>
      </c>
      <c r="AT3462" s="53">
        <v>0.83333333333333337</v>
      </c>
      <c r="AV3462" s="8">
        <v>43460</v>
      </c>
      <c r="AW3462">
        <v>0</v>
      </c>
    </row>
    <row r="3463" spans="1:49" x14ac:dyDescent="0.25">
      <c r="A3463">
        <v>2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85</v>
      </c>
      <c r="AC3463" t="str">
        <f t="shared" si="81"/>
        <v>A3-9RT-A2</v>
      </c>
      <c r="AD3463" s="8">
        <v>43403</v>
      </c>
      <c r="AE3463" s="83">
        <f>AD3463-I3463</f>
        <v>31</v>
      </c>
      <c r="AF3463" t="s">
        <v>120</v>
      </c>
      <c r="AG3463" t="s">
        <v>956</v>
      </c>
      <c r="AN3463" t="s">
        <v>1765</v>
      </c>
      <c r="AV3463" s="8">
        <v>43403</v>
      </c>
      <c r="AW3463">
        <v>1</v>
      </c>
    </row>
    <row r="3464" spans="1:49" x14ac:dyDescent="0.25">
      <c r="A3464">
        <v>3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85</v>
      </c>
      <c r="AC3464" t="str">
        <f t="shared" si="81"/>
        <v>A3-9RT-A3</v>
      </c>
      <c r="AF3464" t="s">
        <v>245</v>
      </c>
    </row>
    <row r="3465" spans="1:49" x14ac:dyDescent="0.25">
      <c r="A3465">
        <v>4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85</v>
      </c>
      <c r="AC3465" t="str">
        <f t="shared" si="81"/>
        <v>A3-9RT-A4</v>
      </c>
      <c r="AF3465" t="s">
        <v>252</v>
      </c>
    </row>
    <row r="3466" spans="1:49" x14ac:dyDescent="0.25">
      <c r="A3466">
        <v>5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85</v>
      </c>
      <c r="AC3466" t="str">
        <f t="shared" si="81"/>
        <v>A3-9RT-A5</v>
      </c>
      <c r="AF3466" t="s">
        <v>246</v>
      </c>
    </row>
    <row r="3467" spans="1:49" x14ac:dyDescent="0.25">
      <c r="A3467">
        <v>6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85</v>
      </c>
      <c r="AC3467" t="str">
        <f t="shared" si="81"/>
        <v>A3-9RT-A6</v>
      </c>
      <c r="AF3467" t="s">
        <v>244</v>
      </c>
    </row>
    <row r="3468" spans="1:49" x14ac:dyDescent="0.25">
      <c r="A3468">
        <v>7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85</v>
      </c>
      <c r="AC3468" t="str">
        <f t="shared" si="81"/>
        <v>A3-9RT-A8</v>
      </c>
      <c r="AF3468" t="s">
        <v>166</v>
      </c>
    </row>
    <row r="3469" spans="1:49" x14ac:dyDescent="0.25">
      <c r="A3469">
        <v>8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85</v>
      </c>
      <c r="AC3469" t="str">
        <f t="shared" si="81"/>
        <v>A3-9RT-A9</v>
      </c>
      <c r="AF3469" t="s">
        <v>133</v>
      </c>
    </row>
    <row r="3470" spans="1:49" x14ac:dyDescent="0.25">
      <c r="A3470">
        <v>9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85</v>
      </c>
      <c r="AC3470" t="str">
        <f t="shared" si="81"/>
        <v>A3-9RT-B2</v>
      </c>
      <c r="AD3470" s="8">
        <v>43437</v>
      </c>
      <c r="AE3470" s="83">
        <f>AD3470-I3470</f>
        <v>65</v>
      </c>
      <c r="AF3470" t="s">
        <v>142</v>
      </c>
      <c r="AG3470" t="s">
        <v>956</v>
      </c>
      <c r="AN3470" t="s">
        <v>1830</v>
      </c>
      <c r="AV3470" s="8">
        <v>43474</v>
      </c>
      <c r="AW3470">
        <v>1</v>
      </c>
    </row>
    <row r="3471" spans="1:49" x14ac:dyDescent="0.25">
      <c r="A3471">
        <v>10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1"/>
        <v>A3-9SO-E1</v>
      </c>
      <c r="AF3471" t="s">
        <v>137</v>
      </c>
    </row>
    <row r="3472" spans="1:49" x14ac:dyDescent="0.25">
      <c r="A3472">
        <v>11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86</v>
      </c>
      <c r="AC3472" t="str">
        <f t="shared" si="81"/>
        <v>A3-9SO-E2</v>
      </c>
      <c r="AF3472" t="s">
        <v>178</v>
      </c>
    </row>
    <row r="3473" spans="1:32" x14ac:dyDescent="0.25">
      <c r="A3473">
        <v>12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86</v>
      </c>
      <c r="AC3473" t="str">
        <f t="shared" si="81"/>
        <v>A3-9SO-E3</v>
      </c>
      <c r="AF3473" t="s">
        <v>179</v>
      </c>
    </row>
    <row r="3474" spans="1:32" x14ac:dyDescent="0.25">
      <c r="A3474">
        <v>13</v>
      </c>
      <c r="C3474" t="s">
        <v>58</v>
      </c>
      <c r="G3474" s="1" t="s">
        <v>78</v>
      </c>
      <c r="I3474" s="1" t="s">
        <v>584</v>
      </c>
      <c r="J3474">
        <v>9</v>
      </c>
      <c r="K3474" t="s">
        <v>60</v>
      </c>
      <c r="W3474" s="1" t="s">
        <v>1149</v>
      </c>
      <c r="AB3474" t="s">
        <v>86</v>
      </c>
      <c r="AC3474" t="str">
        <f t="shared" si="81"/>
        <v>A3-9SO-E4</v>
      </c>
      <c r="AF3474" t="s">
        <v>304</v>
      </c>
    </row>
    <row r="3475" spans="1:32" x14ac:dyDescent="0.25">
      <c r="A3475">
        <v>14</v>
      </c>
      <c r="C3475" t="s">
        <v>58</v>
      </c>
      <c r="G3475" s="1" t="s">
        <v>78</v>
      </c>
      <c r="I3475" s="1" t="s">
        <v>584</v>
      </c>
      <c r="J3475">
        <v>9</v>
      </c>
      <c r="K3475" t="s">
        <v>60</v>
      </c>
      <c r="W3475" s="1" t="s">
        <v>1149</v>
      </c>
      <c r="AB3475" t="s">
        <v>86</v>
      </c>
      <c r="AC3475" t="str">
        <f t="shared" si="81"/>
        <v>A3-9SO-E5</v>
      </c>
      <c r="AF3475" t="s">
        <v>305</v>
      </c>
    </row>
    <row r="3476" spans="1:32" x14ac:dyDescent="0.25">
      <c r="A3476">
        <v>15</v>
      </c>
      <c r="C3476" t="s">
        <v>58</v>
      </c>
      <c r="G3476" s="1" t="s">
        <v>78</v>
      </c>
      <c r="I3476" s="1" t="s">
        <v>584</v>
      </c>
      <c r="J3476">
        <v>9</v>
      </c>
      <c r="K3476" t="s">
        <v>60</v>
      </c>
      <c r="W3476" s="1" t="s">
        <v>1149</v>
      </c>
      <c r="AB3476" t="s">
        <v>86</v>
      </c>
      <c r="AC3476" t="str">
        <f t="shared" si="81"/>
        <v>A3-9SO-E6</v>
      </c>
      <c r="AF3476" t="s">
        <v>156</v>
      </c>
    </row>
    <row r="3477" spans="1:32" x14ac:dyDescent="0.25">
      <c r="A3477">
        <v>16</v>
      </c>
      <c r="C3477" t="s">
        <v>58</v>
      </c>
      <c r="G3477" s="1" t="s">
        <v>78</v>
      </c>
      <c r="I3477" s="1" t="s">
        <v>584</v>
      </c>
      <c r="J3477">
        <v>9</v>
      </c>
      <c r="K3477" t="s">
        <v>60</v>
      </c>
      <c r="W3477" s="1" t="s">
        <v>1149</v>
      </c>
      <c r="AB3477" t="s">
        <v>86</v>
      </c>
      <c r="AC3477" t="str">
        <f t="shared" si="81"/>
        <v>A3-9SO-F1</v>
      </c>
      <c r="AF3477" t="s">
        <v>157</v>
      </c>
    </row>
    <row r="3478" spans="1:32" x14ac:dyDescent="0.25">
      <c r="A3478">
        <v>17</v>
      </c>
      <c r="C3478" t="s">
        <v>58</v>
      </c>
      <c r="G3478" s="1" t="s">
        <v>78</v>
      </c>
      <c r="I3478" s="1" t="s">
        <v>584</v>
      </c>
      <c r="J3478">
        <v>9</v>
      </c>
      <c r="K3478" t="s">
        <v>60</v>
      </c>
      <c r="W3478" s="1" t="s">
        <v>1149</v>
      </c>
      <c r="AB3478" t="s">
        <v>86</v>
      </c>
      <c r="AC3478" t="str">
        <f t="shared" si="81"/>
        <v>A3-9SO-F2</v>
      </c>
      <c r="AF3478" t="s">
        <v>370</v>
      </c>
    </row>
    <row r="3479" spans="1:32" x14ac:dyDescent="0.25">
      <c r="A3479">
        <v>18</v>
      </c>
      <c r="C3479" t="s">
        <v>58</v>
      </c>
      <c r="G3479" s="1" t="s">
        <v>78</v>
      </c>
      <c r="I3479" s="1" t="s">
        <v>584</v>
      </c>
      <c r="J3479">
        <v>9</v>
      </c>
      <c r="K3479" t="s">
        <v>60</v>
      </c>
      <c r="W3479" s="1" t="s">
        <v>1149</v>
      </c>
      <c r="AB3479" t="s">
        <v>86</v>
      </c>
      <c r="AC3479" t="str">
        <f t="shared" si="81"/>
        <v>A3-9SO-F3</v>
      </c>
      <c r="AF3479" t="s">
        <v>241</v>
      </c>
    </row>
    <row r="3480" spans="1:32" x14ac:dyDescent="0.25">
      <c r="A3480">
        <v>1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1626</v>
      </c>
    </row>
    <row r="3481" spans="1:32" x14ac:dyDescent="0.25">
      <c r="A3481">
        <v>2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1627</v>
      </c>
    </row>
    <row r="3482" spans="1:32" x14ac:dyDescent="0.25">
      <c r="A3482">
        <v>3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84</v>
      </c>
      <c r="AC3482" t="s">
        <v>1628</v>
      </c>
    </row>
    <row r="3483" spans="1:32" x14ac:dyDescent="0.25">
      <c r="A3483">
        <v>4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84</v>
      </c>
      <c r="AC3483" t="s">
        <v>1629</v>
      </c>
    </row>
    <row r="3484" spans="1:32" x14ac:dyDescent="0.25">
      <c r="A3484">
        <v>5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84</v>
      </c>
      <c r="AC3484" t="s">
        <v>1630</v>
      </c>
    </row>
    <row r="3485" spans="1:32" x14ac:dyDescent="0.25">
      <c r="A3485">
        <v>6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84</v>
      </c>
      <c r="AC3485" t="s">
        <v>1631</v>
      </c>
    </row>
    <row r="3486" spans="1:32" x14ac:dyDescent="0.25">
      <c r="A3486">
        <v>7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84</v>
      </c>
      <c r="AC3486" t="s">
        <v>1632</v>
      </c>
    </row>
    <row r="3487" spans="1:32" x14ac:dyDescent="0.25">
      <c r="A3487">
        <v>8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84</v>
      </c>
      <c r="AC3487" t="s">
        <v>1633</v>
      </c>
    </row>
    <row r="3488" spans="1:32" x14ac:dyDescent="0.25">
      <c r="A3488">
        <v>9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84</v>
      </c>
      <c r="AC3488" t="s">
        <v>1634</v>
      </c>
    </row>
    <row r="3489" spans="1:49" x14ac:dyDescent="0.25">
      <c r="A3489">
        <v>10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84</v>
      </c>
      <c r="AC3489" t="s">
        <v>1635</v>
      </c>
    </row>
    <row r="3490" spans="1:49" x14ac:dyDescent="0.25">
      <c r="A3490">
        <v>11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ref="AC3490:AC3521" si="82">"H-10"&amp;AB3490&amp;"-"&amp;AF3490</f>
        <v>H-10RT-A4</v>
      </c>
      <c r="AF3490" t="s">
        <v>252</v>
      </c>
    </row>
    <row r="3491" spans="1:49" x14ac:dyDescent="0.25">
      <c r="A3491">
        <v>12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2"/>
        <v>H-10RT-B12</v>
      </c>
      <c r="AF3491" t="s">
        <v>132</v>
      </c>
    </row>
    <row r="3492" spans="1:49" x14ac:dyDescent="0.25">
      <c r="A3492">
        <v>13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2"/>
        <v>H-10RT-A12</v>
      </c>
      <c r="AF3492" t="s">
        <v>284</v>
      </c>
    </row>
    <row r="3493" spans="1:49" x14ac:dyDescent="0.25">
      <c r="A3493">
        <v>14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2"/>
        <v>H-10RT-F4</v>
      </c>
      <c r="AF3493" t="s">
        <v>150</v>
      </c>
    </row>
    <row r="3494" spans="1:49" x14ac:dyDescent="0.25">
      <c r="A3494">
        <v>15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2"/>
        <v>H-10RT-F9</v>
      </c>
      <c r="AF3494" t="s">
        <v>240</v>
      </c>
    </row>
    <row r="3495" spans="1:49" x14ac:dyDescent="0.25">
      <c r="A3495">
        <v>16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2"/>
        <v>H-10RT-E6</v>
      </c>
      <c r="AF3495" t="s">
        <v>156</v>
      </c>
    </row>
    <row r="3496" spans="1:49" x14ac:dyDescent="0.25">
      <c r="A3496">
        <v>17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2"/>
        <v>H-10RT-G4</v>
      </c>
      <c r="AF3496" t="s">
        <v>243</v>
      </c>
    </row>
    <row r="3497" spans="1:49" x14ac:dyDescent="0.25">
      <c r="A3497">
        <v>18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2"/>
        <v>H-10RT-A10</v>
      </c>
      <c r="AF3497" t="s">
        <v>138</v>
      </c>
    </row>
    <row r="3498" spans="1:49" x14ac:dyDescent="0.25">
      <c r="A3498">
        <v>19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2"/>
        <v>H-10RT-C3</v>
      </c>
      <c r="AF3498" t="s">
        <v>301</v>
      </c>
    </row>
    <row r="3499" spans="1:49" x14ac:dyDescent="0.25">
      <c r="A3499">
        <v>20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2"/>
        <v>H-10RT-G5</v>
      </c>
      <c r="AD3499" s="8">
        <v>43407</v>
      </c>
      <c r="AE3499">
        <v>34</v>
      </c>
      <c r="AF3499" t="s">
        <v>337</v>
      </c>
      <c r="AG3499" t="s">
        <v>956</v>
      </c>
      <c r="AN3499" t="s">
        <v>1765</v>
      </c>
      <c r="AV3499" s="8">
        <v>43407</v>
      </c>
      <c r="AW3499">
        <v>1</v>
      </c>
    </row>
    <row r="3500" spans="1:49" x14ac:dyDescent="0.25">
      <c r="A3500">
        <v>21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2"/>
        <v>H-10RT-H5</v>
      </c>
      <c r="AF3500" t="s">
        <v>145</v>
      </c>
    </row>
    <row r="3501" spans="1:49" x14ac:dyDescent="0.25">
      <c r="A3501">
        <v>22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2"/>
        <v>H-10RT-A3</v>
      </c>
      <c r="AF3501" t="s">
        <v>245</v>
      </c>
    </row>
    <row r="3502" spans="1:49" x14ac:dyDescent="0.25">
      <c r="A3502">
        <v>23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2"/>
        <v>H-10RT-A5</v>
      </c>
      <c r="AF3502" t="s">
        <v>246</v>
      </c>
    </row>
    <row r="3503" spans="1:49" x14ac:dyDescent="0.25">
      <c r="A3503">
        <v>24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2"/>
        <v>H-10RT-B7</v>
      </c>
      <c r="AD3503" s="8">
        <v>43404</v>
      </c>
      <c r="AE3503">
        <v>31</v>
      </c>
      <c r="AF3503" t="s">
        <v>177</v>
      </c>
      <c r="AG3503" t="s">
        <v>956</v>
      </c>
      <c r="AN3503" t="s">
        <v>1765</v>
      </c>
      <c r="AV3503" s="8">
        <v>43404</v>
      </c>
      <c r="AW3503">
        <v>1</v>
      </c>
    </row>
    <row r="3504" spans="1:49" x14ac:dyDescent="0.25">
      <c r="A3504">
        <v>25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2"/>
        <v>H-10RT-F10</v>
      </c>
      <c r="AF3504" t="s">
        <v>289</v>
      </c>
    </row>
    <row r="3505" spans="1:49" x14ac:dyDescent="0.25">
      <c r="A3505">
        <v>26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2"/>
        <v>H-10RT-D1</v>
      </c>
      <c r="AF3505" t="s">
        <v>288</v>
      </c>
    </row>
    <row r="3506" spans="1:49" x14ac:dyDescent="0.25">
      <c r="A3506">
        <v>27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2"/>
        <v>H-10RT-F8</v>
      </c>
      <c r="AF3506" t="s">
        <v>134</v>
      </c>
    </row>
    <row r="3507" spans="1:49" x14ac:dyDescent="0.25">
      <c r="A3507">
        <v>28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2"/>
        <v>H-10RT-H9</v>
      </c>
      <c r="AF3507" t="s">
        <v>287</v>
      </c>
    </row>
    <row r="3508" spans="1:49" x14ac:dyDescent="0.25">
      <c r="A3508">
        <v>29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2"/>
        <v>H-10RT-E8</v>
      </c>
      <c r="AF3508" t="s">
        <v>292</v>
      </c>
    </row>
    <row r="3509" spans="1:49" x14ac:dyDescent="0.25">
      <c r="A3509">
        <v>30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2"/>
        <v>H-10RT-C1</v>
      </c>
      <c r="AD3509" s="8">
        <v>43403</v>
      </c>
      <c r="AE3509" s="83">
        <f>AD3509-I3509</f>
        <v>30</v>
      </c>
      <c r="AF3509" t="s">
        <v>146</v>
      </c>
      <c r="AG3509" t="s">
        <v>956</v>
      </c>
      <c r="AN3509" t="s">
        <v>1765</v>
      </c>
      <c r="AV3509" s="8">
        <v>43403</v>
      </c>
      <c r="AW3509">
        <v>1</v>
      </c>
    </row>
    <row r="3510" spans="1:49" x14ac:dyDescent="0.25">
      <c r="A3510">
        <v>31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85</v>
      </c>
      <c r="AC3510" t="str">
        <f t="shared" si="82"/>
        <v>H-10RT-E1</v>
      </c>
      <c r="AD3510" s="8">
        <v>43440</v>
      </c>
      <c r="AE3510" s="83">
        <f>AD3510-I3510</f>
        <v>67</v>
      </c>
      <c r="AF3510" t="s">
        <v>137</v>
      </c>
      <c r="AG3510" t="s">
        <v>956</v>
      </c>
      <c r="AH3510" s="8">
        <v>43440</v>
      </c>
      <c r="AI3510">
        <v>8</v>
      </c>
      <c r="AJ3510">
        <v>1</v>
      </c>
      <c r="AK3510" s="53">
        <v>0.57638888888888895</v>
      </c>
      <c r="AL3510" s="8">
        <v>43454</v>
      </c>
      <c r="AM3510" s="53">
        <v>0.83333333333333337</v>
      </c>
      <c r="AO3510">
        <v>6</v>
      </c>
      <c r="AP3510">
        <v>2</v>
      </c>
      <c r="AQ3510" s="8">
        <v>43454</v>
      </c>
      <c r="AR3510" s="53">
        <v>0.83333333333333337</v>
      </c>
      <c r="AS3510" s="8">
        <v>43516</v>
      </c>
      <c r="AT3510" s="53">
        <v>0.83333333333333337</v>
      </c>
      <c r="AV3510" s="8">
        <v>43516</v>
      </c>
      <c r="AW3510">
        <v>0</v>
      </c>
    </row>
    <row r="3511" spans="1:49" x14ac:dyDescent="0.25">
      <c r="A3511">
        <v>32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85</v>
      </c>
      <c r="AC3511" t="str">
        <f t="shared" si="82"/>
        <v>H-10RT-B3</v>
      </c>
      <c r="AD3511" s="8">
        <v>43403</v>
      </c>
      <c r="AE3511" s="83">
        <f>AD3511-I3511</f>
        <v>30</v>
      </c>
      <c r="AF3511" t="s">
        <v>242</v>
      </c>
      <c r="AG3511" t="s">
        <v>956</v>
      </c>
      <c r="AN3511" t="s">
        <v>1765</v>
      </c>
      <c r="AV3511" s="8">
        <v>43403</v>
      </c>
      <c r="AW3511">
        <v>1</v>
      </c>
    </row>
    <row r="3512" spans="1:49" x14ac:dyDescent="0.25">
      <c r="A3512">
        <v>33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85</v>
      </c>
      <c r="AC3512" t="str">
        <f t="shared" si="82"/>
        <v>H-10RT-D6</v>
      </c>
      <c r="AF3512" t="s">
        <v>160</v>
      </c>
    </row>
    <row r="3513" spans="1:49" x14ac:dyDescent="0.25">
      <c r="A3513">
        <v>34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85</v>
      </c>
      <c r="AC3513" t="str">
        <f t="shared" si="82"/>
        <v>H-10RT-G3</v>
      </c>
      <c r="AF3513" t="s">
        <v>139</v>
      </c>
    </row>
    <row r="3514" spans="1:49" x14ac:dyDescent="0.25">
      <c r="A3514">
        <v>35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85</v>
      </c>
      <c r="AC3514" t="str">
        <f t="shared" si="82"/>
        <v>H-10RT-H12</v>
      </c>
      <c r="AF3514" t="s">
        <v>153</v>
      </c>
    </row>
    <row r="3515" spans="1:49" x14ac:dyDescent="0.25">
      <c r="A3515">
        <v>36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2"/>
        <v>H-10SO-D9</v>
      </c>
      <c r="AF3515" t="s">
        <v>151</v>
      </c>
    </row>
    <row r="3516" spans="1:49" x14ac:dyDescent="0.25">
      <c r="A3516">
        <v>37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2"/>
        <v>H-10SO-C2</v>
      </c>
      <c r="AF3516" t="s">
        <v>149</v>
      </c>
    </row>
    <row r="3517" spans="1:49" x14ac:dyDescent="0.25">
      <c r="A3517">
        <v>38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2"/>
        <v>H-10SO-B1</v>
      </c>
      <c r="AF3517" t="s">
        <v>169</v>
      </c>
    </row>
    <row r="3518" spans="1:49" x14ac:dyDescent="0.25">
      <c r="A3518">
        <v>39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si="82"/>
        <v>H-10SO-B11</v>
      </c>
      <c r="AF3518" t="s">
        <v>129</v>
      </c>
    </row>
    <row r="3519" spans="1:49" x14ac:dyDescent="0.25">
      <c r="A3519">
        <v>40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2"/>
        <v>H-10SO-F5</v>
      </c>
      <c r="AF3519" t="s">
        <v>250</v>
      </c>
    </row>
    <row r="3520" spans="1:49" x14ac:dyDescent="0.25">
      <c r="A3520">
        <v>41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si="82"/>
        <v>H-10SO-G2</v>
      </c>
      <c r="AF3520" t="s">
        <v>127</v>
      </c>
    </row>
    <row r="3521" spans="1:32" x14ac:dyDescent="0.25">
      <c r="A3521">
        <v>42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2"/>
        <v>H-10SO-G6</v>
      </c>
      <c r="AF3521" t="s">
        <v>235</v>
      </c>
    </row>
    <row r="3522" spans="1:32" x14ac:dyDescent="0.25">
      <c r="A3522">
        <v>43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ref="AC3522:AC3540" si="83">"H-10"&amp;AB3522&amp;"-"&amp;AF3522</f>
        <v>H-10SO-E3</v>
      </c>
      <c r="AF3522" t="s">
        <v>179</v>
      </c>
    </row>
    <row r="3523" spans="1:32" x14ac:dyDescent="0.25">
      <c r="A3523">
        <v>44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3"/>
        <v>H-10SO-G12</v>
      </c>
      <c r="AF3523" t="s">
        <v>147</v>
      </c>
    </row>
    <row r="3524" spans="1:32" x14ac:dyDescent="0.25">
      <c r="A3524">
        <v>45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3"/>
        <v>H-10SO-H6</v>
      </c>
      <c r="AF3524" t="s">
        <v>143</v>
      </c>
    </row>
    <row r="3525" spans="1:32" x14ac:dyDescent="0.25">
      <c r="A3525">
        <v>46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3"/>
        <v>H-10SO-B5</v>
      </c>
      <c r="AF3525" t="s">
        <v>163</v>
      </c>
    </row>
    <row r="3526" spans="1:32" x14ac:dyDescent="0.25">
      <c r="A3526">
        <v>47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3"/>
        <v>H-10SO-C12</v>
      </c>
      <c r="AF3526" t="s">
        <v>303</v>
      </c>
    </row>
    <row r="3527" spans="1:32" x14ac:dyDescent="0.25">
      <c r="A3527">
        <v>48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3"/>
        <v>H-10SO-F6</v>
      </c>
      <c r="AF3527" t="s">
        <v>291</v>
      </c>
    </row>
    <row r="3528" spans="1:32" x14ac:dyDescent="0.25">
      <c r="A3528">
        <v>49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3"/>
        <v>H-10SO-B12</v>
      </c>
      <c r="AF3528" t="s">
        <v>132</v>
      </c>
    </row>
    <row r="3529" spans="1:32" x14ac:dyDescent="0.25">
      <c r="A3529">
        <v>50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3"/>
        <v>H-10SO-B2</v>
      </c>
      <c r="AF3529" t="s">
        <v>142</v>
      </c>
    </row>
    <row r="3530" spans="1:32" x14ac:dyDescent="0.25">
      <c r="A3530">
        <v>51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3"/>
        <v>H-10SO-B8</v>
      </c>
      <c r="AF3530" t="s">
        <v>173</v>
      </c>
    </row>
    <row r="3531" spans="1:32" x14ac:dyDescent="0.25">
      <c r="A3531">
        <v>52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3"/>
        <v>H-10SO-E12</v>
      </c>
      <c r="AF3531" t="s">
        <v>175</v>
      </c>
    </row>
    <row r="3532" spans="1:32" x14ac:dyDescent="0.25">
      <c r="A3532">
        <v>53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3"/>
        <v>H-10SO-F3</v>
      </c>
      <c r="AF3532" t="s">
        <v>241</v>
      </c>
    </row>
    <row r="3533" spans="1:32" x14ac:dyDescent="0.25">
      <c r="A3533">
        <v>54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3"/>
        <v>H-10SO-E7</v>
      </c>
      <c r="AF3533" t="s">
        <v>131</v>
      </c>
    </row>
    <row r="3534" spans="1:32" x14ac:dyDescent="0.25">
      <c r="A3534">
        <v>55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3"/>
        <v>H-10SO-G8</v>
      </c>
      <c r="AF3534" t="s">
        <v>148</v>
      </c>
    </row>
    <row r="3535" spans="1:32" x14ac:dyDescent="0.25">
      <c r="A3535">
        <v>56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3"/>
        <v>H-10SO-H1</v>
      </c>
      <c r="AF3535" t="s">
        <v>239</v>
      </c>
    </row>
    <row r="3536" spans="1:32" x14ac:dyDescent="0.25">
      <c r="A3536">
        <v>57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86</v>
      </c>
      <c r="AC3536" t="str">
        <f t="shared" si="83"/>
        <v>H-10SO-C4</v>
      </c>
      <c r="AF3536" t="s">
        <v>161</v>
      </c>
    </row>
    <row r="3537" spans="1:49" x14ac:dyDescent="0.25">
      <c r="A3537">
        <v>58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86</v>
      </c>
      <c r="AC3537" t="str">
        <f t="shared" si="83"/>
        <v>H-10SO-H11</v>
      </c>
      <c r="AF3537" t="s">
        <v>141</v>
      </c>
    </row>
    <row r="3538" spans="1:49" x14ac:dyDescent="0.25">
      <c r="A3538">
        <v>59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86</v>
      </c>
      <c r="AC3538" t="str">
        <f t="shared" si="83"/>
        <v>H-10SO-E1</v>
      </c>
      <c r="AF3538" t="s">
        <v>137</v>
      </c>
    </row>
    <row r="3539" spans="1:49" x14ac:dyDescent="0.25">
      <c r="A3539">
        <v>60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86</v>
      </c>
      <c r="AC3539" t="str">
        <f t="shared" si="83"/>
        <v>H-10SO-A7</v>
      </c>
      <c r="AF3539" t="s">
        <v>164</v>
      </c>
    </row>
    <row r="3540" spans="1:49" x14ac:dyDescent="0.25">
      <c r="A3540">
        <v>61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86</v>
      </c>
      <c r="AC3540" t="str">
        <f t="shared" si="83"/>
        <v>H-10SO-D6</v>
      </c>
      <c r="AF3540" t="s">
        <v>160</v>
      </c>
    </row>
    <row r="3541" spans="1:49" x14ac:dyDescent="0.25">
      <c r="A3541">
        <v>1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85</v>
      </c>
      <c r="AC3541" t="str">
        <f t="shared" ref="AC3541:AC3553" si="84">"A3-10"&amp;AB3541&amp;"-"&amp;AF3541</f>
        <v>A3-10RT-B9</v>
      </c>
      <c r="AF3541" t="s">
        <v>125</v>
      </c>
    </row>
    <row r="3542" spans="1:49" x14ac:dyDescent="0.25">
      <c r="A3542">
        <v>2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85</v>
      </c>
      <c r="AC3542" t="str">
        <f t="shared" si="84"/>
        <v>A3-10RT-D4</v>
      </c>
      <c r="AF3542" t="s">
        <v>236</v>
      </c>
    </row>
    <row r="3543" spans="1:49" x14ac:dyDescent="0.25">
      <c r="A3543">
        <v>3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85</v>
      </c>
      <c r="AC3543" t="str">
        <f t="shared" si="84"/>
        <v>A3-10RT-F7</v>
      </c>
      <c r="AF3543" t="s">
        <v>171</v>
      </c>
    </row>
    <row r="3544" spans="1:49" x14ac:dyDescent="0.25">
      <c r="A3544">
        <v>4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85</v>
      </c>
      <c r="AC3544" t="str">
        <f t="shared" si="84"/>
        <v>A3-10RT-D9</v>
      </c>
      <c r="AF3544" t="s">
        <v>151</v>
      </c>
    </row>
    <row r="3545" spans="1:49" x14ac:dyDescent="0.25">
      <c r="A3545">
        <v>5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85</v>
      </c>
      <c r="AC3545" t="str">
        <f t="shared" si="84"/>
        <v>A3-10RT-F2</v>
      </c>
      <c r="AF3545" t="s">
        <v>370</v>
      </c>
    </row>
    <row r="3546" spans="1:49" x14ac:dyDescent="0.25">
      <c r="A3546">
        <v>6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85</v>
      </c>
      <c r="AC3546" t="str">
        <f t="shared" si="84"/>
        <v>A3-10RT-D11</v>
      </c>
      <c r="AF3546" t="s">
        <v>128</v>
      </c>
    </row>
    <row r="3547" spans="1:49" x14ac:dyDescent="0.25">
      <c r="A3547">
        <v>7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85</v>
      </c>
      <c r="AC3547" t="str">
        <f t="shared" si="84"/>
        <v>A3-10RT-C8</v>
      </c>
      <c r="AD3547" s="8">
        <v>43406</v>
      </c>
      <c r="AE3547" s="1">
        <f>AD3547-I3549</f>
        <v>33</v>
      </c>
      <c r="AF3547" t="s">
        <v>238</v>
      </c>
      <c r="AG3547" t="s">
        <v>956</v>
      </c>
      <c r="AN3547" t="s">
        <v>1765</v>
      </c>
      <c r="AV3547" s="8">
        <v>43406</v>
      </c>
      <c r="AW3547">
        <v>1</v>
      </c>
    </row>
    <row r="3548" spans="1:49" x14ac:dyDescent="0.25">
      <c r="A3548">
        <v>8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86</v>
      </c>
      <c r="AC3548" t="str">
        <f t="shared" si="84"/>
        <v>A3-10SO-F9</v>
      </c>
      <c r="AF3548" t="s">
        <v>240</v>
      </c>
    </row>
    <row r="3549" spans="1:49" x14ac:dyDescent="0.25">
      <c r="A3549">
        <v>9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86</v>
      </c>
      <c r="AC3549" t="str">
        <f t="shared" si="84"/>
        <v>A3-10SO-C7</v>
      </c>
      <c r="AF3549" t="s">
        <v>135</v>
      </c>
    </row>
    <row r="3550" spans="1:49" x14ac:dyDescent="0.25">
      <c r="A3550">
        <v>10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86</v>
      </c>
      <c r="AC3550" t="str">
        <f t="shared" si="84"/>
        <v>A3-10SO-G4</v>
      </c>
      <c r="AF3550" t="s">
        <v>243</v>
      </c>
    </row>
    <row r="3551" spans="1:49" x14ac:dyDescent="0.25">
      <c r="A3551">
        <v>11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86</v>
      </c>
      <c r="AC3551" t="str">
        <f t="shared" si="84"/>
        <v>A3-10SO-G10</v>
      </c>
      <c r="AF3551" t="s">
        <v>302</v>
      </c>
    </row>
    <row r="3552" spans="1:49" x14ac:dyDescent="0.25">
      <c r="A3552">
        <v>12</v>
      </c>
      <c r="C3552" t="s">
        <v>58</v>
      </c>
      <c r="G3552" s="1" t="s">
        <v>78</v>
      </c>
      <c r="I3552" s="1" t="s">
        <v>586</v>
      </c>
      <c r="J3552">
        <v>10</v>
      </c>
      <c r="K3552" t="s">
        <v>60</v>
      </c>
      <c r="W3552" s="1" t="s">
        <v>1150</v>
      </c>
      <c r="AB3552" t="s">
        <v>86</v>
      </c>
      <c r="AC3552" t="str">
        <f t="shared" si="84"/>
        <v>A3-10SO-D4</v>
      </c>
      <c r="AF3552" t="s">
        <v>236</v>
      </c>
    </row>
    <row r="3553" spans="1:49" x14ac:dyDescent="0.25">
      <c r="A3553">
        <v>13</v>
      </c>
      <c r="C3553" t="s">
        <v>58</v>
      </c>
      <c r="G3553" s="1" t="s">
        <v>78</v>
      </c>
      <c r="I3553" s="1" t="s">
        <v>586</v>
      </c>
      <c r="J3553">
        <v>10</v>
      </c>
      <c r="K3553" t="s">
        <v>60</v>
      </c>
      <c r="W3553" s="1" t="s">
        <v>1150</v>
      </c>
      <c r="AB3553" t="s">
        <v>86</v>
      </c>
      <c r="AC3553" t="str">
        <f t="shared" si="84"/>
        <v>A3-10SO-F8</v>
      </c>
      <c r="AF3553" t="s">
        <v>134</v>
      </c>
    </row>
    <row r="3554" spans="1:49" x14ac:dyDescent="0.25">
      <c r="A3554">
        <v>14</v>
      </c>
      <c r="C3554" t="s">
        <v>58</v>
      </c>
      <c r="G3554" s="1" t="s">
        <v>78</v>
      </c>
      <c r="I3554" s="1" t="s">
        <v>586</v>
      </c>
      <c r="J3554">
        <v>10</v>
      </c>
      <c r="K3554" t="s">
        <v>60</v>
      </c>
      <c r="W3554" s="1" t="s">
        <v>1150</v>
      </c>
      <c r="AB3554" t="s">
        <v>84</v>
      </c>
      <c r="AC3554" t="s">
        <v>1636</v>
      </c>
    </row>
    <row r="3555" spans="1:49" x14ac:dyDescent="0.25">
      <c r="A3555">
        <v>15</v>
      </c>
      <c r="C3555" t="s">
        <v>58</v>
      </c>
      <c r="G3555" s="1" t="s">
        <v>78</v>
      </c>
      <c r="I3555" s="1" t="s">
        <v>586</v>
      </c>
      <c r="J3555">
        <v>10</v>
      </c>
      <c r="K3555" t="s">
        <v>60</v>
      </c>
      <c r="W3555" s="1" t="s">
        <v>1150</v>
      </c>
      <c r="AB3555" t="s">
        <v>84</v>
      </c>
      <c r="AC3555" t="s">
        <v>1637</v>
      </c>
    </row>
    <row r="3556" spans="1:49" x14ac:dyDescent="0.25">
      <c r="A3556">
        <v>16</v>
      </c>
      <c r="C3556" t="s">
        <v>58</v>
      </c>
      <c r="G3556" s="1" t="s">
        <v>78</v>
      </c>
      <c r="I3556" s="1" t="s">
        <v>586</v>
      </c>
      <c r="J3556">
        <v>10</v>
      </c>
      <c r="K3556" t="s">
        <v>60</v>
      </c>
      <c r="W3556" s="1" t="s">
        <v>1150</v>
      </c>
      <c r="AB3556" t="s">
        <v>84</v>
      </c>
      <c r="AC3556" t="s">
        <v>1638</v>
      </c>
    </row>
    <row r="3557" spans="1:49" x14ac:dyDescent="0.25">
      <c r="A3557">
        <v>17</v>
      </c>
      <c r="C3557" t="s">
        <v>58</v>
      </c>
      <c r="G3557" s="1" t="s">
        <v>78</v>
      </c>
      <c r="I3557" s="1" t="s">
        <v>586</v>
      </c>
      <c r="J3557">
        <v>10</v>
      </c>
      <c r="K3557" t="s">
        <v>60</v>
      </c>
      <c r="W3557" s="1" t="s">
        <v>1150</v>
      </c>
      <c r="AB3557" t="s">
        <v>84</v>
      </c>
      <c r="AC3557" t="s">
        <v>1639</v>
      </c>
    </row>
    <row r="3558" spans="1:49" x14ac:dyDescent="0.25">
      <c r="A3558">
        <v>1</v>
      </c>
      <c r="C3558" t="s">
        <v>1645</v>
      </c>
      <c r="G3558" s="1" t="s">
        <v>78</v>
      </c>
      <c r="I3558" s="1" t="s">
        <v>587</v>
      </c>
      <c r="J3558">
        <v>11</v>
      </c>
      <c r="K3558" t="s">
        <v>954</v>
      </c>
      <c r="W3558" s="1" t="s">
        <v>1184</v>
      </c>
      <c r="AB3558" t="s">
        <v>85</v>
      </c>
      <c r="AC3558" t="s">
        <v>1646</v>
      </c>
      <c r="AD3558" s="8">
        <v>43389</v>
      </c>
      <c r="AE3558">
        <v>15</v>
      </c>
      <c r="AG3558" t="s">
        <v>593</v>
      </c>
      <c r="AI3558">
        <v>22</v>
      </c>
      <c r="AJ3558">
        <v>1</v>
      </c>
      <c r="AK3558" s="53">
        <v>0.54861111111111105</v>
      </c>
      <c r="AL3558" s="8">
        <v>43397</v>
      </c>
      <c r="AM3558" s="53">
        <v>0.83333333333333337</v>
      </c>
      <c r="AN3558" t="s">
        <v>1020</v>
      </c>
      <c r="AV3558" s="8">
        <v>43397</v>
      </c>
      <c r="AW3558">
        <v>1</v>
      </c>
    </row>
    <row r="3559" spans="1:49" x14ac:dyDescent="0.25">
      <c r="A3559">
        <v>2</v>
      </c>
      <c r="C3559" t="s">
        <v>1645</v>
      </c>
      <c r="G3559" s="1" t="s">
        <v>78</v>
      </c>
      <c r="I3559" s="1" t="s">
        <v>587</v>
      </c>
      <c r="J3559">
        <v>11</v>
      </c>
      <c r="K3559" t="s">
        <v>954</v>
      </c>
      <c r="W3559" s="1" t="s">
        <v>1184</v>
      </c>
      <c r="AB3559" t="s">
        <v>85</v>
      </c>
      <c r="AC3559" t="s">
        <v>1706</v>
      </c>
      <c r="AD3559" s="8">
        <v>43407</v>
      </c>
      <c r="AE3559">
        <v>33</v>
      </c>
      <c r="AF3559" t="s">
        <v>165</v>
      </c>
      <c r="AG3559" t="s">
        <v>956</v>
      </c>
      <c r="AN3559" t="s">
        <v>1765</v>
      </c>
      <c r="AV3559" s="8">
        <v>43407</v>
      </c>
      <c r="AW3559">
        <v>1</v>
      </c>
    </row>
    <row r="3560" spans="1:49" x14ac:dyDescent="0.25">
      <c r="A3560">
        <v>3</v>
      </c>
      <c r="C3560" t="s">
        <v>1645</v>
      </c>
      <c r="G3560" s="1" t="s">
        <v>78</v>
      </c>
      <c r="I3560" s="1" t="s">
        <v>587</v>
      </c>
      <c r="J3560">
        <v>11</v>
      </c>
      <c r="K3560" t="s">
        <v>954</v>
      </c>
      <c r="W3560" s="1" t="s">
        <v>1184</v>
      </c>
      <c r="AB3560" t="s">
        <v>85</v>
      </c>
      <c r="AC3560" t="s">
        <v>1776</v>
      </c>
      <c r="AD3560" s="8">
        <v>43406</v>
      </c>
      <c r="AE3560" s="83">
        <f>AD3560-I3560</f>
        <v>32</v>
      </c>
      <c r="AF3560" t="s">
        <v>250</v>
      </c>
      <c r="AG3560" t="s">
        <v>956</v>
      </c>
      <c r="AN3560" t="s">
        <v>1765</v>
      </c>
      <c r="AV3560" s="8">
        <v>43406</v>
      </c>
      <c r="AW3560">
        <v>1</v>
      </c>
    </row>
    <row r="3561" spans="1:49" x14ac:dyDescent="0.25">
      <c r="A3561">
        <v>1</v>
      </c>
      <c r="C3561" t="s">
        <v>58</v>
      </c>
      <c r="G3561" s="1" t="s">
        <v>78</v>
      </c>
      <c r="I3561" s="1" t="s">
        <v>587</v>
      </c>
      <c r="J3561">
        <v>11</v>
      </c>
      <c r="K3561" t="s">
        <v>60</v>
      </c>
      <c r="W3561" s="1" t="s">
        <v>1184</v>
      </c>
      <c r="AB3561" t="s">
        <v>85</v>
      </c>
      <c r="AC3561" t="s">
        <v>1773</v>
      </c>
      <c r="AD3561" s="8">
        <v>43405</v>
      </c>
      <c r="AE3561" s="83" t="s">
        <v>1774</v>
      </c>
      <c r="AF3561" t="s">
        <v>149</v>
      </c>
      <c r="AG3561" t="s">
        <v>956</v>
      </c>
      <c r="AN3561" t="s">
        <v>1765</v>
      </c>
      <c r="AV3561" s="8">
        <v>43405</v>
      </c>
      <c r="AW3561">
        <v>1</v>
      </c>
    </row>
    <row r="3562" spans="1:49" x14ac:dyDescent="0.25">
      <c r="A3562">
        <v>2</v>
      </c>
      <c r="C3562" t="s">
        <v>58</v>
      </c>
      <c r="G3562" s="1" t="s">
        <v>78</v>
      </c>
      <c r="I3562" s="1" t="s">
        <v>587</v>
      </c>
      <c r="J3562">
        <v>11</v>
      </c>
      <c r="K3562" t="s">
        <v>60</v>
      </c>
      <c r="W3562" s="1" t="s">
        <v>1184</v>
      </c>
      <c r="AB3562" t="s">
        <v>85</v>
      </c>
      <c r="AC3562" t="s">
        <v>1804</v>
      </c>
      <c r="AD3562" s="8">
        <v>43430</v>
      </c>
      <c r="AE3562" s="83" t="s">
        <v>1807</v>
      </c>
      <c r="AF3562" t="s">
        <v>302</v>
      </c>
      <c r="AG3562" t="s">
        <v>956</v>
      </c>
      <c r="AL3562" s="8">
        <v>43433</v>
      </c>
      <c r="AM3562" s="53">
        <v>0.55763888888888891</v>
      </c>
      <c r="AN3562" t="s">
        <v>1812</v>
      </c>
      <c r="AV3562" s="8">
        <v>43433</v>
      </c>
      <c r="AW3562">
        <v>0</v>
      </c>
    </row>
    <row r="3563" spans="1:49" x14ac:dyDescent="0.25">
      <c r="A3563">
        <v>3</v>
      </c>
      <c r="C3563" t="s">
        <v>58</v>
      </c>
      <c r="G3563" s="1" t="s">
        <v>78</v>
      </c>
      <c r="I3563" s="1" t="s">
        <v>587</v>
      </c>
      <c r="J3563">
        <v>11</v>
      </c>
      <c r="K3563" t="s">
        <v>60</v>
      </c>
      <c r="W3563" s="1" t="s">
        <v>1184</v>
      </c>
      <c r="AB3563" t="s">
        <v>85</v>
      </c>
      <c r="AC3563" t="s">
        <v>1805</v>
      </c>
      <c r="AD3563" s="8">
        <v>43430</v>
      </c>
      <c r="AE3563" s="83" t="s">
        <v>1807</v>
      </c>
      <c r="AF3563" t="s">
        <v>156</v>
      </c>
      <c r="AG3563" t="s">
        <v>956</v>
      </c>
      <c r="AL3563" s="8">
        <v>43433</v>
      </c>
      <c r="AM3563" s="53">
        <v>0.55763888888888891</v>
      </c>
      <c r="AN3563" t="s">
        <v>1812</v>
      </c>
      <c r="AV3563" s="8">
        <v>43433</v>
      </c>
      <c r="AW3563">
        <v>0</v>
      </c>
    </row>
    <row r="3564" spans="1:49" x14ac:dyDescent="0.25">
      <c r="A3564">
        <v>1</v>
      </c>
      <c r="C3564" t="s">
        <v>1645</v>
      </c>
      <c r="G3564" s="1" t="s">
        <v>78</v>
      </c>
      <c r="I3564" s="1" t="s">
        <v>588</v>
      </c>
      <c r="J3564">
        <v>12</v>
      </c>
      <c r="K3564" t="s">
        <v>954</v>
      </c>
      <c r="W3564" s="1" t="s">
        <v>1185</v>
      </c>
      <c r="AB3564" t="s">
        <v>85</v>
      </c>
      <c r="AC3564" t="s">
        <v>1707</v>
      </c>
      <c r="AD3564" s="8">
        <v>43407</v>
      </c>
      <c r="AE3564">
        <v>32</v>
      </c>
      <c r="AF3564" t="s">
        <v>173</v>
      </c>
      <c r="AG3564" t="s">
        <v>956</v>
      </c>
      <c r="AN3564" t="s">
        <v>1765</v>
      </c>
    </row>
    <row r="3565" spans="1:49" x14ac:dyDescent="0.25">
      <c r="A3565">
        <v>2</v>
      </c>
      <c r="C3565" t="s">
        <v>1645</v>
      </c>
      <c r="G3565" s="1" t="s">
        <v>78</v>
      </c>
      <c r="I3565" s="1" t="s">
        <v>588</v>
      </c>
      <c r="J3565">
        <v>12</v>
      </c>
      <c r="K3565" t="s">
        <v>954</v>
      </c>
      <c r="W3565" s="1" t="s">
        <v>1185</v>
      </c>
      <c r="AB3565" t="s">
        <v>85</v>
      </c>
      <c r="AC3565" t="s">
        <v>1708</v>
      </c>
      <c r="AD3565" s="8">
        <v>43407</v>
      </c>
      <c r="AE3565">
        <v>32</v>
      </c>
      <c r="AF3565" t="s">
        <v>239</v>
      </c>
      <c r="AG3565" t="s">
        <v>956</v>
      </c>
      <c r="AN3565" t="s">
        <v>1765</v>
      </c>
    </row>
    <row r="3566" spans="1:49" x14ac:dyDescent="0.25">
      <c r="A3566">
        <v>1</v>
      </c>
      <c r="C3566" t="s">
        <v>58</v>
      </c>
      <c r="G3566" s="1" t="s">
        <v>78</v>
      </c>
      <c r="I3566" s="1" t="s">
        <v>588</v>
      </c>
      <c r="J3566">
        <v>12</v>
      </c>
      <c r="K3566" t="s">
        <v>60</v>
      </c>
      <c r="W3566" s="1" t="s">
        <v>1185</v>
      </c>
      <c r="AB3566" t="s">
        <v>85</v>
      </c>
      <c r="AC3566" t="s">
        <v>1816</v>
      </c>
      <c r="AD3566" s="8">
        <v>43437</v>
      </c>
      <c r="AE3566" s="83" t="s">
        <v>1780</v>
      </c>
      <c r="AF3566" t="s">
        <v>120</v>
      </c>
      <c r="AG3566" t="s">
        <v>956</v>
      </c>
      <c r="AM3566" s="53"/>
      <c r="AN3566" t="s">
        <v>1830</v>
      </c>
      <c r="AV3566" s="8">
        <v>43474</v>
      </c>
      <c r="AW3566">
        <v>1</v>
      </c>
    </row>
    <row r="3567" spans="1:49" x14ac:dyDescent="0.25">
      <c r="A3567">
        <v>2</v>
      </c>
      <c r="C3567" t="s">
        <v>58</v>
      </c>
      <c r="G3567" s="1" t="s">
        <v>78</v>
      </c>
      <c r="I3567" s="1" t="s">
        <v>588</v>
      </c>
      <c r="J3567">
        <v>12</v>
      </c>
      <c r="K3567" t="s">
        <v>60</v>
      </c>
      <c r="W3567" s="1" t="s">
        <v>1185</v>
      </c>
      <c r="AB3567" t="s">
        <v>85</v>
      </c>
      <c r="AC3567" t="s">
        <v>1828</v>
      </c>
      <c r="AD3567" s="8">
        <v>43449</v>
      </c>
      <c r="AE3567" s="83" t="s">
        <v>1827</v>
      </c>
      <c r="AF3567" t="s">
        <v>170</v>
      </c>
      <c r="AG3567" t="s">
        <v>956</v>
      </c>
      <c r="AH3567" s="8">
        <v>43454</v>
      </c>
      <c r="AI3567">
        <v>26</v>
      </c>
      <c r="AJ3567">
        <v>1</v>
      </c>
      <c r="AK3567" s="53">
        <v>0.47916666666666669</v>
      </c>
      <c r="AL3567" s="8">
        <v>43468</v>
      </c>
      <c r="AM3567" s="53">
        <v>0.83333333333333337</v>
      </c>
      <c r="AO3567">
        <v>3</v>
      </c>
      <c r="AP3567">
        <v>21</v>
      </c>
      <c r="AQ3567" s="8">
        <v>43468</v>
      </c>
      <c r="AR3567" s="53">
        <v>0.83333333333333337</v>
      </c>
      <c r="AS3567" s="8">
        <v>43516</v>
      </c>
      <c r="AT3567" s="53">
        <v>0.83333333333333337</v>
      </c>
      <c r="AV3567" s="8">
        <v>43516</v>
      </c>
      <c r="AW3567">
        <v>0</v>
      </c>
    </row>
    <row r="3568" spans="1:49" x14ac:dyDescent="0.25">
      <c r="A3568">
        <v>1</v>
      </c>
      <c r="C3568" t="s">
        <v>201</v>
      </c>
      <c r="G3568" s="1" t="s">
        <v>78</v>
      </c>
      <c r="I3568" s="1" t="s">
        <v>588</v>
      </c>
      <c r="J3568">
        <v>12</v>
      </c>
      <c r="K3568" t="s">
        <v>60</v>
      </c>
      <c r="W3568" s="1" t="s">
        <v>1185</v>
      </c>
      <c r="AB3568" t="s">
        <v>85</v>
      </c>
      <c r="AC3568" t="s">
        <v>1832</v>
      </c>
      <c r="AD3568" s="8">
        <v>43447</v>
      </c>
      <c r="AE3568" s="83" t="s">
        <v>1824</v>
      </c>
      <c r="AF3568" t="s">
        <v>159</v>
      </c>
      <c r="AG3568" t="s">
        <v>956</v>
      </c>
      <c r="AM3568" s="53"/>
    </row>
    <row r="3569" spans="1:49" x14ac:dyDescent="0.25">
      <c r="A3569">
        <v>1</v>
      </c>
      <c r="C3569" t="s">
        <v>58</v>
      </c>
      <c r="G3569" s="1" t="s">
        <v>78</v>
      </c>
      <c r="I3569" s="1" t="s">
        <v>620</v>
      </c>
      <c r="J3569">
        <v>13</v>
      </c>
      <c r="K3569" t="s">
        <v>60</v>
      </c>
      <c r="W3569" s="1" t="s">
        <v>1186</v>
      </c>
      <c r="AB3569" t="s">
        <v>85</v>
      </c>
      <c r="AC3569" t="s">
        <v>1798</v>
      </c>
      <c r="AD3569" s="8">
        <v>43430</v>
      </c>
      <c r="AE3569" s="83" t="s">
        <v>1802</v>
      </c>
      <c r="AF3569" t="s">
        <v>124</v>
      </c>
      <c r="AG3569" t="s">
        <v>956</v>
      </c>
    </row>
    <row r="3570" spans="1:49" x14ac:dyDescent="0.25">
      <c r="A3570">
        <v>2</v>
      </c>
      <c r="C3570" t="s">
        <v>58</v>
      </c>
      <c r="G3570" s="1" t="s">
        <v>78</v>
      </c>
      <c r="I3570" s="1" t="s">
        <v>620</v>
      </c>
      <c r="J3570">
        <v>13</v>
      </c>
      <c r="K3570" t="s">
        <v>60</v>
      </c>
      <c r="W3570" s="1" t="s">
        <v>1186</v>
      </c>
      <c r="AB3570" t="s">
        <v>85</v>
      </c>
      <c r="AC3570" t="s">
        <v>1799</v>
      </c>
      <c r="AD3570" s="8">
        <v>43430</v>
      </c>
      <c r="AE3570" s="83" t="s">
        <v>1802</v>
      </c>
      <c r="AF3570" t="s">
        <v>157</v>
      </c>
      <c r="AG3570" t="s">
        <v>593</v>
      </c>
      <c r="AH3570" s="8">
        <v>43430</v>
      </c>
      <c r="AI3570">
        <v>32</v>
      </c>
      <c r="AJ3570">
        <v>1</v>
      </c>
      <c r="AK3570" s="53">
        <v>0.63194444444444442</v>
      </c>
      <c r="AL3570" s="8">
        <v>43439</v>
      </c>
      <c r="AM3570" s="53">
        <v>0.83333333333333337</v>
      </c>
      <c r="AN3570" t="s">
        <v>1806</v>
      </c>
      <c r="AO3570">
        <v>3</v>
      </c>
      <c r="AP3570">
        <v>3</v>
      </c>
      <c r="AQ3570" s="8">
        <v>43439</v>
      </c>
      <c r="AR3570" s="53">
        <v>0.83333333333333337</v>
      </c>
      <c r="AS3570" s="8">
        <v>43483</v>
      </c>
      <c r="AT3570" s="53">
        <v>0.85416666666666663</v>
      </c>
      <c r="AV3570" s="8">
        <v>43483</v>
      </c>
      <c r="AW3570">
        <v>0</v>
      </c>
    </row>
    <row r="3571" spans="1:49" x14ac:dyDescent="0.25">
      <c r="A3571">
        <v>3</v>
      </c>
      <c r="C3571" t="s">
        <v>58</v>
      </c>
      <c r="G3571" s="1" t="s">
        <v>78</v>
      </c>
      <c r="I3571" s="1" t="s">
        <v>620</v>
      </c>
      <c r="J3571">
        <v>13</v>
      </c>
      <c r="K3571" t="s">
        <v>60</v>
      </c>
      <c r="W3571" s="1" t="s">
        <v>1186</v>
      </c>
      <c r="AB3571" t="s">
        <v>85</v>
      </c>
      <c r="AC3571" t="s">
        <v>1810</v>
      </c>
      <c r="AD3571" s="8">
        <v>43431</v>
      </c>
      <c r="AE3571" s="83" t="s">
        <v>1770</v>
      </c>
      <c r="AF3571" t="s">
        <v>289</v>
      </c>
      <c r="AG3571" t="s">
        <v>956</v>
      </c>
      <c r="AK3571" s="53"/>
      <c r="AN3571" t="s">
        <v>1811</v>
      </c>
      <c r="AV3571" s="8">
        <v>43431</v>
      </c>
      <c r="AW3571">
        <v>0</v>
      </c>
    </row>
    <row r="3572" spans="1:49" x14ac:dyDescent="0.25">
      <c r="A3572">
        <v>4</v>
      </c>
      <c r="C3572" t="s">
        <v>58</v>
      </c>
      <c r="G3572" s="1" t="s">
        <v>78</v>
      </c>
      <c r="I3572" s="1" t="s">
        <v>620</v>
      </c>
      <c r="J3572">
        <v>13</v>
      </c>
      <c r="K3572" t="s">
        <v>60</v>
      </c>
      <c r="W3572" s="1" t="s">
        <v>1186</v>
      </c>
      <c r="AB3572" t="s">
        <v>85</v>
      </c>
      <c r="AC3572" t="s">
        <v>1819</v>
      </c>
      <c r="AD3572" s="8">
        <v>43441</v>
      </c>
      <c r="AE3572" s="83" t="s">
        <v>1778</v>
      </c>
      <c r="AF3572" t="s">
        <v>169</v>
      </c>
      <c r="AG3572" t="s">
        <v>956</v>
      </c>
      <c r="AK3572" s="53"/>
      <c r="AN3572" t="s">
        <v>1820</v>
      </c>
      <c r="AV3572" s="8">
        <v>43442</v>
      </c>
      <c r="AW3572">
        <v>0</v>
      </c>
    </row>
    <row r="3573" spans="1:49" x14ac:dyDescent="0.25">
      <c r="A3573">
        <v>1</v>
      </c>
      <c r="C3573" t="s">
        <v>58</v>
      </c>
      <c r="G3573" s="1" t="s">
        <v>78</v>
      </c>
      <c r="I3573" s="1" t="s">
        <v>621</v>
      </c>
      <c r="J3573">
        <v>14</v>
      </c>
      <c r="K3573" t="s">
        <v>60</v>
      </c>
      <c r="W3573" s="1" t="s">
        <v>1187</v>
      </c>
      <c r="AB3573" t="s">
        <v>85</v>
      </c>
      <c r="AC3573" t="s">
        <v>1814</v>
      </c>
      <c r="AD3573" s="8">
        <v>43435</v>
      </c>
      <c r="AE3573" s="83" t="s">
        <v>1815</v>
      </c>
      <c r="AF3573" t="s">
        <v>247</v>
      </c>
      <c r="AG3573" t="s">
        <v>956</v>
      </c>
      <c r="AK3573" s="53"/>
      <c r="AN3573" t="s">
        <v>1812</v>
      </c>
      <c r="AV3573" s="8">
        <v>43444</v>
      </c>
      <c r="AW3573">
        <v>0</v>
      </c>
    </row>
    <row r="3574" spans="1:49" x14ac:dyDescent="0.25">
      <c r="A3574">
        <v>1</v>
      </c>
      <c r="C3574" t="s">
        <v>58</v>
      </c>
      <c r="G3574" s="1" t="s">
        <v>78</v>
      </c>
      <c r="I3574" s="1" t="s">
        <v>622</v>
      </c>
      <c r="J3574">
        <v>15</v>
      </c>
      <c r="K3574" t="s">
        <v>60</v>
      </c>
      <c r="W3574" s="1" t="s">
        <v>1188</v>
      </c>
      <c r="AB3574" t="s">
        <v>85</v>
      </c>
      <c r="AC3574" t="s">
        <v>1797</v>
      </c>
      <c r="AD3574" s="8">
        <v>43430</v>
      </c>
      <c r="AE3574" s="83" t="s">
        <v>1769</v>
      </c>
      <c r="AF3574" t="s">
        <v>146</v>
      </c>
      <c r="AG3574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2019-04-08T21:34:26Z</dcterms:modified>
</cp:coreProperties>
</file>