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0" documentId="13_ncr:1_{B6CAC3CB-552E-4746-B523-2F623EAF31C4}" xr6:coauthVersionLast="47" xr6:coauthVersionMax="47" xr10:uidLastSave="{00000000-0000-0000-0000-000000000000}"/>
  <bookViews>
    <workbookView xWindow="-108" yWindow="-108" windowWidth="23256" windowHeight="13896" tabRatio="794" firstSheet="3" activeTab="3" xr2:uid="{FD9CC375-3451-4646-8BBE-F0B018B22415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I119" i="37"/>
  <c r="C120" i="37"/>
  <c r="I120" i="37"/>
  <c r="C121" i="37"/>
  <c r="I121" i="37"/>
  <c r="C122" i="37"/>
  <c r="I122" i="37"/>
  <c r="I131" i="37" s="1"/>
  <c r="C136" i="37" s="1"/>
  <c r="I139" i="37" s="1"/>
  <c r="C123" i="37"/>
  <c r="I123" i="37"/>
  <c r="C124" i="37"/>
  <c r="I124" i="37"/>
  <c r="C125" i="37"/>
  <c r="I125" i="37"/>
  <c r="C126" i="37"/>
  <c r="I126" i="37"/>
  <c r="I132" i="37" s="1"/>
  <c r="C129" i="37"/>
  <c r="C135" i="37" s="1"/>
  <c r="C139" i="37" s="1"/>
  <c r="I129" i="37"/>
  <c r="C130" i="37"/>
  <c r="I130" i="37"/>
  <c r="C131" i="37"/>
  <c r="C132" i="37"/>
  <c r="I135" i="37"/>
  <c r="I136" i="37"/>
  <c r="C142" i="37"/>
  <c r="I142" i="37"/>
  <c r="M119" i="37" s="1"/>
  <c r="M121" i="37" s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F6" i="38"/>
  <c r="G6" i="38"/>
  <c r="H6" i="38"/>
  <c r="I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I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F22" i="38"/>
  <c r="G22" i="38"/>
  <c r="H22" i="38"/>
  <c r="I22" i="38"/>
  <c r="C23" i="38"/>
  <c r="D23" i="38"/>
  <c r="E23" i="38"/>
  <c r="F23" i="38"/>
  <c r="G23" i="38"/>
  <c r="H23" i="38"/>
  <c r="I23" i="38"/>
  <c r="C24" i="38"/>
  <c r="D24" i="38"/>
  <c r="E24" i="38"/>
  <c r="F24" i="38"/>
  <c r="G24" i="38"/>
  <c r="H24" i="38"/>
  <c r="I24" i="38"/>
  <c r="C29" i="38"/>
  <c r="D29" i="38"/>
  <c r="E29" i="38"/>
  <c r="F29" i="38"/>
  <c r="G29" i="38"/>
  <c r="H29" i="38"/>
  <c r="I29" i="38"/>
  <c r="C30" i="38"/>
  <c r="D30" i="38"/>
  <c r="E30" i="38"/>
  <c r="F30" i="38"/>
  <c r="G30" i="38"/>
  <c r="H30" i="38"/>
  <c r="I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H38" i="38"/>
  <c r="I38" i="38"/>
  <c r="C39" i="38"/>
  <c r="D39" i="38"/>
  <c r="E39" i="38"/>
  <c r="F39" i="38"/>
  <c r="G39" i="38"/>
  <c r="H39" i="38"/>
  <c r="I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H46" i="38"/>
  <c r="I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I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H54" i="38"/>
  <c r="I54" i="38"/>
  <c r="C55" i="38"/>
  <c r="D55" i="38"/>
  <c r="E55" i="38"/>
  <c r="F55" i="38"/>
  <c r="G55" i="38"/>
  <c r="H55" i="38"/>
  <c r="I55" i="38"/>
  <c r="C56" i="38"/>
  <c r="D56" i="38"/>
  <c r="E56" i="38"/>
  <c r="F56" i="38"/>
  <c r="G56" i="38"/>
  <c r="H56" i="38"/>
  <c r="I56" i="38"/>
  <c r="C61" i="38"/>
  <c r="D61" i="38"/>
  <c r="E61" i="38"/>
  <c r="F61" i="38"/>
  <c r="G61" i="38"/>
  <c r="H61" i="38"/>
  <c r="I61" i="38"/>
  <c r="C62" i="38"/>
  <c r="D62" i="38"/>
  <c r="E62" i="38"/>
  <c r="F62" i="38"/>
  <c r="G62" i="38"/>
  <c r="H62" i="38"/>
  <c r="I62" i="38"/>
  <c r="C63" i="38"/>
  <c r="D63" i="38"/>
  <c r="E63" i="38"/>
  <c r="F63" i="38"/>
  <c r="G63" i="38"/>
  <c r="H63" i="38"/>
  <c r="I63" i="38"/>
  <c r="C64" i="38"/>
  <c r="D64" i="38"/>
  <c r="E64" i="38"/>
  <c r="F64" i="38"/>
  <c r="G64" i="38"/>
  <c r="H64" i="38"/>
  <c r="I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I70" i="38"/>
  <c r="C71" i="38"/>
  <c r="D71" i="38"/>
  <c r="E71" i="38"/>
  <c r="F71" i="38"/>
  <c r="G71" i="38"/>
  <c r="H71" i="38"/>
  <c r="I71" i="38"/>
  <c r="C72" i="38"/>
  <c r="D72" i="38"/>
  <c r="E72" i="38"/>
  <c r="F72" i="38"/>
  <c r="G72" i="38"/>
  <c r="H72" i="38"/>
  <c r="I72" i="38"/>
  <c r="C77" i="38"/>
  <c r="D77" i="38"/>
  <c r="E77" i="38"/>
  <c r="F77" i="38"/>
  <c r="G77" i="38"/>
  <c r="H77" i="38"/>
  <c r="I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I79" i="38"/>
  <c r="C80" i="38"/>
  <c r="D80" i="38"/>
  <c r="E80" i="38"/>
  <c r="F80" i="38"/>
  <c r="G80" i="38"/>
  <c r="H80" i="38"/>
  <c r="I80" i="38"/>
  <c r="C85" i="38"/>
  <c r="D85" i="38"/>
  <c r="E85" i="38"/>
  <c r="F85" i="38"/>
  <c r="G85" i="38"/>
  <c r="H85" i="38"/>
  <c r="I85" i="38"/>
  <c r="C86" i="38"/>
  <c r="D86" i="38"/>
  <c r="E86" i="38"/>
  <c r="F86" i="38"/>
  <c r="G86" i="38"/>
  <c r="H86" i="38"/>
  <c r="I86" i="38"/>
  <c r="C87" i="38"/>
  <c r="D87" i="38"/>
  <c r="E87" i="38"/>
  <c r="F87" i="38"/>
  <c r="G87" i="38"/>
  <c r="H87" i="38"/>
  <c r="I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I7" i="38"/>
  <c r="B7" i="38"/>
  <c r="I8" i="38"/>
  <c r="B8" i="38"/>
  <c r="B5" i="38"/>
  <c r="I5" i="38"/>
  <c r="B6" i="38"/>
  <c r="K8" i="38"/>
  <c r="L8" i="38"/>
  <c r="K7" i="38"/>
  <c r="L7" i="38"/>
  <c r="K5" i="38"/>
  <c r="L5" i="38"/>
  <c r="K6" i="38"/>
  <c r="L6" i="38"/>
  <c r="N7" i="38"/>
  <c r="O7" i="38"/>
  <c r="N5" i="38"/>
  <c r="O5" i="38"/>
  <c r="N8" i="38"/>
  <c r="O8" i="38"/>
  <c r="N6" i="38"/>
  <c r="O6" i="38"/>
  <c r="Q8" i="38"/>
  <c r="Q5" i="38"/>
  <c r="Q6" i="38"/>
  <c r="Q7" i="38"/>
  <c r="R8" i="38"/>
  <c r="S8" i="38"/>
  <c r="S5" i="38"/>
  <c r="R5" i="38"/>
  <c r="S6" i="38"/>
  <c r="R6" i="38"/>
  <c r="S7" i="38"/>
  <c r="R7" i="38"/>
  <c r="U6" i="38"/>
  <c r="U5" i="38"/>
  <c r="U8" i="38"/>
  <c r="U7" i="38"/>
  <c r="W6" i="38"/>
  <c r="V6" i="38"/>
  <c r="W5" i="38"/>
  <c r="V5" i="38"/>
  <c r="V7" i="38"/>
  <c r="W7" i="38"/>
  <c r="W8" i="38"/>
  <c r="V8" i="38"/>
  <c r="X7" i="38"/>
  <c r="X5" i="38"/>
  <c r="X6" i="38"/>
  <c r="X8" i="38"/>
  <c r="Z5" i="38"/>
  <c r="Y5" i="38"/>
  <c r="Z7" i="38"/>
  <c r="Y7" i="38"/>
  <c r="Y6" i="38"/>
  <c r="Z6" i="38"/>
  <c r="Z8" i="38"/>
  <c r="Y8" i="38"/>
  <c r="AB7" i="38"/>
  <c r="AB6" i="38"/>
  <c r="AB8" i="38"/>
  <c r="AB5" i="38"/>
  <c r="AE7" i="38"/>
  <c r="AC7" i="38"/>
  <c r="AD7" i="38"/>
  <c r="AE6" i="38"/>
  <c r="AD6" i="38"/>
  <c r="AC6" i="38"/>
  <c r="AE8" i="38"/>
  <c r="AD8" i="38"/>
  <c r="AC8" i="38"/>
  <c r="AD5" i="38"/>
  <c r="AC5" i="38"/>
  <c r="AE5" i="38"/>
  <c r="AF6" i="38"/>
  <c r="AF5" i="38"/>
  <c r="AF7" i="38"/>
  <c r="AF8" i="38"/>
  <c r="AI8" i="38"/>
  <c r="AG6" i="38"/>
  <c r="AH6" i="38"/>
  <c r="AI6" i="38"/>
  <c r="AI5" i="38"/>
  <c r="AG5" i="38"/>
  <c r="AH5" i="38"/>
  <c r="AI7" i="38"/>
  <c r="AG7" i="38"/>
  <c r="AH7" i="38"/>
  <c r="AG8" i="38"/>
  <c r="AH8" i="38"/>
  <c r="AJ7" i="38"/>
  <c r="AJ5" i="38"/>
  <c r="AL5" i="38"/>
  <c r="AJ6" i="38"/>
  <c r="AJ8" i="38"/>
  <c r="AK7" i="38"/>
  <c r="AL7" i="38"/>
  <c r="AM7" i="38"/>
  <c r="AM5" i="38"/>
  <c r="AK5" i="38"/>
  <c r="AL6" i="38"/>
  <c r="AK6" i="38"/>
  <c r="AM6" i="38"/>
  <c r="AL8" i="38"/>
  <c r="AK8" i="38"/>
  <c r="AM8" i="38"/>
  <c r="AN7" i="38"/>
  <c r="AN6" i="38"/>
  <c r="AN8" i="38"/>
  <c r="AN5" i="38"/>
  <c r="L8" i="37"/>
  <c r="AQ7" i="38"/>
  <c r="AO7" i="38"/>
  <c r="AP7" i="38"/>
  <c r="AQ6" i="38"/>
  <c r="AO6" i="38"/>
  <c r="AP6" i="38"/>
  <c r="L7" i="37"/>
  <c r="L9" i="37"/>
  <c r="AO8" i="38"/>
  <c r="AQ8" i="38"/>
  <c r="AP8" i="38"/>
  <c r="AP5" i="38"/>
  <c r="AQ5" i="38"/>
  <c r="AO5" i="38"/>
  <c r="L6" i="37"/>
  <c r="M7" i="37"/>
  <c r="T7" i="37"/>
  <c r="P7" i="37"/>
  <c r="R7" i="37"/>
  <c r="O7" i="37"/>
  <c r="S7" i="37"/>
  <c r="N7" i="37"/>
  <c r="C101" i="37"/>
  <c r="Q7" i="37"/>
  <c r="R9" i="37"/>
  <c r="T9" i="37"/>
  <c r="S9" i="37"/>
  <c r="Q9" i="37"/>
  <c r="O9" i="37"/>
  <c r="P9" i="37"/>
  <c r="N8" i="37"/>
  <c r="C100" i="38"/>
  <c r="Q8" i="37"/>
  <c r="F100" i="38"/>
  <c r="S8" i="37"/>
  <c r="H100" i="38"/>
  <c r="T8" i="37"/>
  <c r="I100" i="38"/>
  <c r="M8" i="37"/>
  <c r="B100" i="38"/>
  <c r="O8" i="37"/>
  <c r="D100" i="38"/>
  <c r="P8" i="37"/>
  <c r="E100" i="38"/>
  <c r="A100" i="38"/>
  <c r="R8" i="37"/>
  <c r="G100" i="38"/>
  <c r="N9" i="37"/>
  <c r="M9" i="37"/>
  <c r="S6" i="37"/>
  <c r="T6" i="37"/>
  <c r="Q6" i="37"/>
  <c r="R6" i="37"/>
  <c r="P6" i="37"/>
  <c r="M6" i="37"/>
  <c r="N6" i="37"/>
  <c r="C107" i="37"/>
  <c r="O6" i="37"/>
  <c r="B96" i="38" l="1"/>
  <c r="B95" i="38"/>
  <c r="K95" i="38" s="1"/>
  <c r="L95" i="38" s="1"/>
  <c r="B94" i="38"/>
  <c r="B93" i="38"/>
  <c r="K93" i="38" s="1"/>
  <c r="L93" i="38" s="1"/>
  <c r="N93" i="38" s="1"/>
  <c r="O93" i="38" s="1"/>
  <c r="B88" i="38"/>
  <c r="B87" i="38"/>
  <c r="K87" i="38" s="1"/>
  <c r="L87" i="38" s="1"/>
  <c r="B86" i="38"/>
  <c r="B85" i="38"/>
  <c r="K85" i="38" s="1"/>
  <c r="L85" i="38" s="1"/>
  <c r="N85" i="38" s="1"/>
  <c r="O85" i="38" s="1"/>
  <c r="B80" i="38"/>
  <c r="B79" i="38"/>
  <c r="K79" i="38" s="1"/>
  <c r="L79" i="38" s="1"/>
  <c r="B78" i="38"/>
  <c r="B77" i="38"/>
  <c r="K77" i="38" s="1"/>
  <c r="L77" i="38" s="1"/>
  <c r="N77" i="38" s="1"/>
  <c r="O77" i="38" s="1"/>
  <c r="B72" i="38"/>
  <c r="B71" i="38"/>
  <c r="K71" i="38" s="1"/>
  <c r="L71" i="38" s="1"/>
  <c r="B70" i="38"/>
  <c r="B69" i="38"/>
  <c r="K69" i="38" s="1"/>
  <c r="L69" i="38" s="1"/>
  <c r="N69" i="38" s="1"/>
  <c r="O69" i="38" s="1"/>
  <c r="B64" i="38"/>
  <c r="B63" i="38"/>
  <c r="K63" i="38" s="1"/>
  <c r="L63" i="38" s="1"/>
  <c r="B62" i="38"/>
  <c r="B61" i="38"/>
  <c r="K61" i="38" s="1"/>
  <c r="L61" i="38" s="1"/>
  <c r="N61" i="38" s="1"/>
  <c r="O61" i="38" s="1"/>
  <c r="B56" i="38"/>
  <c r="B55" i="38"/>
  <c r="K55" i="38" s="1"/>
  <c r="L55" i="38" s="1"/>
  <c r="B54" i="38"/>
  <c r="B53" i="38"/>
  <c r="K53" i="38" s="1"/>
  <c r="L53" i="38" s="1"/>
  <c r="N53" i="38" s="1"/>
  <c r="O53" i="38" s="1"/>
  <c r="B48" i="38"/>
  <c r="B47" i="38"/>
  <c r="K47" i="38" s="1"/>
  <c r="L47" i="38" s="1"/>
  <c r="B46" i="38"/>
  <c r="B45" i="38"/>
  <c r="K45" i="38" s="1"/>
  <c r="L45" i="38" s="1"/>
  <c r="N45" i="38" s="1"/>
  <c r="O45" i="38" s="1"/>
  <c r="B40" i="38"/>
  <c r="B39" i="38"/>
  <c r="K39" i="38" s="1"/>
  <c r="L39" i="38" s="1"/>
  <c r="B38" i="38"/>
  <c r="B37" i="38"/>
  <c r="K37" i="38" s="1"/>
  <c r="L37" i="38" s="1"/>
  <c r="N37" i="38" s="1"/>
  <c r="O37" i="38" s="1"/>
  <c r="B32" i="38"/>
  <c r="B31" i="38"/>
  <c r="K31" i="38" s="1"/>
  <c r="L31" i="38" s="1"/>
  <c r="B30" i="38"/>
  <c r="B29" i="38"/>
  <c r="K29" i="38" s="1"/>
  <c r="L29" i="38" s="1"/>
  <c r="N29" i="38" s="1"/>
  <c r="O29" i="38" s="1"/>
  <c r="B24" i="38"/>
  <c r="B23" i="38"/>
  <c r="K23" i="38" s="1"/>
  <c r="L23" i="38" s="1"/>
  <c r="B22" i="38"/>
  <c r="B21" i="38"/>
  <c r="K21" i="38" s="1"/>
  <c r="L21" i="38" s="1"/>
  <c r="N21" i="38" s="1"/>
  <c r="O21" i="38" s="1"/>
  <c r="B16" i="38"/>
  <c r="B15" i="38"/>
  <c r="K15" i="38" s="1"/>
  <c r="L15" i="38" s="1"/>
  <c r="B14" i="38"/>
  <c r="B13" i="38"/>
  <c r="K13" i="38" s="1"/>
  <c r="L13" i="38" s="1"/>
  <c r="N13" i="38" s="1"/>
  <c r="O13" i="38" s="1"/>
  <c r="K14" i="38" l="1"/>
  <c r="L14" i="38" s="1"/>
  <c r="N15" i="38"/>
  <c r="O15" i="38" s="1"/>
  <c r="K16" i="38"/>
  <c r="L16" i="38" s="1"/>
  <c r="N16" i="38" s="1"/>
  <c r="O16" i="38" s="1"/>
  <c r="K22" i="38"/>
  <c r="L22" i="38" s="1"/>
  <c r="N23" i="38"/>
  <c r="O23" i="38" s="1"/>
  <c r="K24" i="38"/>
  <c r="L24" i="38" s="1"/>
  <c r="N24" i="38" s="1"/>
  <c r="O24" i="38" s="1"/>
  <c r="K30" i="38"/>
  <c r="L30" i="38" s="1"/>
  <c r="N31" i="38"/>
  <c r="O31" i="38" s="1"/>
  <c r="K32" i="38"/>
  <c r="L32" i="38" s="1"/>
  <c r="N32" i="38" s="1"/>
  <c r="O32" i="38" s="1"/>
  <c r="K38" i="38"/>
  <c r="L38" i="38" s="1"/>
  <c r="N39" i="38"/>
  <c r="O39" i="38" s="1"/>
  <c r="K40" i="38"/>
  <c r="L40" i="38" s="1"/>
  <c r="N40" i="38" s="1"/>
  <c r="O40" i="38" s="1"/>
  <c r="K46" i="38"/>
  <c r="L46" i="38" s="1"/>
  <c r="N47" i="38"/>
  <c r="O47" i="38" s="1"/>
  <c r="K48" i="38"/>
  <c r="L48" i="38" s="1"/>
  <c r="N48" i="38" s="1"/>
  <c r="O48" i="38" s="1"/>
  <c r="K54" i="38"/>
  <c r="L54" i="38" s="1"/>
  <c r="N55" i="38"/>
  <c r="O55" i="38" s="1"/>
  <c r="K56" i="38"/>
  <c r="L56" i="38" s="1"/>
  <c r="N56" i="38" s="1"/>
  <c r="O56" i="38" s="1"/>
  <c r="K62" i="38"/>
  <c r="L62" i="38" s="1"/>
  <c r="N63" i="38"/>
  <c r="O63" i="38" s="1"/>
  <c r="K64" i="38"/>
  <c r="L64" i="38" s="1"/>
  <c r="N64" i="38" s="1"/>
  <c r="O64" i="38" s="1"/>
  <c r="K70" i="38"/>
  <c r="L70" i="38" s="1"/>
  <c r="N71" i="38"/>
  <c r="O71" i="38" s="1"/>
  <c r="K72" i="38"/>
  <c r="L72" i="38" s="1"/>
  <c r="N72" i="38" s="1"/>
  <c r="O72" i="38" s="1"/>
  <c r="K78" i="38"/>
  <c r="L78" i="38" s="1"/>
  <c r="N79" i="38"/>
  <c r="O79" i="38" s="1"/>
  <c r="K80" i="38"/>
  <c r="L80" i="38" s="1"/>
  <c r="N80" i="38" s="1"/>
  <c r="O80" i="38" s="1"/>
  <c r="K86" i="38"/>
  <c r="L86" i="38" s="1"/>
  <c r="N87" i="38"/>
  <c r="O87" i="38" s="1"/>
  <c r="K88" i="38"/>
  <c r="L88" i="38" s="1"/>
  <c r="N88" i="38" s="1"/>
  <c r="O88" i="38" s="1"/>
  <c r="K94" i="38"/>
  <c r="L94" i="38" s="1"/>
  <c r="N95" i="38"/>
  <c r="O95" i="38" s="1"/>
  <c r="K96" i="38"/>
  <c r="L96" i="38" s="1"/>
  <c r="N96" i="38" s="1"/>
  <c r="O96" i="38" s="1"/>
  <c r="Q96" i="38" l="1"/>
  <c r="Q93" i="38"/>
  <c r="N94" i="38"/>
  <c r="O94" i="38" s="1"/>
  <c r="Q88" i="38"/>
  <c r="Q85" i="38"/>
  <c r="N86" i="38"/>
  <c r="O86" i="38" s="1"/>
  <c r="Q80" i="38"/>
  <c r="Q77" i="38"/>
  <c r="N78" i="38"/>
  <c r="O78" i="38" s="1"/>
  <c r="Q72" i="38"/>
  <c r="Q69" i="38"/>
  <c r="N70" i="38"/>
  <c r="O70" i="38" s="1"/>
  <c r="Q64" i="38"/>
  <c r="Q61" i="38"/>
  <c r="N62" i="38"/>
  <c r="O62" i="38" s="1"/>
  <c r="Q56" i="38"/>
  <c r="Q53" i="38"/>
  <c r="N54" i="38"/>
  <c r="O54" i="38" s="1"/>
  <c r="Q48" i="38"/>
  <c r="Q45" i="38"/>
  <c r="N46" i="38"/>
  <c r="O46" i="38" s="1"/>
  <c r="Q40" i="38"/>
  <c r="Q37" i="38"/>
  <c r="N38" i="38"/>
  <c r="O38" i="38" s="1"/>
  <c r="Q32" i="38"/>
  <c r="Q29" i="38"/>
  <c r="N30" i="38"/>
  <c r="O30" i="38" s="1"/>
  <c r="Q24" i="38"/>
  <c r="Q21" i="38"/>
  <c r="N22" i="38"/>
  <c r="O22" i="38" s="1"/>
  <c r="Q16" i="38"/>
  <c r="Q13" i="38"/>
  <c r="N14" i="38"/>
  <c r="O14" i="38" s="1"/>
  <c r="Q14" i="38" l="1"/>
  <c r="Q15" i="38"/>
  <c r="R13" i="38"/>
  <c r="S13" i="38"/>
  <c r="R16" i="38"/>
  <c r="S16" i="38"/>
  <c r="Q22" i="38"/>
  <c r="Q23" i="38"/>
  <c r="R21" i="38"/>
  <c r="S21" i="38"/>
  <c r="R24" i="38"/>
  <c r="S24" i="38"/>
  <c r="Q30" i="38"/>
  <c r="Q31" i="38"/>
  <c r="R29" i="38"/>
  <c r="S29" i="38"/>
  <c r="R32" i="38"/>
  <c r="S32" i="38"/>
  <c r="Q38" i="38"/>
  <c r="Q39" i="38"/>
  <c r="R37" i="38"/>
  <c r="S37" i="38"/>
  <c r="R40" i="38"/>
  <c r="S40" i="38"/>
  <c r="Q46" i="38"/>
  <c r="Q47" i="38"/>
  <c r="R45" i="38"/>
  <c r="S45" i="38"/>
  <c r="R48" i="38"/>
  <c r="S48" i="38"/>
  <c r="Q54" i="38"/>
  <c r="Q55" i="38"/>
  <c r="R53" i="38"/>
  <c r="S53" i="38"/>
  <c r="R56" i="38"/>
  <c r="S56" i="38"/>
  <c r="Q62" i="38"/>
  <c r="Q63" i="38"/>
  <c r="R61" i="38"/>
  <c r="S61" i="38"/>
  <c r="R64" i="38"/>
  <c r="S64" i="38"/>
  <c r="Q70" i="38"/>
  <c r="Q71" i="38"/>
  <c r="R69" i="38"/>
  <c r="S69" i="38"/>
  <c r="R72" i="38"/>
  <c r="S72" i="38"/>
  <c r="Q78" i="38"/>
  <c r="Q79" i="38"/>
  <c r="R77" i="38"/>
  <c r="S77" i="38"/>
  <c r="R80" i="38"/>
  <c r="S80" i="38"/>
  <c r="Q86" i="38"/>
  <c r="Q87" i="38"/>
  <c r="R85" i="38"/>
  <c r="S85" i="38"/>
  <c r="R88" i="38"/>
  <c r="S88" i="38"/>
  <c r="Q94" i="38"/>
  <c r="Q95" i="38"/>
  <c r="R93" i="38"/>
  <c r="S93" i="38"/>
  <c r="R96" i="38"/>
  <c r="S96" i="38"/>
  <c r="R95" i="38" l="1"/>
  <c r="S95" i="38"/>
  <c r="R94" i="38"/>
  <c r="S94" i="38"/>
  <c r="R87" i="38"/>
  <c r="S87" i="38"/>
  <c r="R86" i="38"/>
  <c r="S86" i="38"/>
  <c r="R79" i="38"/>
  <c r="S79" i="38"/>
  <c r="R78" i="38"/>
  <c r="S78" i="38"/>
  <c r="R71" i="38"/>
  <c r="S71" i="38"/>
  <c r="R70" i="38"/>
  <c r="S70" i="38"/>
  <c r="R63" i="38"/>
  <c r="S63" i="38"/>
  <c r="R62" i="38"/>
  <c r="S62" i="38"/>
  <c r="R55" i="38"/>
  <c r="S55" i="38"/>
  <c r="R54" i="38"/>
  <c r="S54" i="38"/>
  <c r="R47" i="38"/>
  <c r="S47" i="38"/>
  <c r="R46" i="38"/>
  <c r="S46" i="38"/>
  <c r="R39" i="38"/>
  <c r="S39" i="38"/>
  <c r="R38" i="38"/>
  <c r="S38" i="38"/>
  <c r="R31" i="38"/>
  <c r="S31" i="38"/>
  <c r="R30" i="38"/>
  <c r="S30" i="38"/>
  <c r="R23" i="38"/>
  <c r="S23" i="38"/>
  <c r="R22" i="38"/>
  <c r="S22" i="38"/>
  <c r="R15" i="38"/>
  <c r="S15" i="38"/>
  <c r="R14" i="38"/>
  <c r="S14" i="38"/>
  <c r="U13" i="38" l="1"/>
  <c r="U14" i="38"/>
  <c r="U15" i="38"/>
  <c r="U16" i="38"/>
  <c r="U21" i="38"/>
  <c r="U22" i="38"/>
  <c r="U23" i="38"/>
  <c r="U24" i="38"/>
  <c r="U29" i="38"/>
  <c r="U30" i="38"/>
  <c r="U31" i="38"/>
  <c r="U32" i="38"/>
  <c r="U37" i="38"/>
  <c r="U38" i="38"/>
  <c r="U39" i="38"/>
  <c r="U40" i="38"/>
  <c r="U45" i="38"/>
  <c r="U46" i="38"/>
  <c r="U47" i="38"/>
  <c r="U48" i="38"/>
  <c r="U53" i="38"/>
  <c r="U54" i="38"/>
  <c r="U55" i="38"/>
  <c r="U56" i="38"/>
  <c r="U61" i="38"/>
  <c r="U62" i="38"/>
  <c r="U63" i="38"/>
  <c r="U64" i="38"/>
  <c r="U69" i="38"/>
  <c r="U70" i="38"/>
  <c r="U71" i="38"/>
  <c r="U72" i="38"/>
  <c r="U77" i="38"/>
  <c r="U78" i="38"/>
  <c r="U79" i="38"/>
  <c r="U80" i="38"/>
  <c r="U85" i="38"/>
  <c r="U86" i="38"/>
  <c r="U87" i="38"/>
  <c r="U88" i="38"/>
  <c r="U93" i="38"/>
  <c r="U94" i="38"/>
  <c r="U95" i="38"/>
  <c r="U96" i="38"/>
  <c r="V96" i="38" l="1"/>
  <c r="W96" i="38"/>
  <c r="V95" i="38"/>
  <c r="W95" i="38"/>
  <c r="V94" i="38"/>
  <c r="W94" i="38"/>
  <c r="V93" i="38"/>
  <c r="W93" i="38"/>
  <c r="V88" i="38"/>
  <c r="W88" i="38"/>
  <c r="V87" i="38"/>
  <c r="W87" i="38"/>
  <c r="V86" i="38"/>
  <c r="W86" i="38"/>
  <c r="V85" i="38"/>
  <c r="W85" i="38"/>
  <c r="V80" i="38"/>
  <c r="W80" i="38"/>
  <c r="V79" i="38"/>
  <c r="W79" i="38"/>
  <c r="V78" i="38"/>
  <c r="W78" i="38"/>
  <c r="V77" i="38"/>
  <c r="W77" i="38"/>
  <c r="V72" i="38"/>
  <c r="W72" i="38"/>
  <c r="V71" i="38"/>
  <c r="W71" i="38"/>
  <c r="V70" i="38"/>
  <c r="W70" i="38"/>
  <c r="V69" i="38"/>
  <c r="W69" i="38"/>
  <c r="V64" i="38"/>
  <c r="W64" i="38"/>
  <c r="V63" i="38"/>
  <c r="W63" i="38"/>
  <c r="V62" i="38"/>
  <c r="W62" i="38"/>
  <c r="V61" i="38"/>
  <c r="W61" i="38"/>
  <c r="V56" i="38"/>
  <c r="W56" i="38"/>
  <c r="V55" i="38"/>
  <c r="W55" i="38"/>
  <c r="V54" i="38"/>
  <c r="W54" i="38"/>
  <c r="V53" i="38"/>
  <c r="W53" i="38"/>
  <c r="V48" i="38"/>
  <c r="W48" i="38"/>
  <c r="V47" i="38"/>
  <c r="W47" i="38"/>
  <c r="V46" i="38"/>
  <c r="W46" i="38"/>
  <c r="V45" i="38"/>
  <c r="W45" i="38"/>
  <c r="V40" i="38"/>
  <c r="W40" i="38"/>
  <c r="V39" i="38"/>
  <c r="W39" i="38"/>
  <c r="V38" i="38"/>
  <c r="W38" i="38"/>
  <c r="V37" i="38"/>
  <c r="W37" i="38"/>
  <c r="V32" i="38"/>
  <c r="W32" i="38"/>
  <c r="V31" i="38"/>
  <c r="W31" i="38"/>
  <c r="V30" i="38"/>
  <c r="W30" i="38"/>
  <c r="V29" i="38"/>
  <c r="W29" i="38"/>
  <c r="V24" i="38"/>
  <c r="W24" i="38"/>
  <c r="V23" i="38"/>
  <c r="W23" i="38"/>
  <c r="V22" i="38"/>
  <c r="W22" i="38"/>
  <c r="V21" i="38"/>
  <c r="W21" i="38"/>
  <c r="V16" i="38"/>
  <c r="W16" i="38"/>
  <c r="V15" i="38"/>
  <c r="W15" i="38"/>
  <c r="V14" i="38"/>
  <c r="W14" i="38"/>
  <c r="V13" i="38"/>
  <c r="W13" i="38"/>
  <c r="X13" i="38" l="1"/>
  <c r="X15" i="38"/>
  <c r="X14" i="38"/>
  <c r="X16" i="38"/>
  <c r="X21" i="38"/>
  <c r="X23" i="38"/>
  <c r="X22" i="38"/>
  <c r="X24" i="38"/>
  <c r="X29" i="38"/>
  <c r="X31" i="38"/>
  <c r="X30" i="38"/>
  <c r="X32" i="38"/>
  <c r="X37" i="38"/>
  <c r="X39" i="38"/>
  <c r="X38" i="38"/>
  <c r="X40" i="38"/>
  <c r="X45" i="38"/>
  <c r="X47" i="38"/>
  <c r="X46" i="38"/>
  <c r="X48" i="38"/>
  <c r="X53" i="38"/>
  <c r="X55" i="38"/>
  <c r="X54" i="38"/>
  <c r="X56" i="38"/>
  <c r="X61" i="38"/>
  <c r="X63" i="38"/>
  <c r="X62" i="38"/>
  <c r="X64" i="38"/>
  <c r="X69" i="38"/>
  <c r="X71" i="38"/>
  <c r="X70" i="38"/>
  <c r="X72" i="38"/>
  <c r="X77" i="38"/>
  <c r="X79" i="38"/>
  <c r="X78" i="38"/>
  <c r="X80" i="38"/>
  <c r="X85" i="38"/>
  <c r="X87" i="38"/>
  <c r="X86" i="38"/>
  <c r="X88" i="38"/>
  <c r="X93" i="38"/>
  <c r="X95" i="38"/>
  <c r="X94" i="38"/>
  <c r="X96" i="38"/>
  <c r="Y96" i="38" l="1"/>
  <c r="Z96" i="38"/>
  <c r="Y94" i="38"/>
  <c r="Z94" i="38"/>
  <c r="Y95" i="38"/>
  <c r="Z95" i="38"/>
  <c r="Y93" i="38"/>
  <c r="Z93" i="38"/>
  <c r="Y88" i="38"/>
  <c r="Z88" i="38"/>
  <c r="Y86" i="38"/>
  <c r="Z86" i="38"/>
  <c r="Y87" i="38"/>
  <c r="Z87" i="38"/>
  <c r="Y85" i="38"/>
  <c r="Z85" i="38"/>
  <c r="Y80" i="38"/>
  <c r="Z80" i="38"/>
  <c r="Y78" i="38"/>
  <c r="Z78" i="38"/>
  <c r="Y79" i="38"/>
  <c r="Z79" i="38"/>
  <c r="Y77" i="38"/>
  <c r="Z77" i="38"/>
  <c r="Y72" i="38"/>
  <c r="Z72" i="38"/>
  <c r="Y70" i="38"/>
  <c r="Z70" i="38"/>
  <c r="Y71" i="38"/>
  <c r="Z71" i="38"/>
  <c r="Y69" i="38"/>
  <c r="Z69" i="38"/>
  <c r="Y64" i="38"/>
  <c r="Z64" i="38"/>
  <c r="Y62" i="38"/>
  <c r="Z62" i="38"/>
  <c r="Y63" i="38"/>
  <c r="Z63" i="38"/>
  <c r="Y61" i="38"/>
  <c r="Z61" i="38"/>
  <c r="Y56" i="38"/>
  <c r="Z56" i="38"/>
  <c r="Y54" i="38"/>
  <c r="Z54" i="38"/>
  <c r="Y55" i="38"/>
  <c r="Z55" i="38"/>
  <c r="Y53" i="38"/>
  <c r="Z53" i="38"/>
  <c r="Y48" i="38"/>
  <c r="Z48" i="38"/>
  <c r="Y46" i="38"/>
  <c r="Z46" i="38"/>
  <c r="Y47" i="38"/>
  <c r="Z47" i="38"/>
  <c r="Y45" i="38"/>
  <c r="Z45" i="38"/>
  <c r="Y40" i="38"/>
  <c r="Z40" i="38"/>
  <c r="Y38" i="38"/>
  <c r="Z38" i="38"/>
  <c r="Y39" i="38"/>
  <c r="Z39" i="38"/>
  <c r="Y37" i="38"/>
  <c r="Z37" i="38"/>
  <c r="Y32" i="38"/>
  <c r="Z32" i="38"/>
  <c r="Y30" i="38"/>
  <c r="Z30" i="38"/>
  <c r="Y31" i="38"/>
  <c r="Z31" i="38"/>
  <c r="Y29" i="38"/>
  <c r="Z29" i="38"/>
  <c r="Y24" i="38"/>
  <c r="Z24" i="38"/>
  <c r="Y22" i="38"/>
  <c r="Z22" i="38"/>
  <c r="Y23" i="38"/>
  <c r="Z23" i="38"/>
  <c r="Y21" i="38"/>
  <c r="Z21" i="38"/>
  <c r="Y16" i="38"/>
  <c r="Z16" i="38"/>
  <c r="Y14" i="38"/>
  <c r="Z14" i="38"/>
  <c r="Y15" i="38"/>
  <c r="Z15" i="38"/>
  <c r="Y13" i="38"/>
  <c r="Z13" i="38"/>
  <c r="AB13" i="38" l="1"/>
  <c r="AB15" i="38"/>
  <c r="AB14" i="38"/>
  <c r="AB16" i="38"/>
  <c r="AB21" i="38"/>
  <c r="AB23" i="38"/>
  <c r="AB22" i="38"/>
  <c r="AB24" i="38"/>
  <c r="AB29" i="38"/>
  <c r="AB31" i="38"/>
  <c r="AB30" i="38"/>
  <c r="AB32" i="38"/>
  <c r="AB37" i="38"/>
  <c r="AB39" i="38"/>
  <c r="AB38" i="38"/>
  <c r="AB40" i="38"/>
  <c r="AB45" i="38"/>
  <c r="AB47" i="38"/>
  <c r="AB46" i="38"/>
  <c r="AB48" i="38"/>
  <c r="AB53" i="38"/>
  <c r="AB55" i="38"/>
  <c r="AB54" i="38"/>
  <c r="AB56" i="38"/>
  <c r="AB61" i="38"/>
  <c r="AB63" i="38"/>
  <c r="AB62" i="38"/>
  <c r="AB64" i="38"/>
  <c r="AB69" i="38"/>
  <c r="AB71" i="38"/>
  <c r="AB70" i="38"/>
  <c r="AB72" i="38"/>
  <c r="AB77" i="38"/>
  <c r="AB79" i="38"/>
  <c r="AB78" i="38"/>
  <c r="AB80" i="38"/>
  <c r="AB85" i="38"/>
  <c r="AB87" i="38"/>
  <c r="AB86" i="38"/>
  <c r="AB88" i="38"/>
  <c r="AB93" i="38"/>
  <c r="AB95" i="38"/>
  <c r="AB94" i="38"/>
  <c r="AB96" i="38"/>
  <c r="AC96" i="38" l="1"/>
  <c r="AD96" i="38"/>
  <c r="AE96" i="38"/>
  <c r="AC94" i="38"/>
  <c r="AD94" i="38"/>
  <c r="AE94" i="38"/>
  <c r="AC95" i="38"/>
  <c r="AD95" i="38"/>
  <c r="AE95" i="38"/>
  <c r="AC93" i="38"/>
  <c r="AD93" i="38"/>
  <c r="AE93" i="38"/>
  <c r="AC88" i="38"/>
  <c r="AD88" i="38"/>
  <c r="AE88" i="38"/>
  <c r="AC86" i="38"/>
  <c r="AD86" i="38"/>
  <c r="AE86" i="38"/>
  <c r="AC87" i="38"/>
  <c r="AD87" i="38"/>
  <c r="AE87" i="38"/>
  <c r="AC85" i="38"/>
  <c r="AD85" i="38"/>
  <c r="AE85" i="38"/>
  <c r="AC80" i="38"/>
  <c r="AD80" i="38"/>
  <c r="AE80" i="38"/>
  <c r="AC78" i="38"/>
  <c r="AD78" i="38"/>
  <c r="AE78" i="38"/>
  <c r="AC79" i="38"/>
  <c r="AD79" i="38"/>
  <c r="AE79" i="38"/>
  <c r="AC77" i="38"/>
  <c r="AD77" i="38"/>
  <c r="AE77" i="38"/>
  <c r="AC72" i="38"/>
  <c r="AD72" i="38"/>
  <c r="AE72" i="38"/>
  <c r="AC70" i="38"/>
  <c r="AD70" i="38"/>
  <c r="AE70" i="38"/>
  <c r="AC71" i="38"/>
  <c r="AD71" i="38"/>
  <c r="AE71" i="38"/>
  <c r="AC69" i="38"/>
  <c r="AD69" i="38"/>
  <c r="AE69" i="38"/>
  <c r="AC64" i="38"/>
  <c r="AD64" i="38"/>
  <c r="AE64" i="38"/>
  <c r="AC62" i="38"/>
  <c r="AD62" i="38"/>
  <c r="AE62" i="38"/>
  <c r="AC63" i="38"/>
  <c r="AD63" i="38"/>
  <c r="AE63" i="38"/>
  <c r="AC61" i="38"/>
  <c r="AD61" i="38"/>
  <c r="AE61" i="38"/>
  <c r="AC56" i="38"/>
  <c r="AD56" i="38"/>
  <c r="AE56" i="38"/>
  <c r="AC54" i="38"/>
  <c r="AD54" i="38"/>
  <c r="AE54" i="38"/>
  <c r="AC55" i="38"/>
  <c r="AD55" i="38"/>
  <c r="AE55" i="38"/>
  <c r="AC53" i="38"/>
  <c r="AD53" i="38"/>
  <c r="AE53" i="38"/>
  <c r="AC48" i="38"/>
  <c r="AD48" i="38"/>
  <c r="AE48" i="38"/>
  <c r="AC46" i="38"/>
  <c r="AD46" i="38"/>
  <c r="AE46" i="38"/>
  <c r="AC47" i="38"/>
  <c r="AD47" i="38"/>
  <c r="AE47" i="38"/>
  <c r="AC45" i="38"/>
  <c r="AD45" i="38"/>
  <c r="AE45" i="38"/>
  <c r="AC40" i="38"/>
  <c r="AD40" i="38"/>
  <c r="AE40" i="38"/>
  <c r="AC38" i="38"/>
  <c r="AD38" i="38"/>
  <c r="AE38" i="38"/>
  <c r="AC39" i="38"/>
  <c r="AD39" i="38"/>
  <c r="AE39" i="38"/>
  <c r="AC37" i="38"/>
  <c r="AD37" i="38"/>
  <c r="AE37" i="38"/>
  <c r="AC32" i="38"/>
  <c r="AD32" i="38"/>
  <c r="AE32" i="38"/>
  <c r="AC30" i="38"/>
  <c r="AD30" i="38"/>
  <c r="AE30" i="38"/>
  <c r="AC31" i="38"/>
  <c r="AD31" i="38"/>
  <c r="AE31" i="38"/>
  <c r="AC29" i="38"/>
  <c r="AD29" i="38"/>
  <c r="AE29" i="38"/>
  <c r="AC24" i="38"/>
  <c r="AD24" i="38"/>
  <c r="AE24" i="38"/>
  <c r="AC22" i="38"/>
  <c r="AD22" i="38"/>
  <c r="AE22" i="38"/>
  <c r="AC23" i="38"/>
  <c r="AD23" i="38"/>
  <c r="AE23" i="38"/>
  <c r="AC21" i="38"/>
  <c r="AD21" i="38"/>
  <c r="AE21" i="38"/>
  <c r="AC16" i="38"/>
  <c r="AD16" i="38"/>
  <c r="AE16" i="38"/>
  <c r="AC14" i="38"/>
  <c r="AD14" i="38"/>
  <c r="AE14" i="38"/>
  <c r="AC15" i="38"/>
  <c r="AD15" i="38"/>
  <c r="AE15" i="38"/>
  <c r="AC13" i="38"/>
  <c r="AD13" i="38"/>
  <c r="AE13" i="38"/>
  <c r="AF13" i="38" l="1"/>
  <c r="AF15" i="38"/>
  <c r="AF14" i="38"/>
  <c r="AF16" i="38"/>
  <c r="AF21" i="38"/>
  <c r="AF23" i="38"/>
  <c r="AF22" i="38"/>
  <c r="AF24" i="38"/>
  <c r="AF29" i="38"/>
  <c r="AF31" i="38"/>
  <c r="AF30" i="38"/>
  <c r="AF32" i="38"/>
  <c r="AF37" i="38"/>
  <c r="AF39" i="38"/>
  <c r="AF38" i="38"/>
  <c r="AF40" i="38"/>
  <c r="AF45" i="38"/>
  <c r="AF47" i="38"/>
  <c r="AF46" i="38"/>
  <c r="AF48" i="38"/>
  <c r="AF53" i="38"/>
  <c r="AF55" i="38"/>
  <c r="AF54" i="38"/>
  <c r="AF56" i="38"/>
  <c r="AF61" i="38"/>
  <c r="AF63" i="38"/>
  <c r="AF62" i="38"/>
  <c r="AF64" i="38"/>
  <c r="AF69" i="38"/>
  <c r="AF71" i="38"/>
  <c r="AF70" i="38"/>
  <c r="AF72" i="38"/>
  <c r="AF77" i="38"/>
  <c r="AF79" i="38"/>
  <c r="AF78" i="38"/>
  <c r="AF80" i="38"/>
  <c r="AF85" i="38"/>
  <c r="AF87" i="38"/>
  <c r="AF86" i="38"/>
  <c r="AF88" i="38"/>
  <c r="AF93" i="38"/>
  <c r="AF95" i="38"/>
  <c r="AF94" i="38"/>
  <c r="AF96" i="38"/>
  <c r="AG96" i="38" l="1"/>
  <c r="AH96" i="38"/>
  <c r="AI96" i="38"/>
  <c r="AG94" i="38"/>
  <c r="AH94" i="38"/>
  <c r="AI94" i="38"/>
  <c r="AG95" i="38"/>
  <c r="AH95" i="38"/>
  <c r="AI95" i="38"/>
  <c r="AG93" i="38"/>
  <c r="AH93" i="38"/>
  <c r="AI93" i="38"/>
  <c r="AG88" i="38"/>
  <c r="AH88" i="38"/>
  <c r="AI88" i="38"/>
  <c r="AG86" i="38"/>
  <c r="AH86" i="38"/>
  <c r="AI86" i="38"/>
  <c r="AG87" i="38"/>
  <c r="AH87" i="38"/>
  <c r="AI87" i="38"/>
  <c r="AG85" i="38"/>
  <c r="AH85" i="38"/>
  <c r="AI85" i="38"/>
  <c r="AG80" i="38"/>
  <c r="AH80" i="38"/>
  <c r="AI80" i="38"/>
  <c r="AG78" i="38"/>
  <c r="AH78" i="38"/>
  <c r="AI78" i="38"/>
  <c r="AG79" i="38"/>
  <c r="AH79" i="38"/>
  <c r="AI79" i="38"/>
  <c r="AG77" i="38"/>
  <c r="AH77" i="38"/>
  <c r="AI77" i="38"/>
  <c r="AG72" i="38"/>
  <c r="AH72" i="38"/>
  <c r="AI72" i="38"/>
  <c r="AG70" i="38"/>
  <c r="AH70" i="38"/>
  <c r="AI70" i="38"/>
  <c r="AG71" i="38"/>
  <c r="AH71" i="38"/>
  <c r="AI71" i="38"/>
  <c r="AG69" i="38"/>
  <c r="AH69" i="38"/>
  <c r="AI69" i="38"/>
  <c r="AG64" i="38"/>
  <c r="AH64" i="38"/>
  <c r="AI64" i="38"/>
  <c r="AG62" i="38"/>
  <c r="AH62" i="38"/>
  <c r="AI62" i="38"/>
  <c r="AG63" i="38"/>
  <c r="AH63" i="38"/>
  <c r="AI63" i="38"/>
  <c r="AG61" i="38"/>
  <c r="AH61" i="38"/>
  <c r="AI61" i="38"/>
  <c r="AG56" i="38"/>
  <c r="AH56" i="38"/>
  <c r="AI56" i="38"/>
  <c r="AG54" i="38"/>
  <c r="AH54" i="38"/>
  <c r="AI54" i="38"/>
  <c r="AG55" i="38"/>
  <c r="AH55" i="38"/>
  <c r="AI55" i="38"/>
  <c r="AG53" i="38"/>
  <c r="AH53" i="38"/>
  <c r="AI53" i="38"/>
  <c r="AG48" i="38"/>
  <c r="AH48" i="38"/>
  <c r="AI48" i="38"/>
  <c r="AG46" i="38"/>
  <c r="AH46" i="38"/>
  <c r="AI46" i="38"/>
  <c r="AG47" i="38"/>
  <c r="AH47" i="38"/>
  <c r="AI47" i="38"/>
  <c r="AG45" i="38"/>
  <c r="AH45" i="38"/>
  <c r="AI45" i="38"/>
  <c r="AG40" i="38"/>
  <c r="AH40" i="38"/>
  <c r="AI40" i="38"/>
  <c r="AG38" i="38"/>
  <c r="AH38" i="38"/>
  <c r="AI38" i="38"/>
  <c r="AG39" i="38"/>
  <c r="AH39" i="38"/>
  <c r="AI39" i="38"/>
  <c r="AG37" i="38"/>
  <c r="AH37" i="38"/>
  <c r="AI37" i="38"/>
  <c r="AG32" i="38"/>
  <c r="AH32" i="38"/>
  <c r="AI32" i="38"/>
  <c r="AG30" i="38"/>
  <c r="AH30" i="38"/>
  <c r="AI30" i="38"/>
  <c r="AG31" i="38"/>
  <c r="AH31" i="38"/>
  <c r="AI31" i="38"/>
  <c r="AG29" i="38"/>
  <c r="AH29" i="38"/>
  <c r="AI29" i="38"/>
  <c r="AG24" i="38"/>
  <c r="AH24" i="38"/>
  <c r="AI24" i="38"/>
  <c r="AG22" i="38"/>
  <c r="AH22" i="38"/>
  <c r="AI22" i="38"/>
  <c r="AG23" i="38"/>
  <c r="AH23" i="38"/>
  <c r="AI23" i="38"/>
  <c r="AG21" i="38"/>
  <c r="AH21" i="38"/>
  <c r="AI21" i="38"/>
  <c r="AG16" i="38"/>
  <c r="AH16" i="38"/>
  <c r="AI16" i="38"/>
  <c r="AG14" i="38"/>
  <c r="AH14" i="38"/>
  <c r="AI14" i="38"/>
  <c r="AG15" i="38"/>
  <c r="AH15" i="38"/>
  <c r="AI15" i="38"/>
  <c r="AG13" i="38"/>
  <c r="AH13" i="38"/>
  <c r="AI13" i="38"/>
  <c r="AJ13" i="38" l="1"/>
  <c r="AJ15" i="38"/>
  <c r="AJ14" i="38"/>
  <c r="AJ16" i="38"/>
  <c r="AJ21" i="38"/>
  <c r="AJ23" i="38"/>
  <c r="AJ22" i="38"/>
  <c r="AJ24" i="38"/>
  <c r="AJ29" i="38"/>
  <c r="AJ31" i="38"/>
  <c r="AJ30" i="38"/>
  <c r="AJ32" i="38"/>
  <c r="AJ37" i="38"/>
  <c r="AJ39" i="38"/>
  <c r="AJ38" i="38"/>
  <c r="AJ40" i="38"/>
  <c r="AJ45" i="38"/>
  <c r="AJ47" i="38"/>
  <c r="AJ46" i="38"/>
  <c r="AJ48" i="38"/>
  <c r="AJ53" i="38"/>
  <c r="AJ55" i="38"/>
  <c r="AJ54" i="38"/>
  <c r="AJ56" i="38"/>
  <c r="AJ61" i="38"/>
  <c r="AJ63" i="38"/>
  <c r="AJ62" i="38"/>
  <c r="AJ64" i="38"/>
  <c r="AJ69" i="38"/>
  <c r="AJ71" i="38"/>
  <c r="AJ70" i="38"/>
  <c r="AJ72" i="38"/>
  <c r="AJ77" i="38"/>
  <c r="AJ79" i="38"/>
  <c r="AJ78" i="38"/>
  <c r="AJ80" i="38"/>
  <c r="AJ85" i="38"/>
  <c r="AJ87" i="38"/>
  <c r="AJ86" i="38"/>
  <c r="AJ88" i="38"/>
  <c r="AJ93" i="38"/>
  <c r="AJ95" i="38"/>
  <c r="AJ94" i="38"/>
  <c r="AJ96" i="38"/>
  <c r="AK96" i="38" l="1"/>
  <c r="AL96" i="38"/>
  <c r="AM96" i="38"/>
  <c r="AK94" i="38"/>
  <c r="AL94" i="38"/>
  <c r="AM94" i="38"/>
  <c r="AK95" i="38"/>
  <c r="AL95" i="38"/>
  <c r="AM95" i="38"/>
  <c r="AK93" i="38"/>
  <c r="AL93" i="38"/>
  <c r="AM93" i="38"/>
  <c r="AK88" i="38"/>
  <c r="AL88" i="38"/>
  <c r="AM88" i="38"/>
  <c r="AK86" i="38"/>
  <c r="AL86" i="38"/>
  <c r="AM86" i="38"/>
  <c r="AK87" i="38"/>
  <c r="AL87" i="38"/>
  <c r="AM87" i="38"/>
  <c r="AK85" i="38"/>
  <c r="AL85" i="38"/>
  <c r="AM85" i="38"/>
  <c r="AK80" i="38"/>
  <c r="AL80" i="38"/>
  <c r="AM80" i="38"/>
  <c r="AK78" i="38"/>
  <c r="AL78" i="38"/>
  <c r="AM78" i="38"/>
  <c r="AK79" i="38"/>
  <c r="AL79" i="38"/>
  <c r="AM79" i="38"/>
  <c r="AK77" i="38"/>
  <c r="AL77" i="38"/>
  <c r="AM77" i="38"/>
  <c r="AK72" i="38"/>
  <c r="AL72" i="38"/>
  <c r="AM72" i="38"/>
  <c r="AK70" i="38"/>
  <c r="AL70" i="38"/>
  <c r="AM70" i="38"/>
  <c r="AK71" i="38"/>
  <c r="AL71" i="38"/>
  <c r="AM71" i="38"/>
  <c r="AK69" i="38"/>
  <c r="AL69" i="38"/>
  <c r="AM69" i="38"/>
  <c r="AK64" i="38"/>
  <c r="AL64" i="38"/>
  <c r="AM64" i="38"/>
  <c r="AK62" i="38"/>
  <c r="AL62" i="38"/>
  <c r="AM62" i="38"/>
  <c r="AK63" i="38"/>
  <c r="AL63" i="38"/>
  <c r="AM63" i="38"/>
  <c r="AK61" i="38"/>
  <c r="AL61" i="38"/>
  <c r="AM61" i="38"/>
  <c r="AK56" i="38"/>
  <c r="AL56" i="38"/>
  <c r="AM56" i="38"/>
  <c r="AK54" i="38"/>
  <c r="AL54" i="38"/>
  <c r="AM54" i="38"/>
  <c r="AK55" i="38"/>
  <c r="AL55" i="38"/>
  <c r="AM55" i="38"/>
  <c r="AK53" i="38"/>
  <c r="AL53" i="38"/>
  <c r="AM53" i="38"/>
  <c r="AK48" i="38"/>
  <c r="AL48" i="38"/>
  <c r="AM48" i="38"/>
  <c r="AK46" i="38"/>
  <c r="AL46" i="38"/>
  <c r="AM46" i="38"/>
  <c r="AK47" i="38"/>
  <c r="AL47" i="38"/>
  <c r="AM47" i="38"/>
  <c r="AK45" i="38"/>
  <c r="AL45" i="38"/>
  <c r="AM45" i="38"/>
  <c r="AK40" i="38"/>
  <c r="AL40" i="38"/>
  <c r="AM40" i="38"/>
  <c r="AK38" i="38"/>
  <c r="AL38" i="38"/>
  <c r="AM38" i="38"/>
  <c r="AK39" i="38"/>
  <c r="AL39" i="38"/>
  <c r="AM39" i="38"/>
  <c r="AK37" i="38"/>
  <c r="AL37" i="38"/>
  <c r="AM37" i="38"/>
  <c r="AK32" i="38"/>
  <c r="AL32" i="38"/>
  <c r="AM32" i="38"/>
  <c r="AK30" i="38"/>
  <c r="AL30" i="38"/>
  <c r="AM30" i="38"/>
  <c r="AK31" i="38"/>
  <c r="AL31" i="38"/>
  <c r="AM31" i="38"/>
  <c r="AK29" i="38"/>
  <c r="AL29" i="38"/>
  <c r="AM29" i="38"/>
  <c r="AK24" i="38"/>
  <c r="AL24" i="38"/>
  <c r="AM24" i="38"/>
  <c r="AK22" i="38"/>
  <c r="AL22" i="38"/>
  <c r="AM22" i="38"/>
  <c r="AK23" i="38"/>
  <c r="AL23" i="38"/>
  <c r="AM23" i="38"/>
  <c r="AK21" i="38"/>
  <c r="AL21" i="38"/>
  <c r="AM21" i="38"/>
  <c r="AK16" i="38"/>
  <c r="AL16" i="38"/>
  <c r="AM16" i="38"/>
  <c r="AK14" i="38"/>
  <c r="AL14" i="38"/>
  <c r="AM14" i="38"/>
  <c r="AK15" i="38"/>
  <c r="AL15" i="38"/>
  <c r="AM15" i="38"/>
  <c r="AK13" i="38"/>
  <c r="AL13" i="38"/>
  <c r="AM13" i="38"/>
  <c r="AN13" i="38" l="1"/>
  <c r="AN15" i="38"/>
  <c r="AN14" i="38"/>
  <c r="AN16" i="38"/>
  <c r="AN21" i="38"/>
  <c r="AN23" i="38"/>
  <c r="AN22" i="38"/>
  <c r="AN24" i="38"/>
  <c r="AN29" i="38"/>
  <c r="AN31" i="38"/>
  <c r="AN30" i="38"/>
  <c r="AN32" i="38"/>
  <c r="AN37" i="38"/>
  <c r="AN39" i="38"/>
  <c r="AN38" i="38"/>
  <c r="AN40" i="38"/>
  <c r="AN45" i="38"/>
  <c r="AN47" i="38"/>
  <c r="AN46" i="38"/>
  <c r="AN48" i="38"/>
  <c r="AN53" i="38"/>
  <c r="AN55" i="38"/>
  <c r="AN54" i="38"/>
  <c r="AN56" i="38"/>
  <c r="AN61" i="38"/>
  <c r="AN63" i="38"/>
  <c r="AN62" i="38"/>
  <c r="AN64" i="38"/>
  <c r="AN69" i="38"/>
  <c r="AN71" i="38"/>
  <c r="AN70" i="38"/>
  <c r="AN72" i="38"/>
  <c r="AN77" i="38"/>
  <c r="AN79" i="38"/>
  <c r="AN78" i="38"/>
  <c r="AN80" i="38"/>
  <c r="AN85" i="38"/>
  <c r="AN87" i="38"/>
  <c r="AN86" i="38"/>
  <c r="AN88" i="38"/>
  <c r="AN93" i="38"/>
  <c r="AN95" i="38"/>
  <c r="AN94" i="38"/>
  <c r="AN96" i="38"/>
  <c r="L97" i="37" l="1"/>
  <c r="AO96" i="38"/>
  <c r="AP96" i="38"/>
  <c r="AQ96" i="38"/>
  <c r="L95" i="37"/>
  <c r="AO94" i="38"/>
  <c r="AP94" i="38"/>
  <c r="AQ94" i="38"/>
  <c r="L96" i="37"/>
  <c r="AO95" i="38"/>
  <c r="AP95" i="38"/>
  <c r="AQ95" i="38"/>
  <c r="L94" i="37"/>
  <c r="AO93" i="38"/>
  <c r="AP93" i="38"/>
  <c r="AQ93" i="38"/>
  <c r="L89" i="37"/>
  <c r="AO88" i="38"/>
  <c r="AP88" i="38"/>
  <c r="AQ88" i="38"/>
  <c r="L87" i="37"/>
  <c r="AO86" i="38"/>
  <c r="AP86" i="38"/>
  <c r="AQ86" i="38"/>
  <c r="L88" i="37"/>
  <c r="AO87" i="38"/>
  <c r="AP87" i="38"/>
  <c r="AQ87" i="38"/>
  <c r="L86" i="37"/>
  <c r="AO85" i="38"/>
  <c r="AP85" i="38"/>
  <c r="AQ85" i="38"/>
  <c r="L81" i="37"/>
  <c r="AO80" i="38"/>
  <c r="AP80" i="38"/>
  <c r="AQ80" i="38"/>
  <c r="L79" i="37"/>
  <c r="AO78" i="38"/>
  <c r="AP78" i="38"/>
  <c r="AQ78" i="38"/>
  <c r="L80" i="37"/>
  <c r="AO79" i="38"/>
  <c r="AP79" i="38"/>
  <c r="AQ79" i="38"/>
  <c r="L78" i="37"/>
  <c r="AO77" i="38"/>
  <c r="AP77" i="38"/>
  <c r="AQ77" i="38"/>
  <c r="L73" i="37"/>
  <c r="AO72" i="38"/>
  <c r="AP72" i="38"/>
  <c r="AQ72" i="38"/>
  <c r="L71" i="37"/>
  <c r="AO70" i="38"/>
  <c r="AP70" i="38"/>
  <c r="AQ70" i="38"/>
  <c r="L72" i="37"/>
  <c r="AO71" i="38"/>
  <c r="AP71" i="38"/>
  <c r="AQ71" i="38"/>
  <c r="L70" i="37"/>
  <c r="AO69" i="38"/>
  <c r="AP69" i="38"/>
  <c r="AQ69" i="38"/>
  <c r="L65" i="37"/>
  <c r="AO64" i="38"/>
  <c r="AP64" i="38"/>
  <c r="AQ64" i="38"/>
  <c r="L63" i="37"/>
  <c r="AO62" i="38"/>
  <c r="AP62" i="38"/>
  <c r="AQ62" i="38"/>
  <c r="L64" i="37"/>
  <c r="AO63" i="38"/>
  <c r="AP63" i="38"/>
  <c r="AQ63" i="38"/>
  <c r="L62" i="37"/>
  <c r="AO61" i="38"/>
  <c r="AP61" i="38"/>
  <c r="AQ61" i="38"/>
  <c r="L57" i="37"/>
  <c r="AO56" i="38"/>
  <c r="AP56" i="38"/>
  <c r="AQ56" i="38"/>
  <c r="L55" i="37"/>
  <c r="AO54" i="38"/>
  <c r="AP54" i="38"/>
  <c r="AQ54" i="38"/>
  <c r="L56" i="37"/>
  <c r="AO55" i="38"/>
  <c r="AP55" i="38"/>
  <c r="AQ55" i="38"/>
  <c r="L54" i="37"/>
  <c r="AO53" i="38"/>
  <c r="AP53" i="38"/>
  <c r="AQ53" i="38"/>
  <c r="L49" i="37"/>
  <c r="AO48" i="38"/>
  <c r="AP48" i="38"/>
  <c r="AQ48" i="38"/>
  <c r="L47" i="37"/>
  <c r="AO46" i="38"/>
  <c r="AP46" i="38"/>
  <c r="AQ46" i="38"/>
  <c r="L48" i="37"/>
  <c r="AO47" i="38"/>
  <c r="AP47" i="38"/>
  <c r="AQ47" i="38"/>
  <c r="L46" i="37"/>
  <c r="AO45" i="38"/>
  <c r="AP45" i="38"/>
  <c r="AQ45" i="38"/>
  <c r="L41" i="37"/>
  <c r="AO40" i="38"/>
  <c r="AP40" i="38"/>
  <c r="AQ40" i="38"/>
  <c r="L39" i="37"/>
  <c r="AO38" i="38"/>
  <c r="AP38" i="38"/>
  <c r="AQ38" i="38"/>
  <c r="L40" i="37"/>
  <c r="AO39" i="38"/>
  <c r="AP39" i="38"/>
  <c r="AQ39" i="38"/>
  <c r="L38" i="37"/>
  <c r="AO37" i="38"/>
  <c r="AP37" i="38"/>
  <c r="AQ37" i="38"/>
  <c r="L33" i="37"/>
  <c r="AO32" i="38"/>
  <c r="AP32" i="38"/>
  <c r="AQ32" i="38"/>
  <c r="L31" i="37"/>
  <c r="AO30" i="38"/>
  <c r="AP30" i="38"/>
  <c r="AQ30" i="38"/>
  <c r="L32" i="37"/>
  <c r="AO31" i="38"/>
  <c r="AP31" i="38"/>
  <c r="AQ31" i="38"/>
  <c r="L30" i="37"/>
  <c r="AO29" i="38"/>
  <c r="AP29" i="38"/>
  <c r="AQ29" i="38"/>
  <c r="L25" i="37"/>
  <c r="AO24" i="38"/>
  <c r="AP24" i="38"/>
  <c r="AQ24" i="38"/>
  <c r="L23" i="37"/>
  <c r="AO22" i="38"/>
  <c r="AP22" i="38"/>
  <c r="AQ22" i="38"/>
  <c r="L24" i="37"/>
  <c r="AO23" i="38"/>
  <c r="AP23" i="38"/>
  <c r="AQ23" i="38"/>
  <c r="L22" i="37"/>
  <c r="AO21" i="38"/>
  <c r="AP21" i="38"/>
  <c r="AQ21" i="38"/>
  <c r="L17" i="37"/>
  <c r="AO16" i="38"/>
  <c r="AP16" i="38"/>
  <c r="AQ16" i="38"/>
  <c r="L15" i="37"/>
  <c r="AO14" i="38"/>
  <c r="AP14" i="38"/>
  <c r="AQ14" i="38"/>
  <c r="L16" i="37"/>
  <c r="AO15" i="38"/>
  <c r="AP15" i="38"/>
  <c r="AQ15" i="38"/>
  <c r="L14" i="37"/>
  <c r="AO13" i="38"/>
  <c r="AP13" i="38"/>
  <c r="AQ13" i="38"/>
  <c r="M14" i="37" l="1"/>
  <c r="N14" i="37"/>
  <c r="C113" i="37" s="1"/>
  <c r="O14" i="37"/>
  <c r="P14" i="37"/>
  <c r="Q14" i="37"/>
  <c r="R14" i="37"/>
  <c r="S14" i="37"/>
  <c r="T14" i="37"/>
  <c r="M16" i="37"/>
  <c r="B101" i="38" s="1"/>
  <c r="N16" i="37"/>
  <c r="C101" i="38" s="1"/>
  <c r="O16" i="37"/>
  <c r="D101" i="38" s="1"/>
  <c r="P16" i="37"/>
  <c r="E101" i="38" s="1"/>
  <c r="Q16" i="37"/>
  <c r="F101" i="38" s="1"/>
  <c r="R16" i="37"/>
  <c r="G101" i="38" s="1"/>
  <c r="S16" i="37"/>
  <c r="H101" i="38" s="1"/>
  <c r="T16" i="37"/>
  <c r="I101" i="38" s="1"/>
  <c r="A101" i="38"/>
  <c r="M15" i="37"/>
  <c r="N15" i="37"/>
  <c r="I101" i="37" s="1"/>
  <c r="O15" i="37"/>
  <c r="P15" i="37"/>
  <c r="Q15" i="37"/>
  <c r="R15" i="37"/>
  <c r="S15" i="37"/>
  <c r="T15" i="37"/>
  <c r="M17" i="37"/>
  <c r="N17" i="37"/>
  <c r="O17" i="37"/>
  <c r="P17" i="37"/>
  <c r="Q17" i="37"/>
  <c r="R17" i="37"/>
  <c r="S17" i="37"/>
  <c r="T17" i="37"/>
  <c r="M22" i="37"/>
  <c r="N22" i="37"/>
  <c r="C102" i="37" s="1"/>
  <c r="O22" i="37"/>
  <c r="P22" i="37"/>
  <c r="Q22" i="37"/>
  <c r="R22" i="37"/>
  <c r="S22" i="37"/>
  <c r="T22" i="37"/>
  <c r="M24" i="37"/>
  <c r="B102" i="38" s="1"/>
  <c r="N24" i="37"/>
  <c r="C102" i="38" s="1"/>
  <c r="O24" i="37"/>
  <c r="D102" i="38" s="1"/>
  <c r="P24" i="37"/>
  <c r="E102" i="38" s="1"/>
  <c r="Q24" i="37"/>
  <c r="F102" i="38" s="1"/>
  <c r="R24" i="37"/>
  <c r="G102" i="38" s="1"/>
  <c r="S24" i="37"/>
  <c r="H102" i="38" s="1"/>
  <c r="T24" i="37"/>
  <c r="I102" i="38" s="1"/>
  <c r="A102" i="38"/>
  <c r="M23" i="37"/>
  <c r="N23" i="37"/>
  <c r="I104" i="37" s="1"/>
  <c r="O23" i="37"/>
  <c r="P23" i="37"/>
  <c r="Q23" i="37"/>
  <c r="R23" i="37"/>
  <c r="S23" i="37"/>
  <c r="T23" i="37"/>
  <c r="M25" i="37"/>
  <c r="N25" i="37"/>
  <c r="O25" i="37"/>
  <c r="P25" i="37"/>
  <c r="Q25" i="37"/>
  <c r="R25" i="37"/>
  <c r="S25" i="37"/>
  <c r="T25" i="37"/>
  <c r="M30" i="37"/>
  <c r="N30" i="37"/>
  <c r="C110" i="37" s="1"/>
  <c r="O30" i="37"/>
  <c r="P30" i="37"/>
  <c r="Q30" i="37"/>
  <c r="R30" i="37"/>
  <c r="S30" i="37"/>
  <c r="T30" i="37"/>
  <c r="M32" i="37"/>
  <c r="B103" i="38" s="1"/>
  <c r="N32" i="37"/>
  <c r="C103" i="38" s="1"/>
  <c r="O32" i="37"/>
  <c r="D103" i="38" s="1"/>
  <c r="P32" i="37"/>
  <c r="E103" i="38" s="1"/>
  <c r="Q32" i="37"/>
  <c r="F103" i="38" s="1"/>
  <c r="R32" i="37"/>
  <c r="G103" i="38" s="1"/>
  <c r="S32" i="37"/>
  <c r="H103" i="38" s="1"/>
  <c r="T32" i="37"/>
  <c r="I103" i="38" s="1"/>
  <c r="A103" i="38"/>
  <c r="M31" i="37"/>
  <c r="N31" i="37"/>
  <c r="C114" i="37" s="1"/>
  <c r="O31" i="37"/>
  <c r="P31" i="37"/>
  <c r="Q31" i="37"/>
  <c r="R31" i="37"/>
  <c r="S31" i="37"/>
  <c r="T31" i="37"/>
  <c r="M33" i="37"/>
  <c r="N33" i="37"/>
  <c r="O33" i="37"/>
  <c r="P33" i="37"/>
  <c r="Q33" i="37"/>
  <c r="R33" i="37"/>
  <c r="S33" i="37"/>
  <c r="T33" i="37"/>
  <c r="M38" i="37"/>
  <c r="N38" i="37"/>
  <c r="C103" i="37" s="1"/>
  <c r="O38" i="37"/>
  <c r="P38" i="37"/>
  <c r="Q38" i="37"/>
  <c r="R38" i="37"/>
  <c r="S38" i="37"/>
  <c r="T38" i="37"/>
  <c r="M40" i="37"/>
  <c r="B104" i="38" s="1"/>
  <c r="N40" i="37"/>
  <c r="C104" i="38" s="1"/>
  <c r="O40" i="37"/>
  <c r="D104" i="38" s="1"/>
  <c r="P40" i="37"/>
  <c r="E104" i="38" s="1"/>
  <c r="Q40" i="37"/>
  <c r="F104" i="38" s="1"/>
  <c r="R40" i="37"/>
  <c r="G104" i="38" s="1"/>
  <c r="S40" i="37"/>
  <c r="H104" i="38" s="1"/>
  <c r="T40" i="37"/>
  <c r="I104" i="38" s="1"/>
  <c r="A104" i="38"/>
  <c r="M39" i="37"/>
  <c r="N39" i="37"/>
  <c r="C105" i="37" s="1"/>
  <c r="O39" i="37"/>
  <c r="P39" i="37"/>
  <c r="Q39" i="37"/>
  <c r="R39" i="37"/>
  <c r="S39" i="37"/>
  <c r="T39" i="37"/>
  <c r="M41" i="37"/>
  <c r="N41" i="37"/>
  <c r="O41" i="37"/>
  <c r="P41" i="37"/>
  <c r="Q41" i="37"/>
  <c r="R41" i="37"/>
  <c r="S41" i="37"/>
  <c r="T41" i="37"/>
  <c r="M46" i="37"/>
  <c r="N46" i="37"/>
  <c r="C104" i="37" s="1"/>
  <c r="O46" i="37"/>
  <c r="P46" i="37"/>
  <c r="Q46" i="37"/>
  <c r="R46" i="37"/>
  <c r="S46" i="37"/>
  <c r="T46" i="37"/>
  <c r="M48" i="37"/>
  <c r="B105" i="38" s="1"/>
  <c r="N48" i="37"/>
  <c r="C105" i="38" s="1"/>
  <c r="O48" i="37"/>
  <c r="D105" i="38" s="1"/>
  <c r="P48" i="37"/>
  <c r="E105" i="38" s="1"/>
  <c r="Q48" i="37"/>
  <c r="F105" i="38" s="1"/>
  <c r="R48" i="37"/>
  <c r="G105" i="38" s="1"/>
  <c r="S48" i="37"/>
  <c r="H105" i="38" s="1"/>
  <c r="T48" i="37"/>
  <c r="I105" i="38" s="1"/>
  <c r="A105" i="38"/>
  <c r="M47" i="37"/>
  <c r="N47" i="37"/>
  <c r="I102" i="37" s="1"/>
  <c r="O47" i="37"/>
  <c r="P47" i="37"/>
  <c r="Q47" i="37"/>
  <c r="R47" i="37"/>
  <c r="S47" i="37"/>
  <c r="T47" i="37"/>
  <c r="M49" i="37"/>
  <c r="N49" i="37"/>
  <c r="O49" i="37"/>
  <c r="P49" i="37"/>
  <c r="Q49" i="37"/>
  <c r="R49" i="37"/>
  <c r="S49" i="37"/>
  <c r="T49" i="37"/>
  <c r="M54" i="37"/>
  <c r="N54" i="37"/>
  <c r="C109" i="37" s="1"/>
  <c r="O54" i="37"/>
  <c r="P54" i="37"/>
  <c r="Q54" i="37"/>
  <c r="R54" i="37"/>
  <c r="S54" i="37"/>
  <c r="T54" i="37"/>
  <c r="M56" i="37"/>
  <c r="B106" i="38" s="1"/>
  <c r="N56" i="37"/>
  <c r="C106" i="38" s="1"/>
  <c r="O56" i="37"/>
  <c r="D106" i="38" s="1"/>
  <c r="P56" i="37"/>
  <c r="E106" i="38" s="1"/>
  <c r="Q56" i="37"/>
  <c r="F106" i="38" s="1"/>
  <c r="R56" i="37"/>
  <c r="G106" i="38" s="1"/>
  <c r="S56" i="37"/>
  <c r="H106" i="38" s="1"/>
  <c r="T56" i="37"/>
  <c r="I106" i="38" s="1"/>
  <c r="A106" i="38"/>
  <c r="M55" i="37"/>
  <c r="N55" i="37"/>
  <c r="I114" i="37" s="1"/>
  <c r="O55" i="37"/>
  <c r="P55" i="37"/>
  <c r="Q55" i="37"/>
  <c r="R55" i="37"/>
  <c r="S55" i="37"/>
  <c r="T55" i="37"/>
  <c r="M57" i="37"/>
  <c r="N57" i="37"/>
  <c r="O57" i="37"/>
  <c r="P57" i="37"/>
  <c r="Q57" i="37"/>
  <c r="R57" i="37"/>
  <c r="S57" i="37"/>
  <c r="T57" i="37"/>
  <c r="M62" i="37"/>
  <c r="N62" i="37"/>
  <c r="C111" i="37" s="1"/>
  <c r="O62" i="37"/>
  <c r="P62" i="37"/>
  <c r="Q62" i="37"/>
  <c r="R62" i="37"/>
  <c r="S62" i="37"/>
  <c r="T62" i="37"/>
  <c r="M64" i="37"/>
  <c r="B107" i="38" s="1"/>
  <c r="N64" i="37"/>
  <c r="C107" i="38" s="1"/>
  <c r="O64" i="37"/>
  <c r="D107" i="38" s="1"/>
  <c r="P64" i="37"/>
  <c r="E107" i="38" s="1"/>
  <c r="Q64" i="37"/>
  <c r="F107" i="38" s="1"/>
  <c r="R64" i="37"/>
  <c r="G107" i="38" s="1"/>
  <c r="S64" i="37"/>
  <c r="H107" i="38" s="1"/>
  <c r="T64" i="37"/>
  <c r="I107" i="38" s="1"/>
  <c r="A107" i="38"/>
  <c r="M63" i="37"/>
  <c r="N63" i="37"/>
  <c r="I115" i="37" s="1"/>
  <c r="O63" i="37"/>
  <c r="P63" i="37"/>
  <c r="Q63" i="37"/>
  <c r="R63" i="37"/>
  <c r="S63" i="37"/>
  <c r="T63" i="37"/>
  <c r="M65" i="37"/>
  <c r="N65" i="37"/>
  <c r="O65" i="37"/>
  <c r="P65" i="37"/>
  <c r="Q65" i="37"/>
  <c r="R65" i="37"/>
  <c r="S65" i="37"/>
  <c r="T65" i="37"/>
  <c r="M70" i="37"/>
  <c r="N70" i="37"/>
  <c r="C106" i="37" s="1"/>
  <c r="O70" i="37"/>
  <c r="P70" i="37"/>
  <c r="Q70" i="37"/>
  <c r="R70" i="37"/>
  <c r="S70" i="37"/>
  <c r="T70" i="37"/>
  <c r="M72" i="37"/>
  <c r="B108" i="38" s="1"/>
  <c r="N72" i="37"/>
  <c r="C108" i="38" s="1"/>
  <c r="O72" i="37"/>
  <c r="D108" i="38" s="1"/>
  <c r="P72" i="37"/>
  <c r="E108" i="38" s="1"/>
  <c r="Q72" i="37"/>
  <c r="F108" i="38" s="1"/>
  <c r="R72" i="37"/>
  <c r="G108" i="38" s="1"/>
  <c r="S72" i="37"/>
  <c r="H108" i="38" s="1"/>
  <c r="T72" i="37"/>
  <c r="I108" i="38" s="1"/>
  <c r="A108" i="38"/>
  <c r="M71" i="37"/>
  <c r="N71" i="37"/>
  <c r="I105" i="37" s="1"/>
  <c r="O71" i="37"/>
  <c r="P71" i="37"/>
  <c r="Q71" i="37"/>
  <c r="R71" i="37"/>
  <c r="S71" i="37"/>
  <c r="T71" i="37"/>
  <c r="M73" i="37"/>
  <c r="N73" i="37"/>
  <c r="O73" i="37"/>
  <c r="P73" i="37"/>
  <c r="Q73" i="37"/>
  <c r="R73" i="37"/>
  <c r="S73" i="37"/>
  <c r="T73" i="37"/>
  <c r="M78" i="37"/>
  <c r="N78" i="37"/>
  <c r="C115" i="37" s="1"/>
  <c r="O78" i="37"/>
  <c r="P78" i="37"/>
  <c r="Q78" i="37"/>
  <c r="R78" i="37"/>
  <c r="S78" i="37"/>
  <c r="T78" i="37"/>
  <c r="M80" i="37"/>
  <c r="B109" i="38" s="1"/>
  <c r="N80" i="37"/>
  <c r="C109" i="38" s="1"/>
  <c r="O80" i="37"/>
  <c r="D109" i="38" s="1"/>
  <c r="P80" i="37"/>
  <c r="E109" i="38" s="1"/>
  <c r="Q80" i="37"/>
  <c r="F109" i="38" s="1"/>
  <c r="R80" i="37"/>
  <c r="G109" i="38" s="1"/>
  <c r="S80" i="37"/>
  <c r="H109" i="38" s="1"/>
  <c r="T80" i="37"/>
  <c r="I109" i="38" s="1"/>
  <c r="A109" i="38"/>
  <c r="M79" i="37"/>
  <c r="N79" i="37"/>
  <c r="I111" i="37" s="1"/>
  <c r="O79" i="37"/>
  <c r="P79" i="37"/>
  <c r="Q79" i="37"/>
  <c r="R79" i="37"/>
  <c r="S79" i="37"/>
  <c r="T79" i="37"/>
  <c r="M81" i="37"/>
  <c r="N81" i="37"/>
  <c r="O81" i="37"/>
  <c r="P81" i="37"/>
  <c r="Q81" i="37"/>
  <c r="R81" i="37"/>
  <c r="S81" i="37"/>
  <c r="T81" i="37"/>
  <c r="M86" i="37"/>
  <c r="N86" i="37"/>
  <c r="C116" i="37" s="1"/>
  <c r="O86" i="37"/>
  <c r="P86" i="37"/>
  <c r="Q86" i="37"/>
  <c r="R86" i="37"/>
  <c r="S86" i="37"/>
  <c r="T86" i="37"/>
  <c r="M88" i="37"/>
  <c r="B110" i="38" s="1"/>
  <c r="N88" i="37"/>
  <c r="C110" i="38" s="1"/>
  <c r="O88" i="37"/>
  <c r="D110" i="38" s="1"/>
  <c r="P88" i="37"/>
  <c r="E110" i="38" s="1"/>
  <c r="Q88" i="37"/>
  <c r="F110" i="38" s="1"/>
  <c r="R88" i="37"/>
  <c r="G110" i="38" s="1"/>
  <c r="S88" i="37"/>
  <c r="H110" i="38" s="1"/>
  <c r="T88" i="37"/>
  <c r="I110" i="38" s="1"/>
  <c r="A110" i="38"/>
  <c r="M87" i="37"/>
  <c r="N87" i="37"/>
  <c r="C112" i="37" s="1"/>
  <c r="O87" i="37"/>
  <c r="P87" i="37"/>
  <c r="Q87" i="37"/>
  <c r="R87" i="37"/>
  <c r="S87" i="37"/>
  <c r="T87" i="37"/>
  <c r="M89" i="37"/>
  <c r="N89" i="37"/>
  <c r="O89" i="37"/>
  <c r="P89" i="37"/>
  <c r="Q89" i="37"/>
  <c r="R89" i="37"/>
  <c r="S89" i="37"/>
  <c r="T89" i="37"/>
  <c r="M94" i="37"/>
  <c r="N94" i="37"/>
  <c r="C108" i="37" s="1"/>
  <c r="O94" i="37"/>
  <c r="P94" i="37"/>
  <c r="Q94" i="37"/>
  <c r="R94" i="37"/>
  <c r="S94" i="37"/>
  <c r="T94" i="37"/>
  <c r="M96" i="37"/>
  <c r="B111" i="38" s="1"/>
  <c r="N96" i="37"/>
  <c r="C111" i="38" s="1"/>
  <c r="O96" i="37"/>
  <c r="D111" i="38" s="1"/>
  <c r="P96" i="37"/>
  <c r="E111" i="38" s="1"/>
  <c r="Q96" i="37"/>
  <c r="F111" i="38" s="1"/>
  <c r="R96" i="37"/>
  <c r="G111" i="38" s="1"/>
  <c r="S96" i="37"/>
  <c r="H111" i="38" s="1"/>
  <c r="T96" i="37"/>
  <c r="I111" i="38" s="1"/>
  <c r="A111" i="38"/>
  <c r="M95" i="37"/>
  <c r="N95" i="37"/>
  <c r="I112" i="37" s="1"/>
  <c r="O95" i="37"/>
  <c r="P95" i="37"/>
  <c r="Q95" i="37"/>
  <c r="R95" i="37"/>
  <c r="S95" i="37"/>
  <c r="T95" i="37"/>
  <c r="M97" i="37"/>
  <c r="N97" i="37"/>
  <c r="O97" i="37"/>
  <c r="P97" i="37"/>
  <c r="Q97" i="37"/>
  <c r="R97" i="37"/>
  <c r="S97" i="37"/>
  <c r="T97" i="37"/>
  <c r="L103" i="37" l="1" a="1"/>
  <c r="A114" i="38" a="1"/>
  <c r="E120" i="38" l="1"/>
  <c r="F120" i="38"/>
  <c r="G120" i="38"/>
  <c r="H120" i="38"/>
  <c r="I120" i="38"/>
  <c r="J120" i="38"/>
  <c r="A121" i="38"/>
  <c r="B121" i="38"/>
  <c r="C121" i="38"/>
  <c r="D121" i="38"/>
  <c r="E121" i="38"/>
  <c r="F121" i="38"/>
  <c r="G121" i="38"/>
  <c r="H121" i="38"/>
  <c r="I121" i="38"/>
  <c r="J121" i="38"/>
  <c r="A122" i="38"/>
  <c r="B122" i="38"/>
  <c r="C122" i="38"/>
  <c r="D122" i="38"/>
  <c r="E122" i="38"/>
  <c r="F122" i="38"/>
  <c r="G122" i="38"/>
  <c r="H122" i="38"/>
  <c r="I122" i="38"/>
  <c r="J122" i="38"/>
  <c r="A123" i="38"/>
  <c r="B123" i="38"/>
  <c r="C123" i="38"/>
  <c r="D123" i="38"/>
  <c r="E123" i="38"/>
  <c r="F123" i="38"/>
  <c r="G123" i="38"/>
  <c r="H123" i="38"/>
  <c r="I123" i="38"/>
  <c r="J123" i="38"/>
  <c r="A124" i="38"/>
  <c r="B124" i="38"/>
  <c r="C124" i="38"/>
  <c r="D124" i="38"/>
  <c r="E124" i="38"/>
  <c r="F124" i="38"/>
  <c r="G124" i="38"/>
  <c r="H124" i="38"/>
  <c r="I124" i="38"/>
  <c r="J124" i="38"/>
  <c r="A125" i="38"/>
  <c r="B125" i="38"/>
  <c r="C125" i="38"/>
  <c r="D125" i="38"/>
  <c r="E125" i="38"/>
  <c r="F125" i="38"/>
  <c r="G125" i="38"/>
  <c r="H125" i="38"/>
  <c r="I125" i="38"/>
  <c r="J125" i="38"/>
  <c r="C114" i="38"/>
  <c r="E114" i="38"/>
  <c r="J114" i="38"/>
  <c r="B114" i="38"/>
  <c r="D114" i="38"/>
  <c r="F114" i="38"/>
  <c r="G114" i="38"/>
  <c r="H114" i="38"/>
  <c r="I114" i="38"/>
  <c r="A115" i="38"/>
  <c r="B115" i="38"/>
  <c r="C115" i="38"/>
  <c r="D115" i="38"/>
  <c r="E115" i="38"/>
  <c r="F115" i="38"/>
  <c r="G115" i="38"/>
  <c r="H115" i="38"/>
  <c r="I115" i="38"/>
  <c r="J115" i="38"/>
  <c r="A116" i="38"/>
  <c r="B116" i="38"/>
  <c r="C116" i="38"/>
  <c r="D116" i="38"/>
  <c r="E116" i="38"/>
  <c r="F116" i="38"/>
  <c r="G116" i="38"/>
  <c r="H116" i="38"/>
  <c r="I116" i="38"/>
  <c r="J116" i="38"/>
  <c r="A117" i="38"/>
  <c r="D117" i="38"/>
  <c r="E117" i="38"/>
  <c r="F117" i="38"/>
  <c r="G117" i="38"/>
  <c r="H117" i="38"/>
  <c r="I117" i="38"/>
  <c r="J117" i="38"/>
  <c r="A118" i="38"/>
  <c r="B118" i="38"/>
  <c r="C118" i="38"/>
  <c r="D118" i="38"/>
  <c r="E118" i="38"/>
  <c r="F118" i="38"/>
  <c r="G118" i="38"/>
  <c r="H118" i="38"/>
  <c r="I118" i="38"/>
  <c r="J118" i="38"/>
  <c r="A119" i="38"/>
  <c r="B119" i="38"/>
  <c r="C119" i="38"/>
  <c r="D119" i="38"/>
  <c r="E119" i="38"/>
  <c r="F119" i="38"/>
  <c r="G119" i="38"/>
  <c r="H119" i="38"/>
  <c r="I119" i="38"/>
  <c r="J119" i="38"/>
  <c r="A120" i="38"/>
  <c r="B120" i="38"/>
  <c r="C120" i="38"/>
  <c r="D120" i="38"/>
  <c r="B117" i="38"/>
  <c r="C117" i="38"/>
  <c r="A114" i="38"/>
  <c r="L103" i="37"/>
  <c r="M103" i="37"/>
  <c r="N103" i="37"/>
  <c r="O103" i="37"/>
  <c r="P103" i="37"/>
  <c r="Q103" i="37"/>
  <c r="R103" i="37"/>
  <c r="S103" i="37"/>
  <c r="T103" i="37"/>
  <c r="L104" i="37"/>
  <c r="M104" i="37"/>
  <c r="N104" i="37"/>
  <c r="O104" i="37"/>
  <c r="P104" i="37"/>
  <c r="Q104" i="37"/>
  <c r="R104" i="37"/>
  <c r="S104" i="37"/>
  <c r="T104" i="37"/>
  <c r="L105" i="37"/>
  <c r="M105" i="37"/>
  <c r="N105" i="37"/>
  <c r="O105" i="37"/>
  <c r="P105" i="37"/>
  <c r="Q105" i="37"/>
  <c r="R105" i="37"/>
  <c r="S105" i="37"/>
  <c r="T105" i="37"/>
  <c r="O107" i="37"/>
  <c r="Q107" i="37"/>
  <c r="R107" i="37"/>
  <c r="S107" i="37"/>
  <c r="T107" i="37"/>
  <c r="L108" i="37"/>
  <c r="M108" i="37"/>
  <c r="N108" i="37"/>
  <c r="O108" i="37"/>
  <c r="P108" i="37"/>
  <c r="Q108" i="37"/>
  <c r="R108" i="37"/>
  <c r="S108" i="37"/>
  <c r="T108" i="37"/>
  <c r="L109" i="37"/>
  <c r="M109" i="37"/>
  <c r="N109" i="37"/>
  <c r="O109" i="37"/>
  <c r="P109" i="37"/>
  <c r="Q109" i="37"/>
  <c r="R109" i="37"/>
  <c r="S109" i="37"/>
  <c r="T109" i="37"/>
  <c r="L106" i="37"/>
  <c r="M106" i="37"/>
  <c r="N106" i="37"/>
  <c r="O106" i="37"/>
  <c r="P106" i="37"/>
  <c r="Q106" i="37"/>
  <c r="R106" i="37"/>
  <c r="S106" i="37"/>
  <c r="T106" i="37"/>
  <c r="L110" i="37"/>
  <c r="M110" i="37"/>
  <c r="N110" i="37"/>
  <c r="O110" i="37"/>
  <c r="P110" i="37"/>
  <c r="Q110" i="37"/>
  <c r="R110" i="37"/>
  <c r="S110" i="37"/>
  <c r="T110" i="37"/>
  <c r="L111" i="37"/>
  <c r="M111" i="37"/>
  <c r="N111" i="37"/>
  <c r="O111" i="37"/>
  <c r="P111" i="37"/>
  <c r="Q111" i="37"/>
  <c r="R111" i="37"/>
  <c r="S111" i="37"/>
  <c r="T111" i="37"/>
  <c r="L112" i="37"/>
  <c r="M112" i="37"/>
  <c r="N112" i="37"/>
  <c r="O112" i="37"/>
  <c r="P112" i="37"/>
  <c r="Q112" i="37"/>
  <c r="R112" i="37"/>
  <c r="S112" i="37"/>
  <c r="T112" i="37"/>
  <c r="L113" i="37"/>
  <c r="M113" i="37"/>
  <c r="N113" i="37"/>
  <c r="O113" i="37"/>
  <c r="P113" i="37"/>
  <c r="Q113" i="37"/>
  <c r="R113" i="37"/>
  <c r="S113" i="37"/>
  <c r="T113" i="37"/>
  <c r="L114" i="37"/>
  <c r="M114" i="37"/>
  <c r="N114" i="37"/>
  <c r="O114" i="37"/>
  <c r="P114" i="37"/>
  <c r="Q114" i="37"/>
  <c r="R114" i="37"/>
  <c r="S114" i="37"/>
  <c r="T114" i="37"/>
  <c r="L107" i="37"/>
  <c r="M107" i="37"/>
  <c r="N107" i="37"/>
  <c r="P107" i="37"/>
  <c r="N114" i="38" l="1"/>
  <c r="I110" i="37" s="1"/>
  <c r="I107" i="37"/>
  <c r="I113" i="37"/>
  <c r="I116" i="37"/>
  <c r="I106" i="37"/>
  <c r="I109" i="37"/>
  <c r="I108" i="37"/>
  <c r="I103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3CD3F-D4DB-4052-8E36-0F0480CD5667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<sst xmlns="http://schemas.openxmlformats.org/spreadsheetml/2006/main" count="15383" uniqueCount="681">
  <si>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</si>
  <si>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</si>
  <si>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</si>
  <si>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</si>
  <si>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</si>
  <si>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</si>
  <si>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</si>
  <si>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</si>
  <si>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</si>
  <si>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</si>
  <si>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</si>
  <si>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</si>
  <si>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</si>
  <si>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</si>
  <si>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</si>
  <si>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</si>
  <si>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</si>
  <si>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</si>
  <si>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</si>
  <si>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</si>
  <si>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</si>
  <si>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</si>
  <si>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</si>
  <si>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</si>
  <si>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</si>
  <si>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</si>
  <si>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</si>
  <si>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</si>
  <si>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</si>
  <si>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</si>
  <si>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</si>
  <si>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</si>
  <si>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</si>
  <si>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</si>
  <si>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</si>
  <si>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</si>
  <si>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</si>
  <si>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</si>
  <si>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</si>
  <si>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</si>
  <si>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</si>
  <si>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</si>
  <si>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</si>
  <si>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</si>
  <si>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</si>
  <si>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</si>
  <si>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</si>
  <si>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</si>
  <si>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</si>
  <si>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</si>
  <si>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</si>
  <si>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</si>
  <si>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</si>
  <si>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</si>
  <si>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</si>
  <si>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</si>
  <si>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</si>
  <si>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</si>
  <si>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</si>
  <si>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</si>
  <si>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</si>
  <si>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</si>
  <si>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</si>
  <si>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</si>
  <si>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</si>
  <si>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</si>
  <si>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</si>
  <si>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</si>
  <si>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</si>
  <si>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</si>
  <si>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</si>
  <si>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</si>
  <si>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</si>
  <si>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</si>
  <si>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</si>
  <si>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</si>
  <si>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</si>
  <si>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</si>
  <si>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</si>
  <si>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</si>
  <si>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</si>
  <si>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</si>
  <si>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</si>
  <si>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</si>
  <si>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</si>
  <si>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</si>
  <si>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</si>
  <si>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</si>
  <si>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</si>
  <si>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</si>
  <si>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</si>
  <si>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</si>
  <si>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</si>
  <si>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</si>
  <si>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</si>
  <si>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</si>
  <si>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</si>
  <si>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</si>
  <si>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</si>
  <si>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</si>
  <si>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</si>
  <si>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</si>
  <si>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</si>
  <si>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</si>
  <si>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</si>
  <si>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</si>
  <si>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</si>
  <si>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</si>
  <si>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</si>
  <si>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</si>
  <si>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</si>
  <si>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</si>
  <si>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</si>
  <si>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</si>
  <si>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</si>
  <si>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</si>
  <si>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</si>
  <si>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</si>
  <si>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</si>
  <si>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</si>
  <si>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</si>
  <si>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</si>
  <si>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</si>
  <si>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</si>
  <si>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</si>
  <si>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</si>
  <si>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</si>
  <si>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</si>
  <si>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</si>
  <si>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</si>
  <si>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</si>
  <si>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</si>
  <si>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</si>
  <si>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</si>
  <si>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</si>
  <si>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</si>
  <si>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</si>
  <si>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</si>
  <si>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</si>
  <si>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</si>
  <si>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</si>
  <si>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</si>
  <si>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</si>
  <si>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</si>
  <si>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</si>
  <si>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</si>
  <si>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</si>
  <si>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</si>
  <si>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</si>
  <si>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</si>
  <si>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</si>
  <si>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</si>
  <si>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</si>
  <si>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</si>
  <si>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</si>
  <si>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</si>
  <si>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</si>
  <si>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</si>
  <si>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</si>
  <si>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</si>
  <si>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</si>
  <si>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</si>
  <si>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</si>
  <si>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</si>
  <si>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</si>
  <si>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</si>
  <si>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</si>
  <si>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</si>
  <si>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</si>
  <si>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</si>
  <si>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</si>
  <si>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</si>
  <si>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</si>
  <si>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</si>
  <si>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</si>
  <si>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</si>
  <si>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</si>
  <si>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</si>
  <si>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</si>
  <si>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</si>
  <si>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</si>
  <si>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</si>
  <si>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</si>
  <si>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</si>
  <si>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</si>
  <si>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</si>
  <si>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</si>
  <si>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</si>
  <si>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</si>
  <si>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</si>
  <si>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</si>
  <si>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</si>
  <si>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</si>
  <si>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</si>
  <si>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</si>
  <si>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</si>
  <si>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</si>
  <si>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</si>
  <si>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</si>
  <si>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</si>
  <si>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</si>
  <si>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</si>
  <si>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</si>
  <si>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</si>
  <si>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</si>
  <si>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</si>
  <si>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</si>
  <si>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</si>
  <si>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</si>
  <si>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</si>
  <si>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</si>
  <si>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</si>
  <si>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</si>
  <si>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</si>
  <si>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</si>
  <si>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</si>
  <si>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</si>
  <si>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</si>
  <si>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</si>
  <si>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</si>
  <si>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</si>
  <si>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</si>
  <si>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</si>
  <si>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</si>
  <si>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</si>
  <si>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</si>
  <si>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</si>
  <si>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</si>
  <si>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</si>
  <si>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</si>
  <si>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</si>
  <si>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</si>
  <si>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</si>
  <si>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</si>
  <si>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</si>
  <si>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</si>
  <si>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</si>
  <si>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</si>
  <si>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</si>
  <si>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</si>
  <si>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</si>
  <si>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</si>
  <si>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</si>
  <si>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</si>
  <si>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</si>
  <si>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</si>
  <si>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</si>
  <si>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</si>
  <si>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</si>
  <si>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</si>
  <si>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</si>
  <si>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</si>
  <si>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</si>
  <si>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</si>
  <si>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</si>
  <si>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</si>
  <si>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</si>
  <si>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</si>
  <si>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</si>
  <si>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</si>
  <si>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</si>
  <si>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</si>
  <si>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</si>
  <si>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</si>
  <si>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</si>
  <si>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</si>
  <si>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</si>
  <si>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</si>
  <si>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</si>
  <si>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</si>
  <si>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</si>
  <si>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</si>
  <si>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</si>
  <si>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</si>
  <si>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</si>
  <si>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</si>
  <si>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</si>
  <si>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</si>
  <si>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</si>
  <si>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</si>
  <si>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</si>
  <si>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</si>
  <si>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</si>
  <si>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</si>
  <si>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</si>
  <si>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</si>
  <si>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</si>
  <si>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</si>
  <si>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</si>
  <si>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</si>
  <si>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</si>
  <si>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</si>
  <si>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</si>
  <si>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</si>
  <si>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</si>
  <si>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</si>
  <si>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</si>
  <si>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</si>
  <si>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</si>
  <si>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</si>
  <si>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</si>
  <si>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</si>
  <si>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</si>
  <si>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</si>
  <si>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</si>
  <si>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</si>
  <si>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</si>
  <si>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</si>
  <si>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</si>
  <si>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</si>
  <si>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</si>
  <si>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</si>
  <si>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</si>
  <si>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</si>
  <si>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</si>
  <si>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</si>
  <si>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</si>
  <si>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</si>
  <si>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</si>
  <si>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</si>
  <si>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</si>
  <si>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</si>
  <si>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</si>
  <si>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</si>
  <si>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</si>
  <si>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</si>
  <si>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</si>
  <si>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</si>
  <si>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</si>
  <si>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</si>
  <si>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</si>
  <si>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</si>
  <si>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</si>
  <si>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</si>
  <si>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</si>
  <si>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</si>
  <si>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</si>
  <si>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</si>
  <si>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</si>
  <si>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</si>
  <si>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</si>
  <si>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</si>
  <si>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</si>
  <si>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</si>
  <si>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</si>
  <si>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</si>
  <si>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</si>
  <si>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</si>
  <si>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</si>
  <si>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</si>
  <si>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</si>
  <si>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</si>
  <si>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</si>
  <si>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</si>
  <si>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</si>
  <si>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</si>
  <si>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</si>
  <si>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</si>
  <si>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</si>
  <si>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</si>
  <si>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</si>
  <si>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</si>
  <si>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</si>
  <si>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</si>
  <si>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</si>
  <si>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</si>
  <si>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</si>
  <si>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</si>
  <si>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</si>
  <si>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</si>
  <si>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</si>
  <si>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</si>
  <si>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</si>
  <si>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</si>
  <si>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</si>
  <si>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</si>
  <si>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</si>
  <si>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</si>
  <si>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</si>
  <si>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</si>
  <si>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</si>
  <si>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</si>
  <si>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</si>
  <si>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</si>
  <si>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</si>
  <si>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</si>
  <si>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</si>
  <si>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</si>
  <si>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</si>
  <si>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</si>
  <si>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</si>
  <si>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</si>
  <si>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</si>
  <si>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</si>
  <si>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</si>
  <si>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</si>
  <si>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</si>
  <si>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</si>
  <si>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</si>
  <si>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</si>
  <si>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</si>
  <si>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</si>
  <si>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</si>
  <si>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</si>
  <si>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</si>
  <si>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</si>
  <si>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</si>
  <si>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</si>
  <si>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</si>
  <si>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</si>
  <si>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</si>
  <si>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</si>
  <si>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</si>
  <si>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</si>
  <si>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</si>
  <si>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</si>
  <si>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</si>
  <si>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</si>
  <si>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</si>
  <si>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</si>
  <si>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</si>
  <si>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</si>
  <si>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</si>
  <si>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</si>
  <si>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</si>
  <si>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</si>
  <si>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</si>
  <si>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</si>
  <si>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</si>
  <si>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</si>
  <si>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</si>
  <si>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</si>
  <si>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</si>
  <si>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</si>
  <si>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</si>
  <si>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</si>
  <si>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</si>
  <si>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</si>
  <si>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</si>
  <si>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</si>
  <si>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</si>
  <si>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</si>
  <si>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</si>
  <si>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</si>
  <si>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</si>
  <si>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</si>
  <si>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</si>
  <si>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</si>
  <si>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</si>
  <si>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</si>
  <si>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</si>
  <si>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</si>
  <si>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</si>
  <si>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</si>
  <si>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</si>
  <si>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</si>
  <si>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</si>
  <si>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</si>
  <si>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</si>
  <si>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</si>
  <si>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</si>
  <si>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</si>
  <si>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</si>
  <si>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</si>
  <si>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</si>
  <si>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</si>
  <si>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</si>
  <si>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</si>
  <si>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</si>
  <si>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</si>
  <si>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</si>
  <si>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</si>
  <si>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</si>
  <si>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</si>
  <si>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</si>
  <si>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</si>
  <si>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</si>
  <si>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</si>
  <si>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</si>
  <si>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</si>
  <si>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</si>
  <si>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</si>
  <si>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</si>
  <si>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</si>
  <si>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</si>
  <si>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</si>
  <si>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</si>
  <si>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</si>
  <si>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</si>
  <si>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</si>
  <si>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</si>
  <si>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</si>
  <si>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</si>
  <si>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</si>
  <si>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</si>
  <si>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</si>
  <si>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</si>
  <si>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</si>
  <si>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</si>
  <si>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</si>
  <si>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</si>
  <si>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</si>
  <si>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</si>
  <si>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</si>
  <si>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</si>
  <si>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</si>
  <si>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</si>
  <si>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</si>
  <si>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</si>
  <si>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</si>
  <si>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</si>
  <si>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</si>
  <si>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</si>
  <si>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</si>
  <si>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</si>
  <si>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</si>
  <si>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</si>
  <si>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</si>
  <si>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</si>
  <si>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</si>
  <si>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</si>
  <si>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</si>
  <si>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</si>
  <si>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</si>
  <si>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</si>
  <si>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</si>
  <si>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</si>
  <si>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</si>
  <si>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</si>
  <si>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</si>
  <si>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</si>
  <si>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</si>
  <si>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</si>
  <si>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</si>
  <si>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</si>
  <si>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</si>
  <si>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</si>
  <si>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</si>
  <si>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</si>
  <si>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</si>
  <si>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</si>
  <si>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</si>
  <si>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</si>
  <si>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</si>
  <si>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</si>
  <si>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</si>
  <si>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</si>
  <si>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</si>
  <si>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</si>
  <si>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</si>
  <si>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</si>
  <si>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</si>
  <si>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</si>
  <si>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</si>
  <si>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</si>
  <si>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</si>
  <si>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</si>
  <si>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</si>
  <si>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</si>
  <si>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</si>
  <si>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</si>
  <si>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</si>
  <si>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</si>
  <si>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</si>
  <si>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</si>
  <si>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</si>
  <si>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</si>
  <si>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</si>
  <si>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</si>
  <si>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</si>
  <si>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</si>
  <si>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</si>
  <si>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</si>
  <si>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</si>
  <si>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</si>
  <si>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</si>
  <si>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</si>
  <si>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</si>
  <si>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</si>
  <si>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</si>
  <si>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</si>
  <si>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</si>
  <si>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</si>
  <si>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</si>
  <si>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</si>
  <si>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</si>
  <si>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</si>
  <si>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</si>
  <si>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</si>
  <si>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</si>
  <si>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</si>
  <si>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</si>
  <si>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</si>
  <si>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</si>
  <si>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</si>
  <si>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</si>
  <si>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</si>
  <si>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</si>
  <si>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</si>
  <si>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</si>
  <si>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</si>
  <si>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</si>
  <si>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</si>
  <si>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</si>
  <si>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</si>
  <si>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</si>
  <si>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</si>
  <si>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</si>
  <si>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</si>
  <si>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</si>
  <si>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</si>
  <si>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</si>
  <si>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</si>
  <si>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</si>
  <si>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</si>
  <si>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</si>
  <si>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</si>
  <si>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</si>
  <si>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</si>
  <si>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</si>
  <si>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</si>
  <si>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</si>
  <si>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</si>
  <si>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</si>
  <si>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</si>
  <si>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</si>
  <si>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</si>
  <si>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</si>
  <si>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</si>
  <si>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</si>
  <si>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</si>
  <si>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</si>
  <si>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</si>
  <si>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</si>
  <si>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</si>
  <si>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</si>
  <si>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</si>
  <si>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</si>
  <si>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</si>
  <si>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</si>
  <si>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</si>
  <si>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</si>
  <si>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</si>
  <si>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</si>
  <si>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</si>
  <si>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</si>
  <si>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</si>
  <si>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</si>
  <si>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</si>
  <si>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</si>
  <si>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</si>
  <si>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</si>
  <si>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</si>
  <si>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</si>
  <si>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</si>
  <si>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</si>
  <si>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</si>
  <si>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</si>
  <si>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</si>
  <si>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</si>
  <si>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</si>
  <si>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</si>
  <si>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</si>
  <si>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</si>
  <si>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</si>
  <si>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</si>
  <si>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</si>
  <si>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</si>
  <si>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</si>
  <si>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</si>
  <si>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</si>
  <si>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</si>
  <si>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</si>
  <si>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</si>
  <si>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</si>
  <si>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</si>
  <si>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</si>
  <si>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</si>
  <si>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do Mundial</t>
  </si>
  <si>
    <t>Mbappe</t>
  </si>
  <si>
    <t>Cipri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</si>
</sst>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sz val="24"/>
      <color theme="5" tint="-0.249977111117893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0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8" fillId="3" borderId="2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9" fillId="3" borderId="10" xfId="0" applyNumberFormat="1" applyFont="1" applyFill="1" applyBorder="1" applyAlignment="1">
      <alignment horizontal="center" vertical="center" wrapText="1"/>
    </xf>
    <xf numFmtId="165" fontId="69" fillId="3" borderId="6" xfId="0" applyNumberFormat="1" applyFont="1" applyFill="1" applyBorder="1" applyAlignment="1">
      <alignment horizontal="center" vertical="center" wrapText="1"/>
    </xf>
    <xf numFmtId="0" fontId="70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66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</cellXfs>
  <cellStyles count="6">
    <cellStyle name="Normal" xfId="0" builtinId="0"/>
    <cellStyle name="Normal 2" xfId="1" xr:uid="{BA681686-D3AB-441C-AEDA-5631730DABB9}"/>
    <cellStyle name="Porcentagem 2" xfId="2" xr:uid="{2C0F18A7-30BB-4E6E-82E6-B728FFF52B17}"/>
    <cellStyle name="Porcentagem 2 2" xfId="3" xr:uid="{7A2C0992-338F-4DA5-98A7-B62EE803AFC6}"/>
    <cellStyle name="Vírgula 2" xfId="4" xr:uid="{276A38F6-96F8-4DA3-92C9-3C2A0EECF59D}"/>
    <cellStyle name="Vírgula 2 2" xfId="5" xr:uid="{20D5DA35-9A8B-490C-B3A5-B3AC461EE4A7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</xdr:row>
      <xdr:rowOff>19050</xdr:rowOff>
    </xdr:to>
    <xdr:pic>
      <xdr:nvPicPr>
        <xdr:cNvPr id="33729" name="Imagem 2">
          <a:extLst>
            <a:ext uri="{FF2B5EF4-FFF2-40B4-BE49-F238E27FC236}">
              <a16:creationId xmlns:a16="http://schemas.microsoft.com/office/drawing/2014/main" id="{9817591C-4844-A06E-C7D9-01BF75E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37CB33F-6C50-4DFC-B1D7-FB2E818365DA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63FFC-40D9-4ABA-BEC5-F4FA9CC32E19}" name="Combinations_of_matches_in_the_round_of_32" displayName="Combinations_of_matches_in_the_round_of_32" ref="A1:V496" tableType="queryTable" totalsRowShown="0">
  <autoFilter ref="A1:V496" xr:uid="{7164CA4B-7E7E-434A-8722-0961169DDFF5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2932-B986-47D2-97EA-7EC1BF2E7845}">
  <sheetPr codeName="Plan1"/>
  <dimension ref="A1:AQ125"/>
  <sheetViews>
    <sheetView topLeftCell="A37" workbookViewId="0">
      <selection activeCell="F48" sqref="F48"/>
    </sheetView>
  </sheetViews>
  <sheetFormatPr defaultColWidth="9.21875" defaultRowHeight="13.2" x14ac:dyDescent="0.25"/>
  <cols>
    <col min="1" max="1" width="14.44140625" style="3" customWidth="1"/>
    <col min="2" max="2" width="3" style="3" customWidth="1"/>
    <col min="3" max="3" width="1.77734375" style="3" customWidth="1"/>
    <col min="4" max="4" width="2.21875" style="3" customWidth="1"/>
    <col min="5" max="5" width="1.77734375" style="3" customWidth="1"/>
    <col min="6" max="6" width="2" style="3" customWidth="1"/>
    <col min="7" max="7" width="3" style="3" customWidth="1"/>
    <col min="8" max="10" width="3.21875" style="3" customWidth="1"/>
    <col min="11" max="11" width="11.21875" style="3" customWidth="1"/>
    <col min="12" max="12" width="2.77734375" style="3" customWidth="1"/>
    <col min="13" max="13" width="2" style="3" customWidth="1"/>
    <col min="14" max="14" width="11.44140625" style="3" customWidth="1"/>
    <col min="15" max="15" width="2.21875" style="3" customWidth="1"/>
    <col min="16" max="16" width="2.44140625" style="3" customWidth="1"/>
    <col min="17" max="17" width="10.21875" style="3" customWidth="1"/>
    <col min="18" max="18" width="2.77734375" style="3" customWidth="1"/>
    <col min="19" max="19" width="3.21875" style="3" customWidth="1"/>
    <col min="20" max="20" width="2.21875" style="3" customWidth="1"/>
    <col min="21" max="21" width="10.21875" style="3" customWidth="1"/>
    <col min="22" max="22" width="2.77734375" style="3" customWidth="1"/>
    <col min="23" max="23" width="3.21875" style="3" customWidth="1"/>
    <col min="24" max="24" width="10.21875" style="3" customWidth="1"/>
    <col min="25" max="25" width="2.77734375" style="3" customWidth="1"/>
    <col min="26" max="26" width="3.21875" style="3" customWidth="1"/>
    <col min="27" max="27" width="2.77734375" style="3" customWidth="1"/>
    <col min="28" max="28" width="10.21875" style="3" customWidth="1"/>
    <col min="29" max="29" width="2.77734375" style="3" customWidth="1"/>
    <col min="30" max="30" width="3.21875" style="3" customWidth="1"/>
    <col min="31" max="31" width="3" style="3" customWidth="1"/>
    <col min="32" max="32" width="10.21875" style="3" customWidth="1"/>
    <col min="33" max="33" width="2.77734375" style="3" customWidth="1"/>
    <col min="34" max="34" width="3.21875" style="3" customWidth="1"/>
    <col min="35" max="35" width="3" style="3" customWidth="1"/>
    <col min="36" max="36" width="10.21875" style="3" customWidth="1"/>
    <col min="37" max="37" width="2.77734375" style="3" customWidth="1"/>
    <col min="38" max="38" width="3.21875" style="3" customWidth="1"/>
    <col min="39" max="39" width="3" style="3" customWidth="1"/>
    <col min="40" max="40" width="10.21875" style="3" customWidth="1"/>
    <col min="41" max="41" width="2.77734375" style="3" customWidth="1"/>
    <col min="42" max="42" width="3.21875" style="3" customWidth="1"/>
    <col min="43" max="43" width="3" style="3" customWidth="1"/>
    <col min="44" max="16384" width="9.218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79" t="s">
        <v>0</v>
      </c>
      <c r="C3" s="179"/>
      <c r="D3" s="179"/>
      <c r="E3" s="179"/>
      <c r="F3" s="179"/>
      <c r="G3" s="179"/>
      <c r="H3" s="179"/>
      <c r="I3" s="179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5</v>
      </c>
      <c r="H5" s="7">
        <f>SUM((('Tabela Jogos'!G4+'Tabela Jogos'!G7)+'Tabela Jogos'!E9))</f>
        <v>2</v>
      </c>
      <c r="I5" s="7">
        <f>SUM((G5-H5))</f>
        <v>3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3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3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3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3</v>
      </c>
      <c r="AE5" s="9">
        <f>VLOOKUP(AB5,$A$5:$I$8,7,FALSE)</f>
        <v>5</v>
      </c>
      <c r="AF5" s="4" t="str">
        <f>IF(AND((AC5=AC6),(AD5=AD6),(AE6&gt;AE5)),AB6,AB5)</f>
        <v>México</v>
      </c>
      <c r="AG5" s="9">
        <f>VLOOKUP(AF5,$A$5:$I$8,2,FALSE)</f>
        <v>7</v>
      </c>
      <c r="AH5" s="9">
        <f>VLOOKUP(AF5,$A$5:$I$8,9,FALSE)</f>
        <v>3</v>
      </c>
      <c r="AI5" s="9">
        <f>VLOOKUP(AF5,$A$5:$I$8,7,FALSE)</f>
        <v>5</v>
      </c>
      <c r="AJ5" s="4" t="str">
        <f>IF(AND((AG5=AG7),(AH5=AH7),(AI7&gt;AI5)),AF7,AF5)</f>
        <v>México</v>
      </c>
      <c r="AK5" s="9">
        <f>VLOOKUP(AJ5,$A$5:$I$8,2,FALSE)</f>
        <v>7</v>
      </c>
      <c r="AL5" s="9">
        <f>VLOOKUP(AJ5,$A$5:$I$8,9,FALSE)</f>
        <v>3</v>
      </c>
      <c r="AM5" s="9">
        <f>VLOOKUP(AJ5,$A$5:$I$8,7,FALSE)</f>
        <v>5</v>
      </c>
      <c r="AN5" s="4" t="str">
        <f>IF(AND((AK5=AK8),(AL5=AL8),(AM8&gt;AM5)),AJ8,AJ5)</f>
        <v>México</v>
      </c>
      <c r="AO5" s="9">
        <f>VLOOKUP(AN5,$A$5:$I$8,2,FALSE)</f>
        <v>7</v>
      </c>
      <c r="AP5" s="9">
        <f>VLOOKUP(AN5,$A$5:$I$8,9,FALSE)</f>
        <v>3</v>
      </c>
      <c r="AQ5" s="9">
        <f>VLOOKUP(AN5,$A$5:$I$8,7,FALSE)</f>
        <v>5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2</v>
      </c>
      <c r="H6" s="7">
        <f>SUM((('Tabela Jogos'!E4+'Tabela Jogos'!E6)+'Tabela Jogos'!G8))</f>
        <v>5</v>
      </c>
      <c r="I6" s="7">
        <f>SUM((G6-H6))</f>
        <v>-3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Coréia do Sul</v>
      </c>
      <c r="O6" s="9">
        <f>VLOOKUP(N6,$A$5:$I$8,2,FALSE)</f>
        <v>4</v>
      </c>
      <c r="P6" s="4"/>
      <c r="Q6" s="4" t="str">
        <f>IF((O6&gt;=O7),N6,N7)</f>
        <v>República Tcheca</v>
      </c>
      <c r="R6" s="9">
        <f>VLOOKUP(Q6,$A$5:$I$8,2,FALSE)</f>
        <v>5</v>
      </c>
      <c r="S6" s="9">
        <f>VLOOKUP(Q6,$A$5:$I$8,9,FALSE)</f>
        <v>1</v>
      </c>
      <c r="T6" s="4"/>
      <c r="U6" s="4" t="str">
        <f>IF(AND((R5=R6),(S6&gt;S5)),Q5,Q6)</f>
        <v>República Tcheca</v>
      </c>
      <c r="V6" s="9">
        <f>VLOOKUP(U6,$A$5:$I$8,2,FALSE)</f>
        <v>5</v>
      </c>
      <c r="W6" s="9">
        <f>VLOOKUP(U6,$A$5:$I$8,9,FALSE)</f>
        <v>1</v>
      </c>
      <c r="X6" s="4" t="str">
        <f>IF(AND((V6=V8),(W8&gt;W6)),U8,U6)</f>
        <v>República Tcheca</v>
      </c>
      <c r="Y6" s="9">
        <f>VLOOKUP(X6,$A$5:$I$8,2,FALSE)</f>
        <v>5</v>
      </c>
      <c r="Z6" s="9">
        <f>VLOOKUP(X6,$A$5:$I$8,9,FALSE)</f>
        <v>1</v>
      </c>
      <c r="AA6" s="4"/>
      <c r="AB6" s="4" t="str">
        <f>IF(AND((Y6=Y7),(Z7&gt;Z6)),X7,X6)</f>
        <v>República Tcheca</v>
      </c>
      <c r="AC6" s="9">
        <f>VLOOKUP(AB6,$A$5:$I$8,2,FALSE)</f>
        <v>5</v>
      </c>
      <c r="AD6" s="9">
        <f>VLOOKUP(AB6,$A$5:$I$8,9,FALSE)</f>
        <v>1</v>
      </c>
      <c r="AE6" s="9">
        <f>VLOOKUP(AB6,$A$5:$I$8,7,FALSE)</f>
        <v>4</v>
      </c>
      <c r="AF6" s="4" t="str">
        <f>IF(AND((AC6=AC5),(AD6=AD5),(AE6&gt;AE5)),AB5,AB6)</f>
        <v>República Tcheca</v>
      </c>
      <c r="AG6" s="9">
        <f>VLOOKUP(AF6,$A$5:$I$8,2,FALSE)</f>
        <v>5</v>
      </c>
      <c r="AH6" s="9">
        <f>VLOOKUP(AF6,$A$5:$I$8,9,FALSE)</f>
        <v>1</v>
      </c>
      <c r="AI6" s="9">
        <f>VLOOKUP(AF6,$A$5:$I$8,7,FALSE)</f>
        <v>4</v>
      </c>
      <c r="AJ6" s="4" t="str">
        <f>IF(AND((AG6=AG8),(AH6=AH8),(AI8&gt;AI6)),AF8,AF6)</f>
        <v>República Tcheca</v>
      </c>
      <c r="AK6" s="9">
        <f>VLOOKUP(AJ6,$A$5:$I$8,2,FALSE)</f>
        <v>5</v>
      </c>
      <c r="AL6" s="9">
        <f>VLOOKUP(AJ6,$A$5:$I$8,9,FALSE)</f>
        <v>1</v>
      </c>
      <c r="AM6" s="9">
        <f>VLOOKUP(AJ6,$A$5:$I$8,7,FALSE)</f>
        <v>4</v>
      </c>
      <c r="AN6" s="4" t="str">
        <f>IF(AND((AK6=AK7),(AL6=AL7),(AM7&gt;AM6)),AJ7,AJ6)</f>
        <v>República Tcheca</v>
      </c>
      <c r="AO6" s="9">
        <f>VLOOKUP(AN6,$A$5:$I$8,2,FALSE)</f>
        <v>5</v>
      </c>
      <c r="AP6" s="9">
        <f>VLOOKUP(AN6,$A$5:$I$8,9,FALSE)</f>
        <v>1</v>
      </c>
      <c r="AQ6" s="9">
        <f>VLOOKUP(AN6,$A$5:$I$8,7,FALSE)</f>
        <v>4</v>
      </c>
    </row>
    <row r="7" spans="1:43" ht="12" customHeight="1" x14ac:dyDescent="0.2">
      <c r="A7" s="1" t="s">
        <v>16</v>
      </c>
      <c r="B7" s="6">
        <f>SUM((D7*3))+E7</f>
        <v>4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1</v>
      </c>
      <c r="G7" s="7">
        <f>SUM((('Tabela Jogos'!E5+'Tabela Jogos'!G7)+'Tabela Jogos'!G8))</f>
        <v>2</v>
      </c>
      <c r="H7" s="7">
        <f>SUM((('Tabela Jogos'!G5+'Tabela Jogos'!E7)+'Tabela Jogos'!E8))</f>
        <v>3</v>
      </c>
      <c r="I7" s="7">
        <f>SUM((G7-H7))</f>
        <v>-1</v>
      </c>
      <c r="J7" s="6"/>
      <c r="K7" s="4" t="str">
        <f>IF((B7&gt;=B8),A7,A8)</f>
        <v>República Tcheca</v>
      </c>
      <c r="L7" s="9">
        <f>VLOOKUP(K7,$A$5:$I$8,2,FALSE)</f>
        <v>5</v>
      </c>
      <c r="M7" s="4"/>
      <c r="N7" s="4" t="str">
        <f>IF((L7&lt;=L5),K7,K5)</f>
        <v>República Tcheca</v>
      </c>
      <c r="O7" s="9">
        <f>VLOOKUP(N7,$A$5:$I$8,2,FALSE)</f>
        <v>5</v>
      </c>
      <c r="P7" s="4"/>
      <c r="Q7" s="4" t="str">
        <f>IF((O7&lt;=O6),N7,N6)</f>
        <v>Coréia do Sul</v>
      </c>
      <c r="R7" s="9">
        <f>VLOOKUP(Q7,$A$5:$I$8,2,FALSE)</f>
        <v>4</v>
      </c>
      <c r="S7" s="9">
        <f>VLOOKUP(Q7,$A$5:$I$8,9,FALSE)</f>
        <v>-1</v>
      </c>
      <c r="T7" s="4"/>
      <c r="U7" s="4" t="str">
        <f>IF(AND((R7=R8),(S8&gt;S7)),Q8,Q7)</f>
        <v>Coréia do Sul</v>
      </c>
      <c r="V7" s="9">
        <f>VLOOKUP(U7,$A$5:$I$8,2,FALSE)</f>
        <v>4</v>
      </c>
      <c r="W7" s="9">
        <f>VLOOKUP(U7,$A$5:$I$8,9,FALSE)</f>
        <v>-1</v>
      </c>
      <c r="X7" s="4" t="str">
        <f>IF(AND((V5=V7),(W7&gt;W5)),U5,U7)</f>
        <v>Coréia do Sul</v>
      </c>
      <c r="Y7" s="9">
        <f>VLOOKUP(X7,$A$5:$I$8,2,FALSE)</f>
        <v>4</v>
      </c>
      <c r="Z7" s="9">
        <f>VLOOKUP(X7,$A$5:$I$8,9,FALSE)</f>
        <v>-1</v>
      </c>
      <c r="AA7" s="4"/>
      <c r="AB7" s="4" t="str">
        <f>IF(AND((Y7=Y6),(Z7&gt;Z6)),X6,X7)</f>
        <v>Coréia do Sul</v>
      </c>
      <c r="AC7" s="9">
        <f>VLOOKUP(AB7,$A$5:$I$8,2,FALSE)</f>
        <v>4</v>
      </c>
      <c r="AD7" s="9">
        <f>VLOOKUP(AB7,$A$5:$I$8,9,FALSE)</f>
        <v>-1</v>
      </c>
      <c r="AE7" s="9">
        <f>VLOOKUP(AB7,$A$5:$I$8,7,FALSE)</f>
        <v>2</v>
      </c>
      <c r="AF7" s="4" t="str">
        <f>IF(AND((AC7=AC8),(AD7=AD8),(AE8&gt;AE7)),AB8,AB7)</f>
        <v>Coréia do Sul</v>
      </c>
      <c r="AG7" s="9">
        <f>VLOOKUP(AF7,$A$5:$I$8,2,FALSE)</f>
        <v>4</v>
      </c>
      <c r="AH7" s="9">
        <f>VLOOKUP(AF7,$A$5:$I$8,9,FALSE)</f>
        <v>-1</v>
      </c>
      <c r="AI7" s="9">
        <f>VLOOKUP(AF7,$A$5:$I$8,7,FALSE)</f>
        <v>2</v>
      </c>
      <c r="AJ7" s="4" t="str">
        <f>IF(AND((AG7=AG5),(AH7=AH5),(AI7&gt;AI5)),AF5,AF7)</f>
        <v>Coréia do Sul</v>
      </c>
      <c r="AK7" s="9">
        <f>VLOOKUP(AJ7,$A$5:$I$8,2,FALSE)</f>
        <v>4</v>
      </c>
      <c r="AL7" s="9">
        <f>VLOOKUP(AJ7,$A$5:$I$8,9,FALSE)</f>
        <v>-1</v>
      </c>
      <c r="AM7" s="9">
        <f>VLOOKUP(AJ7,$A$5:$I$8,7,FALSE)</f>
        <v>2</v>
      </c>
      <c r="AN7" s="4" t="str">
        <f>IF(AND((AK7=AK6),(AL7=AL6),(AM7&gt;AM6)),AJ6,AJ7)</f>
        <v>Coréia do Sul</v>
      </c>
      <c r="AO7" s="9">
        <f>VLOOKUP(AN7,$A$5:$I$8,2,FALSE)</f>
        <v>4</v>
      </c>
      <c r="AP7" s="9">
        <f>VLOOKUP(AN7,$A$5:$I$8,9,FALSE)</f>
        <v>-1</v>
      </c>
      <c r="AQ7" s="9">
        <f>VLOOKUP(AN7,$A$5:$I$8,7,FALSE)</f>
        <v>2</v>
      </c>
    </row>
    <row r="8" spans="1:43" ht="12" customHeight="1" x14ac:dyDescent="0.2">
      <c r="A8" s="1" t="s">
        <v>17</v>
      </c>
      <c r="B8" s="6">
        <f>SUM((D8*3))+E8</f>
        <v>5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2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0</v>
      </c>
      <c r="G8" s="7">
        <f>SUM((('Tabela Jogos'!G5+'Tabela Jogos'!E6)+'Tabela Jogos'!E9))</f>
        <v>4</v>
      </c>
      <c r="H8" s="7">
        <f>SUM((('Tabela Jogos'!E5+'Tabela Jogos'!G6)+'Tabela Jogos'!G9))</f>
        <v>3</v>
      </c>
      <c r="I8" s="7">
        <f>SUM((G8-H8))</f>
        <v>1</v>
      </c>
      <c r="J8" s="6"/>
      <c r="K8" s="4" t="str">
        <f>IF((B8&lt;=B7),A8,A7)</f>
        <v>Coréia do Sul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-3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-3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-3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-3</v>
      </c>
      <c r="AE8" s="9">
        <f>VLOOKUP(AB8,$A$5:$I$8,7,FALSE)</f>
        <v>2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-3</v>
      </c>
      <c r="AI8" s="9">
        <f>VLOOKUP(AF8,$A$5:$I$8,7,FALSE)</f>
        <v>2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-3</v>
      </c>
      <c r="AM8" s="9">
        <f>VLOOKUP(AJ8,$A$5:$I$8,7,FALSE)</f>
        <v>2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-3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79" t="s">
        <v>18</v>
      </c>
      <c r="C11" s="179"/>
      <c r="D11" s="179"/>
      <c r="E11" s="179"/>
      <c r="F11" s="179"/>
      <c r="G11" s="179"/>
      <c r="H11" s="179"/>
      <c r="I11" s="179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6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2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0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5</v>
      </c>
      <c r="H13" s="7">
        <f>SUM((('Tabela Jogos'!G12+'Tabela Jogos'!G15)+'Tabela Jogos'!E16))</f>
        <v>2</v>
      </c>
      <c r="I13" s="7">
        <f>SUM((G13-H13))</f>
        <v>3</v>
      </c>
      <c r="J13" s="6"/>
      <c r="K13" s="4" t="str">
        <f>IF((B13&gt;=B14),A13,A14)</f>
        <v>Canadá</v>
      </c>
      <c r="L13" s="9">
        <f>VLOOKUP(K13,$A$13:$I$16,2,FALSE)</f>
        <v>6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4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4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4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4</v>
      </c>
      <c r="AE13" s="9">
        <f>VLOOKUP(AB13,$A$13:$I$16,7,FALSE)</f>
        <v>4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4</v>
      </c>
      <c r="AI13" s="9">
        <f>VLOOKUP(AF13,$A$13:$I$16,7,FALSE)</f>
        <v>4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4</v>
      </c>
      <c r="AM13" s="9">
        <f>VLOOKUP(AJ13,$A$13:$I$16,7,FALSE)</f>
        <v>4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4</v>
      </c>
      <c r="AQ13" s="9">
        <f>VLOOKUP(AN13,$A$13:$I$16,7,FALSE)</f>
        <v>4</v>
      </c>
    </row>
    <row r="14" spans="1:43" ht="12" customHeight="1" x14ac:dyDescent="0.2">
      <c r="A14" s="1" t="s">
        <v>20</v>
      </c>
      <c r="B14" s="6">
        <f>SUM((D14*3))+E14</f>
        <v>3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0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2</v>
      </c>
      <c r="G14" s="7">
        <f>SUM((('Tabela Jogos'!G12+'Tabela Jogos'!G14)+'Tabela Jogos'!E17))</f>
        <v>3</v>
      </c>
      <c r="H14" s="7">
        <f>SUM((('Tabela Jogos'!E12+'Tabela Jogos'!E14)+'Tabela Jogos'!G17))</f>
        <v>4</v>
      </c>
      <c r="I14" s="7">
        <f>SUM((G14-H14))</f>
        <v>-1</v>
      </c>
      <c r="J14" s="6"/>
      <c r="K14" s="4" t="str">
        <f>IF((B14&lt;=B13),A14,A13)</f>
        <v>Bósnia</v>
      </c>
      <c r="L14" s="9">
        <f>VLOOKUP(K14,$A$13:$I$16,2,FALSE)</f>
        <v>3</v>
      </c>
      <c r="M14" s="4"/>
      <c r="N14" s="4" t="str">
        <f>IF((L14&gt;=L16),K14,K16)</f>
        <v>Bósnia</v>
      </c>
      <c r="O14" s="9">
        <f>VLOOKUP(N14,$A$13:$I$16,2,FALSE)</f>
        <v>3</v>
      </c>
      <c r="P14" s="4"/>
      <c r="Q14" s="4" t="str">
        <f>IF((O14&gt;=O15),N14,N15)</f>
        <v>Canadá</v>
      </c>
      <c r="R14" s="9">
        <f>VLOOKUP(Q14,$A$13:$I$16,2,FALSE)</f>
        <v>6</v>
      </c>
      <c r="S14" s="9">
        <f>VLOOKUP(Q14,$A$13:$I$16,9,FALSE)</f>
        <v>3</v>
      </c>
      <c r="T14" s="4"/>
      <c r="U14" s="4" t="str">
        <f>IF(AND((R13=R14),(S14&gt;S13)),Q13,Q14)</f>
        <v>Canadá</v>
      </c>
      <c r="V14" s="9">
        <f>VLOOKUP(U14,$A$13:$I$16,2,FALSE)</f>
        <v>6</v>
      </c>
      <c r="W14" s="9">
        <f>VLOOKUP(U14,$A$13:$I$16,9,FALSE)</f>
        <v>3</v>
      </c>
      <c r="X14" s="4" t="str">
        <f>IF(AND((V14=V16),(W16&gt;W14)),U16,U14)</f>
        <v>Canadá</v>
      </c>
      <c r="Y14" s="9">
        <f>VLOOKUP(X14,$A$13:$I$16,2,FALSE)</f>
        <v>6</v>
      </c>
      <c r="Z14" s="9">
        <f>VLOOKUP(X14,$A$13:$I$16,9,FALSE)</f>
        <v>3</v>
      </c>
      <c r="AA14" s="4"/>
      <c r="AB14" s="4" t="str">
        <f>IF(AND((Y14=Y15),(Z15&gt;Z14)),X15,X14)</f>
        <v>Canadá</v>
      </c>
      <c r="AC14" s="9">
        <f>VLOOKUP(AB14,$A$13:$I$16,2,FALSE)</f>
        <v>6</v>
      </c>
      <c r="AD14" s="9">
        <f>VLOOKUP(AB14,$A$13:$I$16,9,FALSE)</f>
        <v>3</v>
      </c>
      <c r="AE14" s="9">
        <f>VLOOKUP(AB14,$A$13:$I$16,7,FALSE)</f>
        <v>5</v>
      </c>
      <c r="AF14" s="4" t="str">
        <f>IF(AND((AC14=AC13),(AD14=AD13),(AE14&gt;AE13)),AB13,AB14)</f>
        <v>Canadá</v>
      </c>
      <c r="AG14" s="9">
        <f>VLOOKUP(AF14,$A$13:$I$16,2,FALSE)</f>
        <v>6</v>
      </c>
      <c r="AH14" s="9">
        <f>VLOOKUP(AF14,$A$13:$I$16,9,FALSE)</f>
        <v>3</v>
      </c>
      <c r="AI14" s="9">
        <f>VLOOKUP(AF14,$A$13:$I$16,7,FALSE)</f>
        <v>5</v>
      </c>
      <c r="AJ14" s="4" t="str">
        <f>IF(AND((AG14=AG16),(AH14=AH16),(AI16&gt;AI14)),AF16,AF14)</f>
        <v>Canadá</v>
      </c>
      <c r="AK14" s="9">
        <f>VLOOKUP(AJ14,$A$13:$I$16,2,FALSE)</f>
        <v>6</v>
      </c>
      <c r="AL14" s="9">
        <f>VLOOKUP(AJ14,$A$13:$I$16,9,FALSE)</f>
        <v>3</v>
      </c>
      <c r="AM14" s="9">
        <f>VLOOKUP(AJ14,$A$13:$I$16,7,FALSE)</f>
        <v>5</v>
      </c>
      <c r="AN14" s="4" t="str">
        <f>IF(AND((AK14=AK15),(AL14=AL15),(AM15&gt;AM14)),AJ15,AJ14)</f>
        <v>Canadá</v>
      </c>
      <c r="AO14" s="9">
        <f>VLOOKUP(AN14,$A$13:$I$16,2,FALSE)</f>
        <v>6</v>
      </c>
      <c r="AP14" s="9">
        <f>VLOOKUP(AN14,$A$13:$I$16,9,FALSE)</f>
        <v>3</v>
      </c>
      <c r="AQ14" s="9">
        <f>VLOOKUP(AN14,$A$13:$I$16,7,FALSE)</f>
        <v>5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1</v>
      </c>
      <c r="H15" s="7">
        <f>SUM((('Tabela Jogos'!G13+'Tabela Jogos'!E15)+'Tabela Jogos'!E17))</f>
        <v>7</v>
      </c>
      <c r="I15" s="7">
        <f>SUM((G15-H15))</f>
        <v>-6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6</v>
      </c>
      <c r="P15" s="4"/>
      <c r="Q15" s="4" t="str">
        <f>IF((O15&lt;=O14),N15,N14)</f>
        <v>Bósnia</v>
      </c>
      <c r="R15" s="9">
        <f>VLOOKUP(Q15,$A$13:$I$16,2,FALSE)</f>
        <v>3</v>
      </c>
      <c r="S15" s="9">
        <f>VLOOKUP(Q15,$A$13:$I$16,9,FALSE)</f>
        <v>-1</v>
      </c>
      <c r="T15" s="4"/>
      <c r="U15" s="4" t="str">
        <f>IF(AND((R15=R16),(S16&gt;S15)),Q16,Q15)</f>
        <v>Bósnia</v>
      </c>
      <c r="V15" s="9">
        <f>VLOOKUP(U15,$A$13:$I$16,2,FALSE)</f>
        <v>3</v>
      </c>
      <c r="W15" s="9">
        <f>VLOOKUP(U15,$A$13:$I$16,9,FALSE)</f>
        <v>-1</v>
      </c>
      <c r="X15" s="4" t="str">
        <f>IF(AND((V13=V15),(W15&gt;W13)),U13,U15)</f>
        <v>Bósnia</v>
      </c>
      <c r="Y15" s="9">
        <f>VLOOKUP(X15,$A$13:$I$16,2,FALSE)</f>
        <v>3</v>
      </c>
      <c r="Z15" s="9">
        <f>VLOOKUP(X15,$A$13:$I$16,9,FALSE)</f>
        <v>-1</v>
      </c>
      <c r="AA15" s="4"/>
      <c r="AB15" s="4" t="str">
        <f>IF(AND((Y15=Y14),(Z15&gt;Z14)),X14,X15)</f>
        <v>Bósnia</v>
      </c>
      <c r="AC15" s="9">
        <f>VLOOKUP(AB15,$A$13:$I$16,2,FALSE)</f>
        <v>3</v>
      </c>
      <c r="AD15" s="9">
        <f>VLOOKUP(AB15,$A$13:$I$16,9,FALSE)</f>
        <v>-1</v>
      </c>
      <c r="AE15" s="9">
        <f>VLOOKUP(AB15,$A$13:$I$16,7,FALSE)</f>
        <v>3</v>
      </c>
      <c r="AF15" s="4" t="str">
        <f>IF(AND((AC15=AC16),(AD15=AD16),(AE16&gt;AE15)),AB16,AB15)</f>
        <v>Bósnia</v>
      </c>
      <c r="AG15" s="9">
        <f>VLOOKUP(AF15,$A$13:$I$16,2,FALSE)</f>
        <v>3</v>
      </c>
      <c r="AH15" s="9">
        <f>VLOOKUP(AF15,$A$13:$I$16,9,FALSE)</f>
        <v>-1</v>
      </c>
      <c r="AI15" s="9">
        <f>VLOOKUP(AF15,$A$13:$I$16,7,FALSE)</f>
        <v>3</v>
      </c>
      <c r="AJ15" s="4" t="str">
        <f>IF(AND((AG15=AG13),(AH15=AH13),(AI15&gt;AI13)),AF13,AF15)</f>
        <v>Bósnia</v>
      </c>
      <c r="AK15" s="9">
        <f>VLOOKUP(AJ15,$A$13:$I$16,2,FALSE)</f>
        <v>3</v>
      </c>
      <c r="AL15" s="9">
        <f>VLOOKUP(AJ15,$A$13:$I$16,9,FALSE)</f>
        <v>-1</v>
      </c>
      <c r="AM15" s="9">
        <f>VLOOKUP(AJ15,$A$13:$I$16,7,FALSE)</f>
        <v>3</v>
      </c>
      <c r="AN15" s="4" t="str">
        <f>IF(AND((AK15=AK14),(AL15=AL14),(AM15&gt;AM14)),AJ14,AJ15)</f>
        <v>Bósnia</v>
      </c>
      <c r="AO15" s="9">
        <f>VLOOKUP(AN15,$A$13:$I$16,2,FALSE)</f>
        <v>3</v>
      </c>
      <c r="AP15" s="9">
        <f>VLOOKUP(AN15,$A$13:$I$16,9,FALSE)</f>
        <v>-1</v>
      </c>
      <c r="AQ15" s="9">
        <f>VLOOKUP(AN15,$A$13:$I$16,7,FALSE)</f>
        <v>3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4</v>
      </c>
      <c r="H16" s="7">
        <f>SUM((('Tabela Jogos'!E13+'Tabela Jogos'!G14)+'Tabela Jogos'!G16))</f>
        <v>0</v>
      </c>
      <c r="I16" s="7">
        <f>SUM((G16-H16))</f>
        <v>4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-6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-6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-6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-6</v>
      </c>
      <c r="AE16" s="9">
        <f>VLOOKUP(AB16,$A$13:$I$16,7,FALSE)</f>
        <v>1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-6</v>
      </c>
      <c r="AI16" s="9">
        <f>VLOOKUP(AF16,$A$13:$I$16,7,FALSE)</f>
        <v>1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-6</v>
      </c>
      <c r="AM16" s="9">
        <f>VLOOKUP(AJ16,$A$13:$I$16,7,FALSE)</f>
        <v>1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-6</v>
      </c>
      <c r="AQ16" s="9">
        <f>VLOOKUP(AN16,$A$13:$I$16,7,FALSE)</f>
        <v>1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79" t="s">
        <v>23</v>
      </c>
      <c r="C19" s="179"/>
      <c r="D19" s="179"/>
      <c r="E19" s="179"/>
      <c r="F19" s="179"/>
      <c r="G19" s="179"/>
      <c r="H19" s="179"/>
      <c r="I19" s="179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7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2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1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7</v>
      </c>
      <c r="H21" s="7">
        <f>SUM((('Tabela Jogos'!G20+'Tabela Jogos'!G23)+'Tabela Jogos'!E25))</f>
        <v>1</v>
      </c>
      <c r="I21" s="7">
        <f>SUM((G21-H21))</f>
        <v>6</v>
      </c>
      <c r="J21" s="6"/>
      <c r="K21" s="4" t="str">
        <f>IF((B21&gt;=B22),A21,A22)</f>
        <v>Brasil</v>
      </c>
      <c r="L21" s="9">
        <f>VLOOKUP(K21,$A$21:$I$24,2,FALSE)</f>
        <v>7</v>
      </c>
      <c r="M21" s="4"/>
      <c r="N21" s="4" t="str">
        <f>IF((L21&gt;=L23),K21,K23)</f>
        <v>Brasil</v>
      </c>
      <c r="O21" s="9">
        <f>VLOOKUP(N21,$A$21:$I$24,2,FALSE)</f>
        <v>7</v>
      </c>
      <c r="P21" s="4"/>
      <c r="Q21" s="4" t="str">
        <f>IF((O21&gt;=O24),N21,N24)</f>
        <v>Brasil</v>
      </c>
      <c r="R21" s="9">
        <f>VLOOKUP(Q21,$A$21:$I$24,2,FALSE)</f>
        <v>7</v>
      </c>
      <c r="S21" s="9">
        <f>VLOOKUP(Q21,$A$21:$I$24,9,FALSE)</f>
        <v>6</v>
      </c>
      <c r="T21" s="4"/>
      <c r="U21" s="4" t="str">
        <f>IF(AND((R21=R22),(S22&gt;S21)),Q22,Q21)</f>
        <v>Brasil</v>
      </c>
      <c r="V21" s="9">
        <f>VLOOKUP(U21,$A$21:$I$24,2,FALSE)</f>
        <v>7</v>
      </c>
      <c r="W21" s="9">
        <f>VLOOKUP(U21,$A$21:$I$24,9,FALSE)</f>
        <v>6</v>
      </c>
      <c r="X21" s="4" t="str">
        <f>IF(AND((V21=V23),(W23&gt;W21)),U23,U21)</f>
        <v>Brasil</v>
      </c>
      <c r="Y21" s="9">
        <f>VLOOKUP(X21,$A$21:$I$24,2,FALSE)</f>
        <v>7</v>
      </c>
      <c r="Z21" s="9">
        <f>VLOOKUP(X21,$A$21:$I$24,9,FALSE)</f>
        <v>6</v>
      </c>
      <c r="AA21" s="4"/>
      <c r="AB21" s="4" t="str">
        <f>IF(AND((Y21=Y24),(Z24&gt;Z21)),X24,X21)</f>
        <v>Brasil</v>
      </c>
      <c r="AC21" s="9">
        <f>VLOOKUP(AB21,$A$21:$I$24,2,FALSE)</f>
        <v>7</v>
      </c>
      <c r="AD21" s="9">
        <f>VLOOKUP(AB21,$A$21:$I$24,9,FALSE)</f>
        <v>6</v>
      </c>
      <c r="AE21" s="9">
        <f>VLOOKUP(AB21,$A$21:$I$24,7,FALSE)</f>
        <v>7</v>
      </c>
      <c r="AF21" s="4" t="str">
        <f>IF(AND((AC21=AC22),(AD21=AD22),(AE22&gt;AE21)),AB22,AB21)</f>
        <v>Brasil</v>
      </c>
      <c r="AG21" s="9">
        <f>VLOOKUP(AF21,$A$21:$I$24,2,FALSE)</f>
        <v>7</v>
      </c>
      <c r="AH21" s="9">
        <f>VLOOKUP(AF21,$A$21:$I$24,9,FALSE)</f>
        <v>6</v>
      </c>
      <c r="AI21" s="9">
        <f>VLOOKUP(AF21,$A$21:$I$24,7,FALSE)</f>
        <v>7</v>
      </c>
      <c r="AJ21" s="4" t="str">
        <f>IF(AND((AG21=AG23),(AH21=AH23),(AI23&gt;AI21)),AF23,AF21)</f>
        <v>Brasil</v>
      </c>
      <c r="AK21" s="9">
        <f>VLOOKUP(AJ21,$A$21:$I$24,2,FALSE)</f>
        <v>7</v>
      </c>
      <c r="AL21" s="9">
        <f>VLOOKUP(AJ21,$A$21:$I$24,9,FALSE)</f>
        <v>6</v>
      </c>
      <c r="AM21" s="9">
        <f>VLOOKUP(AJ21,$A$21:$I$24,7,FALSE)</f>
        <v>7</v>
      </c>
      <c r="AN21" s="4" t="str">
        <f>IF(AND((AK21=AK24),(AL21=AL24),(AM24&gt;AM21)),AJ24,AJ21)</f>
        <v>Brasil</v>
      </c>
      <c r="AO21" s="9">
        <f>VLOOKUP(AN21,$A$21:$I$24,2,FALSE)</f>
        <v>7</v>
      </c>
      <c r="AP21" s="9">
        <f>VLOOKUP(AN21,$A$21:$I$24,9,FALSE)</f>
        <v>6</v>
      </c>
      <c r="AQ21" s="9">
        <f>VLOOKUP(AN21,$A$21:$I$24,7,FALSE)</f>
        <v>7</v>
      </c>
    </row>
    <row r="22" spans="1:43" ht="12" customHeight="1" x14ac:dyDescent="0.2">
      <c r="A22" s="1" t="s">
        <v>25</v>
      </c>
      <c r="B22" s="6">
        <f>SUM((D22*3))+E22</f>
        <v>7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1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0</v>
      </c>
      <c r="G22" s="7">
        <f>SUM((('Tabela Jogos'!G20+'Tabela Jogos'!G22)+'Tabela Jogos'!E24))</f>
        <v>6</v>
      </c>
      <c r="H22" s="7">
        <f>SUM((('Tabela Jogos'!E20+'Tabela Jogos'!E22)+'Tabela Jogos'!G24))</f>
        <v>2</v>
      </c>
      <c r="I22" s="7">
        <f>SUM((G22-H22))</f>
        <v>4</v>
      </c>
      <c r="J22" s="6"/>
      <c r="K22" s="4" t="str">
        <f>IF((B22&lt;=B21),A22,A21)</f>
        <v>Marrocos</v>
      </c>
      <c r="L22" s="9">
        <f>VLOOKUP(K22,$A$21:$I$24,2,FALSE)</f>
        <v>7</v>
      </c>
      <c r="M22" s="4"/>
      <c r="N22" s="4" t="str">
        <f>IF((L22&gt;=L24),K22,K24)</f>
        <v>Marrocos</v>
      </c>
      <c r="O22" s="9">
        <f>VLOOKUP(N22,$A$21:$I$24,2,FALSE)</f>
        <v>7</v>
      </c>
      <c r="P22" s="4"/>
      <c r="Q22" s="4" t="str">
        <f>IF((O22&gt;=O23),N22,N23)</f>
        <v>Marrocos</v>
      </c>
      <c r="R22" s="9">
        <f>VLOOKUP(Q22,$A$21:$I$24,2,FALSE)</f>
        <v>7</v>
      </c>
      <c r="S22" s="9">
        <f>VLOOKUP(Q22,$A$21:$I$24,9,FALSE)</f>
        <v>4</v>
      </c>
      <c r="T22" s="4"/>
      <c r="U22" s="4" t="str">
        <f>IF(AND((R21=R22),(S22&gt;S21)),Q21,Q22)</f>
        <v>Marrocos</v>
      </c>
      <c r="V22" s="9">
        <f>VLOOKUP(U22,$A$21:$I$24,2,FALSE)</f>
        <v>7</v>
      </c>
      <c r="W22" s="9">
        <f>VLOOKUP(U22,$A$21:$I$24,9,FALSE)</f>
        <v>4</v>
      </c>
      <c r="X22" s="4" t="str">
        <f>IF(AND((V22=V24),(W24&gt;W22)),U24,U22)</f>
        <v>Marrocos</v>
      </c>
      <c r="Y22" s="9">
        <f>VLOOKUP(X22,$A$21:$I$24,2,FALSE)</f>
        <v>7</v>
      </c>
      <c r="Z22" s="9">
        <f>VLOOKUP(X22,$A$21:$I$24,9,FALSE)</f>
        <v>4</v>
      </c>
      <c r="AA22" s="4"/>
      <c r="AB22" s="4" t="str">
        <f>IF(AND((Y22=Y23),(Z23&gt;Z22)),X23,X22)</f>
        <v>Marrocos</v>
      </c>
      <c r="AC22" s="9">
        <f>VLOOKUP(AB22,$A$21:$I$24,2,FALSE)</f>
        <v>7</v>
      </c>
      <c r="AD22" s="9">
        <f>VLOOKUP(AB22,$A$21:$I$24,9,FALSE)</f>
        <v>4</v>
      </c>
      <c r="AE22" s="9">
        <f>VLOOKUP(AB22,$A$21:$I$24,7,FALSE)</f>
        <v>6</v>
      </c>
      <c r="AF22" s="4" t="str">
        <f>IF(AND((AC22=AC21),(AD22=AD21),(AE22&gt;AE21)),AB21,AB22)</f>
        <v>Marrocos</v>
      </c>
      <c r="AG22" s="9">
        <f>VLOOKUP(AF22,$A$21:$I$24,2,FALSE)</f>
        <v>7</v>
      </c>
      <c r="AH22" s="9">
        <f>VLOOKUP(AF22,$A$21:$I$24,9,FALSE)</f>
        <v>4</v>
      </c>
      <c r="AI22" s="9">
        <f>VLOOKUP(AF22,$A$21:$I$24,7,FALSE)</f>
        <v>6</v>
      </c>
      <c r="AJ22" s="4" t="str">
        <f>IF(AND((AG22=AG24),(AH22=AH24),(AI24&gt;AI22)),AF24,AF22)</f>
        <v>Marrocos</v>
      </c>
      <c r="AK22" s="9">
        <f>VLOOKUP(AJ22,$A$21:$I$24,2,FALSE)</f>
        <v>7</v>
      </c>
      <c r="AL22" s="9">
        <f>VLOOKUP(AJ22,$A$21:$I$24,9,FALSE)</f>
        <v>4</v>
      </c>
      <c r="AM22" s="9">
        <f>VLOOKUP(AJ22,$A$21:$I$24,7,FALSE)</f>
        <v>6</v>
      </c>
      <c r="AN22" s="4" t="str">
        <f>IF(AND((AK22=AK23),(AL22=AL23),(AM23&gt;AM22)),AJ23,AJ22)</f>
        <v>Marrocos</v>
      </c>
      <c r="AO22" s="9">
        <f>VLOOKUP(AN22,$A$21:$I$24,2,FALSE)</f>
        <v>7</v>
      </c>
      <c r="AP22" s="9">
        <f>VLOOKUP(AN22,$A$21:$I$24,9,FALSE)</f>
        <v>4</v>
      </c>
      <c r="AQ22" s="9">
        <f>VLOOKUP(AN22,$A$21:$I$24,7,FALSE)</f>
        <v>6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1</v>
      </c>
      <c r="H23" s="7">
        <f>SUM((('Tabela Jogos'!G21+'Tabela Jogos'!E23)+'Tabela Jogos'!E24))</f>
        <v>10</v>
      </c>
      <c r="I23" s="7">
        <f>SUM((G23-H23))</f>
        <v>-9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-1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-1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-1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-1</v>
      </c>
      <c r="AE23" s="9">
        <f>VLOOKUP(AB23,$A$21:$I$24,7,FALSE)</f>
        <v>4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-1</v>
      </c>
      <c r="AI23" s="9">
        <f>VLOOKUP(AF23,$A$21:$I$24,7,FALSE)</f>
        <v>4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-1</v>
      </c>
      <c r="AM23" s="9">
        <f>VLOOKUP(AJ23,$A$21:$I$24,7,FALSE)</f>
        <v>4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-1</v>
      </c>
      <c r="AQ23" s="9">
        <f>VLOOKUP(AN23,$A$21:$I$24,7,FALSE)</f>
        <v>4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4</v>
      </c>
      <c r="H24" s="7">
        <f>SUM((('Tabela Jogos'!E21+'Tabela Jogos'!G22)+'Tabela Jogos'!G25))</f>
        <v>5</v>
      </c>
      <c r="I24" s="7">
        <f>SUM((G24-H24))</f>
        <v>-1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-9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-9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-9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-9</v>
      </c>
      <c r="AE24" s="9">
        <f>VLOOKUP(AB24,$A$21:$I$24,7,FALSE)</f>
        <v>1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-9</v>
      </c>
      <c r="AI24" s="9">
        <f>VLOOKUP(AF24,$A$21:$I$24,7,FALSE)</f>
        <v>1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-9</v>
      </c>
      <c r="AM24" s="9">
        <f>VLOOKUP(AJ24,$A$21:$I$24,7,FALSE)</f>
        <v>1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-9</v>
      </c>
      <c r="AQ24" s="9">
        <f>VLOOKUP(AN24,$A$21:$I$24,7,FALSE)</f>
        <v>1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79" t="s">
        <v>28</v>
      </c>
      <c r="C27" s="179"/>
      <c r="D27" s="179"/>
      <c r="E27" s="179"/>
      <c r="F27" s="179"/>
      <c r="G27" s="179"/>
      <c r="H27" s="179"/>
      <c r="I27" s="179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6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2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7">
        <f>SUM((('Tabela Jogos'!E28+'Tabela Jogos'!E30)+'Tabela Jogos'!G32))</f>
        <v>5</v>
      </c>
      <c r="H29" s="7">
        <f>SUM((('Tabela Jogos'!G28+'Tabela Jogos'!G30)+'Tabela Jogos'!E32))</f>
        <v>3</v>
      </c>
      <c r="I29" s="7">
        <f>SUM((G29-H29))</f>
        <v>2</v>
      </c>
      <c r="J29" s="6"/>
      <c r="K29" s="4" t="str">
        <f>IF((B29&gt;=B30),A29,A30)</f>
        <v>Estados Unidos</v>
      </c>
      <c r="L29" s="9">
        <f>VLOOKUP(K29,$A$29:$I$32,2,FALSE)</f>
        <v>6</v>
      </c>
      <c r="M29" s="4"/>
      <c r="N29" s="4" t="str">
        <f>IF((L29&gt;=L31),K29,K31)</f>
        <v>Turquia</v>
      </c>
      <c r="O29" s="9">
        <f>VLOOKUP(N29,$A$29:$I$32,2,FALSE)</f>
        <v>7</v>
      </c>
      <c r="P29" s="4"/>
      <c r="Q29" s="4" t="str">
        <f>IF((O29&gt;=O32),N29,N32)</f>
        <v>Turquia</v>
      </c>
      <c r="R29" s="9">
        <f>VLOOKUP(Q29,$A$29:$I$32,2,FALSE)</f>
        <v>7</v>
      </c>
      <c r="S29" s="9">
        <f>VLOOKUP(Q29,$A$29:$I$32,9,FALSE)</f>
        <v>3</v>
      </c>
      <c r="T29" s="4"/>
      <c r="U29" s="4" t="str">
        <f>IF(AND((R29=R30),(S30&gt;S29)),Q30,Q29)</f>
        <v>Turquia</v>
      </c>
      <c r="V29" s="9">
        <f>VLOOKUP(U29,$A$29:$I$32,2,FALSE)</f>
        <v>7</v>
      </c>
      <c r="W29" s="9">
        <f>VLOOKUP(U29,$A$29:$I$32,9,FALSE)</f>
        <v>3</v>
      </c>
      <c r="X29" s="4" t="str">
        <f>IF(AND((V29=V31),(W31&gt;W29)),U31,U29)</f>
        <v>Turquia</v>
      </c>
      <c r="Y29" s="9">
        <f>VLOOKUP(X29,$A$29:$I$32,2,FALSE)</f>
        <v>7</v>
      </c>
      <c r="Z29" s="9">
        <f>VLOOKUP(X29,$A$29:$I$32,9,FALSE)</f>
        <v>3</v>
      </c>
      <c r="AA29" s="4"/>
      <c r="AB29" s="4" t="str">
        <f>IF(AND((Y29=Y32),(Z32&gt;Z29)),X32,X29)</f>
        <v>Turquia</v>
      </c>
      <c r="AC29" s="9">
        <f>VLOOKUP(AB29,$A$29:$I$32,2,FALSE)</f>
        <v>7</v>
      </c>
      <c r="AD29" s="9">
        <f>VLOOKUP(AB29,$A$29:$I$32,9,FALSE)</f>
        <v>3</v>
      </c>
      <c r="AE29" s="9">
        <f>VLOOKUP(AB29,$A$29:$I$32,7,FALSE)</f>
        <v>6</v>
      </c>
      <c r="AF29" s="4" t="str">
        <f>IF(AND((AC29=AC30),(AD29=AD30),(AE30&gt;AE29)),AB30,AB29)</f>
        <v>Turquia</v>
      </c>
      <c r="AG29" s="9">
        <f>VLOOKUP(AF29,$A$29:$I$32,2,FALSE)</f>
        <v>7</v>
      </c>
      <c r="AH29" s="9">
        <f>VLOOKUP(AF29,$A$29:$I$32,9,FALSE)</f>
        <v>3</v>
      </c>
      <c r="AI29" s="9">
        <f>VLOOKUP(AF29,$A$29:$I$32,7,FALSE)</f>
        <v>6</v>
      </c>
      <c r="AJ29" s="4" t="str">
        <f>IF(AND((AG29=AG31),(AH29=AH31),(AI31&gt;AI29)),AF31,AF29)</f>
        <v>Turquia</v>
      </c>
      <c r="AK29" s="9">
        <f>VLOOKUP(AJ29,$A$29:$I$32,2,FALSE)</f>
        <v>7</v>
      </c>
      <c r="AL29" s="9">
        <f>VLOOKUP(AJ29,$A$29:$I$32,9,FALSE)</f>
        <v>3</v>
      </c>
      <c r="AM29" s="9">
        <f>VLOOKUP(AJ29,$A$29:$I$32,7,FALSE)</f>
        <v>6</v>
      </c>
      <c r="AN29" s="4" t="str">
        <f>IF(AND((AK29=AK32),(AL29=AL32),(AM32&gt;AM29)),AJ32,AJ29)</f>
        <v>Turquia</v>
      </c>
      <c r="AO29" s="9">
        <f>VLOOKUP(AN29,$A$29:$I$32,2,FALSE)</f>
        <v>7</v>
      </c>
      <c r="AP29" s="9">
        <f>VLOOKUP(AN29,$A$29:$I$32,9,FALSE)</f>
        <v>3</v>
      </c>
      <c r="AQ29" s="9">
        <f>VLOOKUP(AN29,$A$29:$I$32,7,FALSE)</f>
        <v>6</v>
      </c>
    </row>
    <row r="30" spans="1:43" ht="12" customHeight="1" x14ac:dyDescent="0.2">
      <c r="A30" s="1" t="s">
        <v>30</v>
      </c>
      <c r="B30" s="6">
        <f>SUM((D30*3))+E30</f>
        <v>4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7">
        <f>SUM((('Tabela Jogos'!G28+'Tabela Jogos'!G31)+'Tabela Jogos'!E33))</f>
        <v>4</v>
      </c>
      <c r="H30" s="7">
        <f>SUM((('Tabela Jogos'!E28+'Tabela Jogos'!E31)+'Tabela Jogos'!G33))</f>
        <v>4</v>
      </c>
      <c r="I30" s="7">
        <f>SUM((G30-H30))</f>
        <v>0</v>
      </c>
      <c r="J30" s="6"/>
      <c r="K30" s="4" t="str">
        <f>IF((B30&lt;=B29),A30,A29)</f>
        <v>Paraguai</v>
      </c>
      <c r="L30" s="9">
        <f>VLOOKUP(K30,$A$29:$I$32,2,FALSE)</f>
        <v>4</v>
      </c>
      <c r="M30" s="4"/>
      <c r="N30" s="4" t="str">
        <f>IF((L30&gt;=L32),K30,K32)</f>
        <v>Paraguai</v>
      </c>
      <c r="O30" s="9">
        <f>VLOOKUP(N30,$A$29:$I$32,2,FALSE)</f>
        <v>4</v>
      </c>
      <c r="P30" s="4"/>
      <c r="Q30" s="4" t="str">
        <f>IF((O30&gt;=O31),N30,N31)</f>
        <v>Estados Unidos</v>
      </c>
      <c r="R30" s="9">
        <f>VLOOKUP(Q30,$A$29:$I$32,2,FALSE)</f>
        <v>6</v>
      </c>
      <c r="S30" s="9">
        <f>VLOOKUP(Q30,$A$29:$I$32,9,FALSE)</f>
        <v>2</v>
      </c>
      <c r="T30" s="4"/>
      <c r="U30" s="4" t="str">
        <f>IF(AND((R29=R30),(S30&gt;S29)),Q29,Q30)</f>
        <v>Estados Unidos</v>
      </c>
      <c r="V30" s="9">
        <f>VLOOKUP(U30,$A$29:$I$32,2,FALSE)</f>
        <v>6</v>
      </c>
      <c r="W30" s="9">
        <f>VLOOKUP(U30,$A$29:$I$32,9,FALSE)</f>
        <v>2</v>
      </c>
      <c r="X30" s="4" t="str">
        <f>IF(AND((V30=V32),(W32&gt;W30)),U32,U30)</f>
        <v>Estados Unidos</v>
      </c>
      <c r="Y30" s="9">
        <f>VLOOKUP(X30,$A$29:$I$32,2,FALSE)</f>
        <v>6</v>
      </c>
      <c r="Z30" s="9">
        <f>VLOOKUP(X30,$A$29:$I$32,9,FALSE)</f>
        <v>2</v>
      </c>
      <c r="AA30" s="4"/>
      <c r="AB30" s="4" t="str">
        <f>IF(AND((Y30=Y31),(Z31&gt;Z30)),X31,X30)</f>
        <v>Estados Unidos</v>
      </c>
      <c r="AC30" s="9">
        <f>VLOOKUP(AB30,$A$29:$I$32,2,FALSE)</f>
        <v>6</v>
      </c>
      <c r="AD30" s="9">
        <f>VLOOKUP(AB30,$A$29:$I$32,9,FALSE)</f>
        <v>2</v>
      </c>
      <c r="AE30" s="9">
        <f>VLOOKUP(AB30,$A$29:$I$32,7,FALSE)</f>
        <v>5</v>
      </c>
      <c r="AF30" s="4" t="str">
        <f>IF(AND((AC30=AC29),(AD30=AD29),(AE30&gt;AE29)),AB29,AB30)</f>
        <v>Estados Unidos</v>
      </c>
      <c r="AG30" s="9">
        <f>VLOOKUP(AF30,$A$29:$I$32,2,FALSE)</f>
        <v>6</v>
      </c>
      <c r="AH30" s="9">
        <f>VLOOKUP(AF30,$A$29:$I$32,9,FALSE)</f>
        <v>2</v>
      </c>
      <c r="AI30" s="9">
        <f>VLOOKUP(AF30,$A$29:$I$32,7,FALSE)</f>
        <v>5</v>
      </c>
      <c r="AJ30" s="4" t="str">
        <f>IF(AND((AG30=AG32),(AH30=AH32),(AI32&gt;AI30)),AF32,AF30)</f>
        <v>Estados Unidos</v>
      </c>
      <c r="AK30" s="9">
        <f>VLOOKUP(AJ30,$A$29:$I$32,2,FALSE)</f>
        <v>6</v>
      </c>
      <c r="AL30" s="9">
        <f>VLOOKUP(AJ30,$A$29:$I$32,9,FALSE)</f>
        <v>2</v>
      </c>
      <c r="AM30" s="9">
        <f>VLOOKUP(AJ30,$A$29:$I$32,7,FALSE)</f>
        <v>5</v>
      </c>
      <c r="AN30" s="4" t="str">
        <f>IF(AND((AK30=AK31),(AL30=AL31),(AM31&gt;AM30)),AJ31,AJ30)</f>
        <v>Estados Unidos</v>
      </c>
      <c r="AO30" s="9">
        <f>VLOOKUP(AN30,$A$29:$I$32,2,FALSE)</f>
        <v>6</v>
      </c>
      <c r="AP30" s="9">
        <f>VLOOKUP(AN30,$A$29:$I$32,9,FALSE)</f>
        <v>2</v>
      </c>
      <c r="AQ30" s="9">
        <f>VLOOKUP(AN30,$A$29:$I$32,7,FALSE)</f>
        <v>5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2</v>
      </c>
      <c r="H31" s="7">
        <f>SUM((('Tabela Jogos'!G29+'Tabela Jogos'!E30)+'Tabela Jogos'!E33))</f>
        <v>7</v>
      </c>
      <c r="I31" s="7">
        <f>SUM((G31-H31))</f>
        <v>-5</v>
      </c>
      <c r="J31" s="6"/>
      <c r="K31" s="4" t="str">
        <f>IF((B31&gt;=B32),A31,A32)</f>
        <v>Turquia</v>
      </c>
      <c r="L31" s="9">
        <f>VLOOKUP(K31,$A$29:$I$32,2,FALSE)</f>
        <v>7</v>
      </c>
      <c r="M31" s="4"/>
      <c r="N31" s="4" t="str">
        <f>IF((L31&lt;=L29),K31,K29)</f>
        <v>Estados Unidos</v>
      </c>
      <c r="O31" s="9">
        <f>VLOOKUP(N31,$A$29:$I$32,2,FALSE)</f>
        <v>6</v>
      </c>
      <c r="P31" s="4"/>
      <c r="Q31" s="4" t="str">
        <f>IF((O31&lt;=O30),N31,N30)</f>
        <v>Paraguai</v>
      </c>
      <c r="R31" s="9">
        <f>VLOOKUP(Q31,$A$29:$I$32,2,FALSE)</f>
        <v>4</v>
      </c>
      <c r="S31" s="9">
        <f>VLOOKUP(Q31,$A$29:$I$32,9,FALSE)</f>
        <v>0</v>
      </c>
      <c r="T31" s="4"/>
      <c r="U31" s="4" t="str">
        <f>IF(AND((R31=R32),(S32&gt;S31)),Q32,Q31)</f>
        <v>Paraguai</v>
      </c>
      <c r="V31" s="9">
        <f>VLOOKUP(U31,$A$29:$I$32,2,FALSE)</f>
        <v>4</v>
      </c>
      <c r="W31" s="9">
        <f>VLOOKUP(U31,$A$29:$I$32,9,FALSE)</f>
        <v>0</v>
      </c>
      <c r="X31" s="4" t="str">
        <f>IF(AND((V29=V31),(W31&gt;W29)),U29,U31)</f>
        <v>Paraguai</v>
      </c>
      <c r="Y31" s="9">
        <f>VLOOKUP(X31,$A$29:$I$32,2,FALSE)</f>
        <v>4</v>
      </c>
      <c r="Z31" s="9">
        <f>VLOOKUP(X31,$A$29:$I$32,9,FALSE)</f>
        <v>0</v>
      </c>
      <c r="AA31" s="4"/>
      <c r="AB31" s="4" t="str">
        <f>IF(AND((Y31=Y30),(Z31&gt;Z30)),X30,X31)</f>
        <v>Paraguai</v>
      </c>
      <c r="AC31" s="9">
        <f>VLOOKUP(AB31,$A$29:$I$32,2,FALSE)</f>
        <v>4</v>
      </c>
      <c r="AD31" s="9">
        <f>VLOOKUP(AB31,$A$29:$I$32,9,FALSE)</f>
        <v>0</v>
      </c>
      <c r="AE31" s="9">
        <f>VLOOKUP(AB31,$A$29:$I$32,7,FALSE)</f>
        <v>4</v>
      </c>
      <c r="AF31" s="4" t="str">
        <f>IF(AND((AC31=AC32),(AD31=AD32),(AE32&gt;AE31)),AB32,AB31)</f>
        <v>Paraguai</v>
      </c>
      <c r="AG31" s="9">
        <f>VLOOKUP(AF31,$A$29:$I$32,2,FALSE)</f>
        <v>4</v>
      </c>
      <c r="AH31" s="9">
        <f>VLOOKUP(AF31,$A$29:$I$32,9,FALSE)</f>
        <v>0</v>
      </c>
      <c r="AI31" s="9">
        <f>VLOOKUP(AF31,$A$29:$I$32,7,FALSE)</f>
        <v>4</v>
      </c>
      <c r="AJ31" s="4" t="str">
        <f>IF(AND((AG31=AG29),(AH31=AH29),(AI31&gt;AI29)),AF29,AF31)</f>
        <v>Paraguai</v>
      </c>
      <c r="AK31" s="9">
        <f>VLOOKUP(AJ31,$A$29:$I$32,2,FALSE)</f>
        <v>4</v>
      </c>
      <c r="AL31" s="9">
        <f>VLOOKUP(AJ31,$A$29:$I$32,9,FALSE)</f>
        <v>0</v>
      </c>
      <c r="AM31" s="9">
        <f>VLOOKUP(AJ31,$A$29:$I$32,7,FALSE)</f>
        <v>4</v>
      </c>
      <c r="AN31" s="4" t="str">
        <f>IF(AND((AK31=AK30),(AL31=AL30),(AM31&gt;AM30)),AJ30,AJ31)</f>
        <v>Paraguai</v>
      </c>
      <c r="AO31" s="9">
        <f>VLOOKUP(AN31,$A$29:$I$32,2,FALSE)</f>
        <v>4</v>
      </c>
      <c r="AP31" s="9">
        <f>VLOOKUP(AN31,$A$29:$I$32,9,FALSE)</f>
        <v>0</v>
      </c>
      <c r="AQ31" s="9">
        <f>VLOOKUP(AN31,$A$29:$I$32,7,FALSE)</f>
        <v>4</v>
      </c>
    </row>
    <row r="32" spans="1:43" ht="12" customHeight="1" x14ac:dyDescent="0.2">
      <c r="A32" s="1" t="s">
        <v>32</v>
      </c>
      <c r="B32" s="6">
        <f>SUM((D32*3))+E32</f>
        <v>7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2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1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6</v>
      </c>
      <c r="H32" s="7">
        <f>SUM((('Tabela Jogos'!E29+'Tabela Jogos'!G31)+'Tabela Jogos'!G32))</f>
        <v>3</v>
      </c>
      <c r="I32" s="7">
        <f>SUM((G32-H32))</f>
        <v>3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-5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-5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-5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-5</v>
      </c>
      <c r="AE32" s="9">
        <f>VLOOKUP(AB32,$A$29:$I$32,7,FALSE)</f>
        <v>2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-5</v>
      </c>
      <c r="AI32" s="9">
        <f>VLOOKUP(AF32,$A$29:$I$32,7,FALSE)</f>
        <v>2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-5</v>
      </c>
      <c r="AM32" s="9">
        <f>VLOOKUP(AJ32,$A$29:$I$32,7,FALSE)</f>
        <v>2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-5</v>
      </c>
      <c r="AQ32" s="9">
        <f>VLOOKUP(AN32,$A$29:$I$32,7,FALSE)</f>
        <v>2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79" t="s">
        <v>33</v>
      </c>
      <c r="C35" s="179"/>
      <c r="D35" s="179"/>
      <c r="E35" s="179"/>
      <c r="F35" s="179"/>
      <c r="G35" s="179"/>
      <c r="H35" s="179"/>
      <c r="I35" s="179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9</v>
      </c>
      <c r="H37" s="7">
        <f>SUM((('Tabela Jogos'!G36+'Tabela Jogos'!G38)+'Tabela Jogos'!E40))</f>
        <v>2</v>
      </c>
      <c r="I37" s="7">
        <f>SUM((G37-H37))</f>
        <v>7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7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7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7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7</v>
      </c>
      <c r="AE37" s="9">
        <f>VLOOKUP(AB37,$A$37:$I$40,7,FALSE)</f>
        <v>9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7</v>
      </c>
      <c r="AI37" s="9">
        <f>VLOOKUP(AF37,$A$37:$I$40,7,FALSE)</f>
        <v>9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7</v>
      </c>
      <c r="AM37" s="9">
        <f>VLOOKUP(AJ37,$A$37:$I$40,7,FALSE)</f>
        <v>9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7</v>
      </c>
      <c r="AQ37" s="9">
        <f>VLOOKUP(AN37,$A$37:$I$40,7,FALSE)</f>
        <v>9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11</v>
      </c>
      <c r="I38" s="7">
        <f>SUM((G38-H38))</f>
        <v>-11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Equador</v>
      </c>
      <c r="O38" s="9">
        <f>VLOOKUP(N38,$A$37:$I$40,2,FALSE)</f>
        <v>4</v>
      </c>
      <c r="P38" s="4"/>
      <c r="Q38" s="4" t="str">
        <f>IF((O38&gt;=O39),N38,N39)</f>
        <v>Equador</v>
      </c>
      <c r="R38" s="9">
        <f>VLOOKUP(Q38,$A$37:$I$40,2,FALSE)</f>
        <v>4</v>
      </c>
      <c r="S38" s="9">
        <f>VLOOKUP(Q38,$A$37:$I$40,9,FALSE)</f>
        <v>2</v>
      </c>
      <c r="T38" s="4"/>
      <c r="U38" s="4" t="str">
        <f>IF(AND((R37=R38),(S38&gt;S37)),Q37,Q38)</f>
        <v>Equador</v>
      </c>
      <c r="V38" s="9">
        <f>VLOOKUP(U38,$A$37:$I$40,2,FALSE)</f>
        <v>4</v>
      </c>
      <c r="W38" s="9">
        <f>VLOOKUP(U38,$A$37:$I$40,9,FALSE)</f>
        <v>2</v>
      </c>
      <c r="X38" s="4" t="str">
        <f>IF(AND((V38=V40),(W40&gt;W38)),U40,U38)</f>
        <v>Equador</v>
      </c>
      <c r="Y38" s="9">
        <f>VLOOKUP(X38,$A$37:$I$40,2,FALSE)</f>
        <v>4</v>
      </c>
      <c r="Z38" s="9">
        <f>VLOOKUP(X38,$A$37:$I$40,9,FALSE)</f>
        <v>2</v>
      </c>
      <c r="AA38" s="4"/>
      <c r="AB38" s="4" t="str">
        <f>IF(AND((Y38=Y39),(Z39&gt;Z38)),X39,X38)</f>
        <v>Equador</v>
      </c>
      <c r="AC38" s="9">
        <f>VLOOKUP(AB38,$A$37:$I$40,2,FALSE)</f>
        <v>4</v>
      </c>
      <c r="AD38" s="9">
        <f>VLOOKUP(AB38,$A$37:$I$40,9,FALSE)</f>
        <v>2</v>
      </c>
      <c r="AE38" s="9">
        <f>VLOOKUP(AB38,$A$37:$I$40,7,FALSE)</f>
        <v>6</v>
      </c>
      <c r="AF38" s="4" t="str">
        <f>IF(AND((AC38=AC37),(AD38=AD37),(AE38&gt;AE37)),AB37,AB38)</f>
        <v>Equador</v>
      </c>
      <c r="AG38" s="9">
        <f>VLOOKUP(AF38,$A$37:$I$40,2,FALSE)</f>
        <v>4</v>
      </c>
      <c r="AH38" s="9">
        <f>VLOOKUP(AF38,$A$37:$I$40,9,FALSE)</f>
        <v>2</v>
      </c>
      <c r="AI38" s="9">
        <f>VLOOKUP(AF38,$A$37:$I$40,7,FALSE)</f>
        <v>6</v>
      </c>
      <c r="AJ38" s="4" t="str">
        <f>IF(AND((AG38=AG40),(AH38=AH40),(AI40&gt;AI38)),AF40,AF38)</f>
        <v>Equador</v>
      </c>
      <c r="AK38" s="9">
        <f>VLOOKUP(AJ38,$A$37:$I$40,2,FALSE)</f>
        <v>4</v>
      </c>
      <c r="AL38" s="9">
        <f>VLOOKUP(AJ38,$A$37:$I$40,9,FALSE)</f>
        <v>2</v>
      </c>
      <c r="AM38" s="9">
        <f>VLOOKUP(AJ38,$A$37:$I$40,7,FALSE)</f>
        <v>6</v>
      </c>
      <c r="AN38" s="4" t="str">
        <f>IF(AND((AK38=AK39),(AL38=AL39),(AM39&gt;AM38)),AJ39,AJ38)</f>
        <v>Equador</v>
      </c>
      <c r="AO38" s="9">
        <f>VLOOKUP(AN38,$A$37:$I$40,2,FALSE)</f>
        <v>4</v>
      </c>
      <c r="AP38" s="9">
        <f>VLOOKUP(AN38,$A$37:$I$40,9,FALSE)</f>
        <v>2</v>
      </c>
      <c r="AQ38" s="9">
        <f>VLOOKUP(AN38,$A$37:$I$40,7,FALSE)</f>
        <v>6</v>
      </c>
    </row>
    <row r="39" spans="1:43" ht="12" customHeight="1" x14ac:dyDescent="0.2">
      <c r="A39" s="1" t="s">
        <v>36</v>
      </c>
      <c r="B39" s="6">
        <f>SUM((D39*3))+E39</f>
        <v>4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1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1</v>
      </c>
      <c r="G39" s="7">
        <f>SUM((('Tabela Jogos'!E37+'Tabela Jogos'!G38)+'Tabela Jogos'!G41))</f>
        <v>6</v>
      </c>
      <c r="H39" s="7">
        <f>SUM((('Tabela Jogos'!G37+'Tabela Jogos'!E38)+'Tabela Jogos'!E41))</f>
        <v>4</v>
      </c>
      <c r="I39" s="7">
        <f>SUM((G39-H39))</f>
        <v>2</v>
      </c>
      <c r="J39" s="6"/>
      <c r="K39" s="4" t="str">
        <f>IF((B39&gt;=B40),A39,A40)</f>
        <v>Costa do Marfim</v>
      </c>
      <c r="L39" s="9">
        <f>VLOOKUP(K39,$A$37:$I$40,2,FALSE)</f>
        <v>4</v>
      </c>
      <c r="M39" s="4"/>
      <c r="N39" s="4" t="str">
        <f>IF((L39&lt;=L37),K39,K37)</f>
        <v>Costa do Marfim</v>
      </c>
      <c r="O39" s="9">
        <f>VLOOKUP(N39,$A$37:$I$40,2,FALSE)</f>
        <v>4</v>
      </c>
      <c r="P39" s="4"/>
      <c r="Q39" s="4" t="str">
        <f>IF((O39&lt;=O38),N39,N38)</f>
        <v>Costa do Marfim</v>
      </c>
      <c r="R39" s="9">
        <f>VLOOKUP(Q39,$A$37:$I$40,2,FALSE)</f>
        <v>4</v>
      </c>
      <c r="S39" s="9">
        <f>VLOOKUP(Q39,$A$37:$I$40,9,FALSE)</f>
        <v>2</v>
      </c>
      <c r="T39" s="4"/>
      <c r="U39" s="4" t="str">
        <f>IF(AND((R39=R40),(S40&gt;S39)),Q40,Q39)</f>
        <v>Costa do Marfim</v>
      </c>
      <c r="V39" s="9">
        <f>VLOOKUP(U39,$A$37:$I$40,2,FALSE)</f>
        <v>4</v>
      </c>
      <c r="W39" s="9">
        <f>VLOOKUP(U39,$A$37:$I$40,9,FALSE)</f>
        <v>2</v>
      </c>
      <c r="X39" s="4" t="str">
        <f>IF(AND((V37=V39),(W39&gt;W37)),U37,U39)</f>
        <v>Costa do Marfim</v>
      </c>
      <c r="Y39" s="9">
        <f>VLOOKUP(X39,$A$37:$I$40,2,FALSE)</f>
        <v>4</v>
      </c>
      <c r="Z39" s="9">
        <f>VLOOKUP(X39,$A$37:$I$40,9,FALSE)</f>
        <v>2</v>
      </c>
      <c r="AA39" s="4"/>
      <c r="AB39" s="4" t="str">
        <f>IF(AND((Y39=Y38),(Z39&gt;Z38)),X38,X39)</f>
        <v>Costa do Marfim</v>
      </c>
      <c r="AC39" s="9">
        <f>VLOOKUP(AB39,$A$37:$I$40,2,FALSE)</f>
        <v>4</v>
      </c>
      <c r="AD39" s="9">
        <f>VLOOKUP(AB39,$A$37:$I$40,9,FALSE)</f>
        <v>2</v>
      </c>
      <c r="AE39" s="9">
        <f>VLOOKUP(AB39,$A$37:$I$40,7,FALSE)</f>
        <v>6</v>
      </c>
      <c r="AF39" s="4" t="str">
        <f>IF(AND((AC39=AC40),(AD39=AD40),(AE40&gt;AE39)),AB40,AB39)</f>
        <v>Costa do Marfim</v>
      </c>
      <c r="AG39" s="9">
        <f>VLOOKUP(AF39,$A$37:$I$40,2,FALSE)</f>
        <v>4</v>
      </c>
      <c r="AH39" s="9">
        <f>VLOOKUP(AF39,$A$37:$I$40,9,FALSE)</f>
        <v>2</v>
      </c>
      <c r="AI39" s="9">
        <f>VLOOKUP(AF39,$A$37:$I$40,7,FALSE)</f>
        <v>6</v>
      </c>
      <c r="AJ39" s="4" t="str">
        <f>IF(AND((AG39=AG37),(AH39=AH37),(AI39&gt;AI37)),AF37,AF39)</f>
        <v>Costa do Marfim</v>
      </c>
      <c r="AK39" s="9">
        <f>VLOOKUP(AJ39,$A$37:$I$40,2,FALSE)</f>
        <v>4</v>
      </c>
      <c r="AL39" s="9">
        <f>VLOOKUP(AJ39,$A$37:$I$40,9,FALSE)</f>
        <v>2</v>
      </c>
      <c r="AM39" s="9">
        <f>VLOOKUP(AJ39,$A$37:$I$40,7,FALSE)</f>
        <v>6</v>
      </c>
      <c r="AN39" s="4" t="str">
        <f>IF(AND((AK39=AK38),(AL39=AL38),(AM39&gt;AM38)),AJ38,AJ39)</f>
        <v>Costa do Marfim</v>
      </c>
      <c r="AO39" s="9">
        <f>VLOOKUP(AN39,$A$37:$I$40,2,FALSE)</f>
        <v>4</v>
      </c>
      <c r="AP39" s="9">
        <f>VLOOKUP(AN39,$A$37:$I$40,9,FALSE)</f>
        <v>2</v>
      </c>
      <c r="AQ39" s="9">
        <f>VLOOKUP(AN39,$A$37:$I$40,7,FALSE)</f>
        <v>6</v>
      </c>
    </row>
    <row r="40" spans="1:43" ht="12" customHeight="1" x14ac:dyDescent="0.2">
      <c r="A40" s="1" t="s">
        <v>37</v>
      </c>
      <c r="B40" s="6">
        <f>SUM((D40*3))+E40</f>
        <v>4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1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1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7">
        <f>SUM((('Tabela Jogos'!G37+'Tabela Jogos'!E39)+'Tabela Jogos'!E40))</f>
        <v>6</v>
      </c>
      <c r="H40" s="7">
        <f>SUM((('Tabela Jogos'!E37+'Tabela Jogos'!G39)+'Tabela Jogos'!G40))</f>
        <v>4</v>
      </c>
      <c r="I40" s="7">
        <f>SUM((G40-H40))</f>
        <v>2</v>
      </c>
      <c r="J40" s="6"/>
      <c r="K40" s="4" t="str">
        <f>IF((B40&lt;=B39),A40,A39)</f>
        <v>Equador</v>
      </c>
      <c r="L40" s="9">
        <f>VLOOKUP(K40,$A$37:$I$40,2,FALSE)</f>
        <v>4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-11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-11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-11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-11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-11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-11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-11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79" t="s">
        <v>38</v>
      </c>
      <c r="C43" s="179"/>
      <c r="D43" s="179"/>
      <c r="E43" s="179"/>
      <c r="F43" s="179"/>
      <c r="G43" s="179"/>
      <c r="H43" s="179"/>
      <c r="I43" s="179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9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8</v>
      </c>
      <c r="H45" s="7">
        <f>SUM((('Tabela Jogos'!G44+'Tabela Jogos'!G46)+'Tabela Jogos'!E48))</f>
        <v>3</v>
      </c>
      <c r="I45" s="7">
        <f>SUM((G45-H45))</f>
        <v>5</v>
      </c>
      <c r="J45" s="6"/>
      <c r="K45" s="4" t="str">
        <f>IF((B45&gt;=B46),A45,A46)</f>
        <v>Holanda</v>
      </c>
      <c r="L45" s="9">
        <f>VLOOKUP(K45,$A$45:$I$48,2,FALSE)</f>
        <v>9</v>
      </c>
      <c r="M45" s="4"/>
      <c r="N45" s="4" t="str">
        <f>IF((L45&gt;=L47),K45,K47)</f>
        <v>Holanda</v>
      </c>
      <c r="O45" s="9">
        <f>VLOOKUP(N45,$A$45:$I$48,2,FALSE)</f>
        <v>9</v>
      </c>
      <c r="P45" s="4"/>
      <c r="Q45" s="4" t="str">
        <f>IF((O45&gt;=O48),N45,N48)</f>
        <v>Holanda</v>
      </c>
      <c r="R45" s="9">
        <f>VLOOKUP(Q45,$A$45:$I$48,2,FALSE)</f>
        <v>9</v>
      </c>
      <c r="S45" s="9">
        <f>VLOOKUP(Q45,$A$45:$I$48,9,FALSE)</f>
        <v>5</v>
      </c>
      <c r="T45" s="4"/>
      <c r="U45" s="4" t="str">
        <f>IF(AND((R45=R46),(S46&gt;S45)),Q46,Q45)</f>
        <v>Holanda</v>
      </c>
      <c r="V45" s="9">
        <f>VLOOKUP(U45,$A$45:$I$48,2,FALSE)</f>
        <v>9</v>
      </c>
      <c r="W45" s="9">
        <f>VLOOKUP(U45,$A$45:$I$48,9,FALSE)</f>
        <v>5</v>
      </c>
      <c r="X45" s="4" t="str">
        <f>IF(AND((V45=V47),(W47&gt;W45)),U47,U45)</f>
        <v>Holanda</v>
      </c>
      <c r="Y45" s="9">
        <f>VLOOKUP(X45,$A$45:$I$48,2,FALSE)</f>
        <v>9</v>
      </c>
      <c r="Z45" s="9">
        <f>VLOOKUP(X45,$A$45:$I$48,9,FALSE)</f>
        <v>5</v>
      </c>
      <c r="AA45" s="4"/>
      <c r="AB45" s="4" t="str">
        <f>IF(AND((Y45=Y48),(Z48&gt;Z45)),X48,X45)</f>
        <v>Holanda</v>
      </c>
      <c r="AC45" s="9">
        <f>VLOOKUP(AB45,$A$45:$I$48,2,FALSE)</f>
        <v>9</v>
      </c>
      <c r="AD45" s="9">
        <f>VLOOKUP(AB45,$A$45:$I$48,9,FALSE)</f>
        <v>5</v>
      </c>
      <c r="AE45" s="9">
        <f>VLOOKUP(AB45,$A$45:$I$48,7,FALSE)</f>
        <v>8</v>
      </c>
      <c r="AF45" s="4" t="str">
        <f>IF(AND((AC45=AC46),(AD45=AD46),(AE46&gt;AE45)),AB46,AB45)</f>
        <v>Holanda</v>
      </c>
      <c r="AG45" s="9">
        <f>VLOOKUP(AF45,$A$45:$I$48,2,FALSE)</f>
        <v>9</v>
      </c>
      <c r="AH45" s="9">
        <f>VLOOKUP(AF45,$A$45:$I$48,9,FALSE)</f>
        <v>5</v>
      </c>
      <c r="AI45" s="9">
        <f>VLOOKUP(AF45,$A$45:$I$48,7,FALSE)</f>
        <v>8</v>
      </c>
      <c r="AJ45" s="4" t="str">
        <f>IF(AND((AG45=AG47),(AH45=AH47),(AI47&gt;AI45)),AF47,AF45)</f>
        <v>Holanda</v>
      </c>
      <c r="AK45" s="9">
        <f>VLOOKUP(AJ45,$A$45:$I$48,2,FALSE)</f>
        <v>9</v>
      </c>
      <c r="AL45" s="9">
        <f>VLOOKUP(AJ45,$A$45:$I$48,9,FALSE)</f>
        <v>5</v>
      </c>
      <c r="AM45" s="9">
        <f>VLOOKUP(AJ45,$A$45:$I$48,7,FALSE)</f>
        <v>8</v>
      </c>
      <c r="AN45" s="4" t="str">
        <f>IF(AND((AK45=AK48),(AL45=AL48),(AM48&gt;AM45)),AJ48,AJ45)</f>
        <v>Holanda</v>
      </c>
      <c r="AO45" s="9">
        <f>VLOOKUP(AN45,$A$45:$I$48,2,FALSE)</f>
        <v>9</v>
      </c>
      <c r="AP45" s="9">
        <f>VLOOKUP(AN45,$A$45:$I$48,9,FALSE)</f>
        <v>5</v>
      </c>
      <c r="AQ45" s="9">
        <f>VLOOKUP(AN45,$A$45:$I$48,7,FALSE)</f>
        <v>8</v>
      </c>
    </row>
    <row r="46" spans="1:43" ht="12" customHeight="1" x14ac:dyDescent="0.2">
      <c r="A46" s="1" t="s">
        <v>40</v>
      </c>
      <c r="B46" s="6">
        <f>SUM((D46*3))+E46</f>
        <v>6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7">
        <f>SUM((('Tabela Jogos'!G44+'Tabela Jogos'!G47)+'Tabela Jogos'!E49))</f>
        <v>5</v>
      </c>
      <c r="H46" s="7">
        <f>SUM((('Tabela Jogos'!E44+'Tabela Jogos'!E47)+'Tabela Jogos'!G49))</f>
        <v>5</v>
      </c>
      <c r="I46" s="7">
        <f>SUM((G46-H46))</f>
        <v>0</v>
      </c>
      <c r="J46" s="6"/>
      <c r="K46" s="4" t="str">
        <f>IF((B46&lt;=B45),A46,A45)</f>
        <v>Japão</v>
      </c>
      <c r="L46" s="9">
        <f>VLOOKUP(K46,$A$45:$I$48,2,FALSE)</f>
        <v>6</v>
      </c>
      <c r="M46" s="4"/>
      <c r="N46" s="4" t="str">
        <f>IF((L46&gt;=L48),K46,K48)</f>
        <v>Japão</v>
      </c>
      <c r="O46" s="9">
        <f>VLOOKUP(N46,$A$45:$I$48,2,FALSE)</f>
        <v>6</v>
      </c>
      <c r="P46" s="4"/>
      <c r="Q46" s="4" t="str">
        <f>IF((O46&gt;=O47),N46,N47)</f>
        <v>Japão</v>
      </c>
      <c r="R46" s="9">
        <f>VLOOKUP(Q46,$A$45:$I$48,2,FALSE)</f>
        <v>6</v>
      </c>
      <c r="S46" s="9">
        <f>VLOOKUP(Q46,$A$45:$I$48,9,FALSE)</f>
        <v>0</v>
      </c>
      <c r="T46" s="4"/>
      <c r="U46" s="4" t="str">
        <f>IF(AND((R45=R46),(S46&gt;S45)),Q45,Q46)</f>
        <v>Japão</v>
      </c>
      <c r="V46" s="9">
        <f>VLOOKUP(U46,$A$45:$I$48,2,FALSE)</f>
        <v>6</v>
      </c>
      <c r="W46" s="9">
        <f>VLOOKUP(U46,$A$45:$I$48,9,FALSE)</f>
        <v>0</v>
      </c>
      <c r="X46" s="4" t="str">
        <f>IF(AND((V46=V48),(W48&gt;W46)),U48,U46)</f>
        <v>Japão</v>
      </c>
      <c r="Y46" s="9">
        <f>VLOOKUP(X46,$A$45:$I$48,2,FALSE)</f>
        <v>6</v>
      </c>
      <c r="Z46" s="9">
        <f>VLOOKUP(X46,$A$45:$I$48,9,FALSE)</f>
        <v>0</v>
      </c>
      <c r="AA46" s="4"/>
      <c r="AB46" s="4" t="str">
        <f>IF(AND((Y46=Y47),(Z47&gt;Z46)),X47,X46)</f>
        <v>Japão</v>
      </c>
      <c r="AC46" s="9">
        <f>VLOOKUP(AB46,$A$45:$I$48,2,FALSE)</f>
        <v>6</v>
      </c>
      <c r="AD46" s="9">
        <f>VLOOKUP(AB46,$A$45:$I$48,9,FALSE)</f>
        <v>0</v>
      </c>
      <c r="AE46" s="9">
        <f>VLOOKUP(AB46,$A$45:$I$48,7,FALSE)</f>
        <v>5</v>
      </c>
      <c r="AF46" s="4" t="str">
        <f>IF(AND((AC46=AC45),(AD46=AD45),(AE46&gt;AE45)),AB45,AB46)</f>
        <v>Japão</v>
      </c>
      <c r="AG46" s="9">
        <f>VLOOKUP(AF46,$A$45:$I$48,2,FALSE)</f>
        <v>6</v>
      </c>
      <c r="AH46" s="9">
        <f>VLOOKUP(AF46,$A$45:$I$48,9,FALSE)</f>
        <v>0</v>
      </c>
      <c r="AI46" s="9">
        <f>VLOOKUP(AF46,$A$45:$I$48,7,FALSE)</f>
        <v>5</v>
      </c>
      <c r="AJ46" s="4" t="str">
        <f>IF(AND((AG46=AG48),(AH46=AH48),(AI48&gt;AI46)),AF48,AF46)</f>
        <v>Japão</v>
      </c>
      <c r="AK46" s="9">
        <f>VLOOKUP(AJ46,$A$45:$I$48,2,FALSE)</f>
        <v>6</v>
      </c>
      <c r="AL46" s="9">
        <f>VLOOKUP(AJ46,$A$45:$I$48,9,FALSE)</f>
        <v>0</v>
      </c>
      <c r="AM46" s="9">
        <f>VLOOKUP(AJ46,$A$45:$I$48,7,FALSE)</f>
        <v>5</v>
      </c>
      <c r="AN46" s="4" t="str">
        <f>IF(AND((AK46=AK47),(AL46=AL47),(AM47&gt;AM46)),AJ47,AJ46)</f>
        <v>Japão</v>
      </c>
      <c r="AO46" s="9">
        <f>VLOOKUP(AN46,$A$45:$I$48,2,FALSE)</f>
        <v>6</v>
      </c>
      <c r="AP46" s="9">
        <f>VLOOKUP(AN46,$A$45:$I$48,9,FALSE)</f>
        <v>0</v>
      </c>
      <c r="AQ46" s="9">
        <f>VLOOKUP(AN46,$A$45:$I$48,7,FALSE)</f>
        <v>5</v>
      </c>
    </row>
    <row r="47" spans="1:43" ht="12" customHeight="1" x14ac:dyDescent="0.2">
      <c r="A47" s="1" t="s">
        <v>41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4</v>
      </c>
      <c r="H47" s="7">
        <f>SUM((('Tabela Jogos'!G45+'Tabela Jogos'!E46)+'Tabela Jogos'!E49))</f>
        <v>5</v>
      </c>
      <c r="I47" s="7">
        <f>SUM((G47-H47))</f>
        <v>-1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-1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-1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-1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-1</v>
      </c>
      <c r="AE47" s="9">
        <f>VLOOKUP(AB47,$A$45:$I$48,7,FALSE)</f>
        <v>4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-1</v>
      </c>
      <c r="AI47" s="9">
        <f>VLOOKUP(AF47,$A$45:$I$48,7,FALSE)</f>
        <v>4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-1</v>
      </c>
      <c r="AM47" s="9">
        <f>VLOOKUP(AJ47,$A$45:$I$48,7,FALSE)</f>
        <v>4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-1</v>
      </c>
      <c r="AQ47" s="9">
        <f>VLOOKUP(AN47,$A$45:$I$48,7,FALSE)</f>
        <v>4</v>
      </c>
    </row>
    <row r="48" spans="1:43" ht="12" customHeight="1" x14ac:dyDescent="0.2">
      <c r="A48" s="1" t="s">
        <v>42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3</v>
      </c>
      <c r="H48" s="7">
        <f>SUM((('Tabela Jogos'!E45+'Tabela Jogos'!G47)+'Tabela Jogos'!G48))</f>
        <v>7</v>
      </c>
      <c r="I48" s="7">
        <f>SUM((G48-H48))</f>
        <v>-4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-4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-4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-4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-4</v>
      </c>
      <c r="AE48" s="9">
        <f>VLOOKUP(AB48,$A$45:$I$48,7,FALSE)</f>
        <v>3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-4</v>
      </c>
      <c r="AI48" s="9">
        <f>VLOOKUP(AF48,$A$45:$I$48,7,FALSE)</f>
        <v>3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-4</v>
      </c>
      <c r="AM48" s="9">
        <f>VLOOKUP(AJ48,$A$45:$I$48,7,FALSE)</f>
        <v>3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-4</v>
      </c>
      <c r="AQ48" s="9">
        <f>VLOOKUP(AN48,$A$45:$I$48,7,FALSE)</f>
        <v>3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80" t="s">
        <v>43</v>
      </c>
      <c r="C51" s="180"/>
      <c r="D51" s="180"/>
      <c r="E51" s="180"/>
      <c r="F51" s="180"/>
      <c r="G51" s="180"/>
      <c r="H51" s="180"/>
      <c r="I51" s="180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8</v>
      </c>
      <c r="H53" s="7">
        <f>SUM((('Tabela Jogos'!G52+'Tabela Jogos'!G54)+'Tabela Jogos'!E57))</f>
        <v>1</v>
      </c>
      <c r="I53" s="7">
        <f>SUM((G53-H53))</f>
        <v>7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7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7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7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7</v>
      </c>
      <c r="AE53" s="9">
        <f>VLOOKUP(AB53,$A$53:$I$56,7,FALSE)</f>
        <v>8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7</v>
      </c>
      <c r="AI53" s="9">
        <f>VLOOKUP(AF53,$A$53:$I$56,7,FALSE)</f>
        <v>8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7</v>
      </c>
      <c r="AM53" s="9">
        <f>VLOOKUP(AJ53,$A$53:$I$56,7,FALSE)</f>
        <v>8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7</v>
      </c>
      <c r="AQ53" s="9">
        <f>VLOOKUP(AN53,$A$53:$I$56,7,FALSE)</f>
        <v>8</v>
      </c>
    </row>
    <row r="54" spans="1:43" ht="12" customHeight="1" x14ac:dyDescent="0.2">
      <c r="A54" s="1" t="s">
        <v>45</v>
      </c>
      <c r="B54" s="6">
        <f>SUM((D54*3))+E54</f>
        <v>4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1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1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4</v>
      </c>
      <c r="H54" s="7">
        <f>SUM((('Tabela Jogos'!E52+'Tabela Jogos'!E55)+'Tabela Jogos'!G56))</f>
        <v>5</v>
      </c>
      <c r="I54" s="7">
        <f>SUM((G54-H54))</f>
        <v>-1</v>
      </c>
      <c r="J54" s="6"/>
      <c r="K54" s="4" t="str">
        <f>IF((B54&lt;=B53),A54,A53)</f>
        <v>Egito</v>
      </c>
      <c r="L54" s="9">
        <f>VLOOKUP(K54,$A$53:$I$56,2,FALSE)</f>
        <v>4</v>
      </c>
      <c r="M54" s="4"/>
      <c r="N54" s="4" t="str">
        <f>IF((L54&gt;=L56),K54,K56)</f>
        <v>Egito</v>
      </c>
      <c r="O54" s="9">
        <f>VLOOKUP(N54,$A$53:$I$56,2,FALSE)</f>
        <v>4</v>
      </c>
      <c r="P54" s="4"/>
      <c r="Q54" s="4" t="str">
        <f>IF((O54&gt;=O55),N54,N55)</f>
        <v>Egito</v>
      </c>
      <c r="R54" s="9">
        <f>VLOOKUP(Q54,$A$53:$I$56,2,FALSE)</f>
        <v>4</v>
      </c>
      <c r="S54" s="9">
        <f>VLOOKUP(Q54,$A$53:$I$56,9,FALSE)</f>
        <v>-1</v>
      </c>
      <c r="T54" s="4"/>
      <c r="U54" s="4" t="str">
        <f>IF(AND((R53=R54),(S54&gt;S53)),Q53,Q54)</f>
        <v>Egito</v>
      </c>
      <c r="V54" s="9">
        <f>VLOOKUP(U54,$A$53:$I$56,2,FALSE)</f>
        <v>4</v>
      </c>
      <c r="W54" s="9">
        <f>VLOOKUP(U54,$A$53:$I$56,9,FALSE)</f>
        <v>-1</v>
      </c>
      <c r="X54" s="4" t="str">
        <f>IF(AND((V54=V56),(W56&gt;W54)),U56,U54)</f>
        <v>Egito</v>
      </c>
      <c r="Y54" s="9">
        <f>VLOOKUP(X54,$A$53:$I$56,2,FALSE)</f>
        <v>4</v>
      </c>
      <c r="Z54" s="9">
        <f>VLOOKUP(X54,$A$53:$I$56,9,FALSE)</f>
        <v>-1</v>
      </c>
      <c r="AA54" s="4"/>
      <c r="AB54" s="4" t="str">
        <f>IF(AND((Y54=Y55),(Z55&gt;Z54)),X55,X54)</f>
        <v>Irã</v>
      </c>
      <c r="AC54" s="9">
        <f>VLOOKUP(AB54,$A$53:$I$56,2,FALSE)</f>
        <v>4</v>
      </c>
      <c r="AD54" s="9">
        <f>VLOOKUP(AB54,$A$53:$I$56,9,FALSE)</f>
        <v>1</v>
      </c>
      <c r="AE54" s="9">
        <f>VLOOKUP(AB54,$A$53:$I$56,7,FALSE)</f>
        <v>5</v>
      </c>
      <c r="AF54" s="4" t="str">
        <f>IF(AND((AC54=AC53),(AD54=AD53),(AE54&gt;AE53)),AB53,AB54)</f>
        <v>Irã</v>
      </c>
      <c r="AG54" s="9">
        <f>VLOOKUP(AF54,$A$53:$I$56,2,FALSE)</f>
        <v>4</v>
      </c>
      <c r="AH54" s="9">
        <f>VLOOKUP(AF54,$A$53:$I$56,9,FALSE)</f>
        <v>1</v>
      </c>
      <c r="AI54" s="9">
        <f>VLOOKUP(AF54,$A$53:$I$56,7,FALSE)</f>
        <v>5</v>
      </c>
      <c r="AJ54" s="4" t="str">
        <f>IF(AND((AG54=AG56),(AH54=AH56),(AI56&gt;AI54)),AF56,AF54)</f>
        <v>Irã</v>
      </c>
      <c r="AK54" s="9">
        <f>VLOOKUP(AJ54,$A$53:$I$56,2,FALSE)</f>
        <v>4</v>
      </c>
      <c r="AL54" s="9">
        <f>VLOOKUP(AJ54,$A$53:$I$56,9,FALSE)</f>
        <v>1</v>
      </c>
      <c r="AM54" s="9">
        <f>VLOOKUP(AJ54,$A$53:$I$56,7,FALSE)</f>
        <v>5</v>
      </c>
      <c r="AN54" s="4" t="str">
        <f>IF(AND((AK54=AK55),(AL54=AL55),(AM55&gt;AM54)),AJ55,AJ54)</f>
        <v>Irã</v>
      </c>
      <c r="AO54" s="9">
        <f>VLOOKUP(AN54,$A$53:$I$56,2,FALSE)</f>
        <v>4</v>
      </c>
      <c r="AP54" s="9">
        <f>VLOOKUP(AN54,$A$53:$I$56,9,FALSE)</f>
        <v>1</v>
      </c>
      <c r="AQ54" s="9">
        <f>VLOOKUP(AN54,$A$53:$I$56,7,FALSE)</f>
        <v>5</v>
      </c>
    </row>
    <row r="55" spans="1:43" ht="12" customHeight="1" x14ac:dyDescent="0.2">
      <c r="A55" s="1" t="s">
        <v>46</v>
      </c>
      <c r="B55" s="6">
        <f>SUM((D55*3))+E55</f>
        <v>4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1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1</v>
      </c>
      <c r="G55" s="7">
        <f>SUM((('Tabela Jogos'!E53+'Tabela Jogos'!G54)+'Tabela Jogos'!G56))</f>
        <v>5</v>
      </c>
      <c r="H55" s="7">
        <f>SUM((('Tabela Jogos'!G53+'Tabela Jogos'!E54)+'Tabela Jogos'!E56))</f>
        <v>4</v>
      </c>
      <c r="I55" s="7">
        <f>SUM((G55-H55))</f>
        <v>1</v>
      </c>
      <c r="J55" s="6"/>
      <c r="K55" s="4" t="str">
        <f>IF((B55&gt;=B56),A55,A56)</f>
        <v>Irã</v>
      </c>
      <c r="L55" s="9">
        <f>VLOOKUP(K55,$A$53:$I$56,2,FALSE)</f>
        <v>4</v>
      </c>
      <c r="M55" s="4"/>
      <c r="N55" s="4" t="str">
        <f>IF((L55&lt;=L53),K55,K53)</f>
        <v>Irã</v>
      </c>
      <c r="O55" s="9">
        <f>VLOOKUP(N55,$A$53:$I$56,2,FALSE)</f>
        <v>4</v>
      </c>
      <c r="P55" s="4"/>
      <c r="Q55" s="4" t="str">
        <f>IF((O55&lt;=O54),N55,N54)</f>
        <v>Irã</v>
      </c>
      <c r="R55" s="9">
        <f>VLOOKUP(Q55,$A$53:$I$56,2,FALSE)</f>
        <v>4</v>
      </c>
      <c r="S55" s="9">
        <f>VLOOKUP(Q55,$A$53:$I$56,9,FALSE)</f>
        <v>1</v>
      </c>
      <c r="T55" s="4"/>
      <c r="U55" s="4" t="str">
        <f>IF(AND((R55=R56),(S56&gt;S55)),Q56,Q55)</f>
        <v>Irã</v>
      </c>
      <c r="V55" s="9">
        <f>VLOOKUP(U55,$A$53:$I$56,2,FALSE)</f>
        <v>4</v>
      </c>
      <c r="W55" s="9">
        <f>VLOOKUP(U55,$A$53:$I$56,9,FALSE)</f>
        <v>1</v>
      </c>
      <c r="X55" s="4" t="str">
        <f>IF(AND((V53=V55),(W55&gt;W53)),U53,U55)</f>
        <v>Irã</v>
      </c>
      <c r="Y55" s="9">
        <f>VLOOKUP(X55,$A$53:$I$56,2,FALSE)</f>
        <v>4</v>
      </c>
      <c r="Z55" s="9">
        <f>VLOOKUP(X55,$A$53:$I$56,9,FALSE)</f>
        <v>1</v>
      </c>
      <c r="AA55" s="4"/>
      <c r="AB55" s="4" t="str">
        <f>IF(AND((Y55=Y54),(Z55&gt;Z54)),X54,X55)</f>
        <v>Egito</v>
      </c>
      <c r="AC55" s="9">
        <f>VLOOKUP(AB55,$A$53:$I$56,2,FALSE)</f>
        <v>4</v>
      </c>
      <c r="AD55" s="9">
        <f>VLOOKUP(AB55,$A$53:$I$56,9,FALSE)</f>
        <v>-1</v>
      </c>
      <c r="AE55" s="9">
        <f>VLOOKUP(AB55,$A$53:$I$56,7,FALSE)</f>
        <v>4</v>
      </c>
      <c r="AF55" s="4" t="str">
        <f>IF(AND((AC55=AC56),(AD55=AD56),(AE56&gt;AE55)),AB56,AB55)</f>
        <v>Egito</v>
      </c>
      <c r="AG55" s="9">
        <f>VLOOKUP(AF55,$A$53:$I$56,2,FALSE)</f>
        <v>4</v>
      </c>
      <c r="AH55" s="9">
        <f>VLOOKUP(AF55,$A$53:$I$56,9,FALSE)</f>
        <v>-1</v>
      </c>
      <c r="AI55" s="9">
        <f>VLOOKUP(AF55,$A$53:$I$56,7,FALSE)</f>
        <v>4</v>
      </c>
      <c r="AJ55" s="4" t="str">
        <f>IF(AND((AG55=AG53),(AH55=AH53),(AI55&gt;AI53)),AF53,AF55)</f>
        <v>Egito</v>
      </c>
      <c r="AK55" s="9">
        <f>VLOOKUP(AJ55,$A$53:$I$56,2,FALSE)</f>
        <v>4</v>
      </c>
      <c r="AL55" s="9">
        <f>VLOOKUP(AJ55,$A$53:$I$56,9,FALSE)</f>
        <v>-1</v>
      </c>
      <c r="AM55" s="9">
        <f>VLOOKUP(AJ55,$A$53:$I$56,7,FALSE)</f>
        <v>4</v>
      </c>
      <c r="AN55" s="4" t="str">
        <f>IF(AND((AK55=AK54),(AL55=AL54),(AM55&gt;AM54)),AJ54,AJ55)</f>
        <v>Egito</v>
      </c>
      <c r="AO55" s="9">
        <f>VLOOKUP(AN55,$A$53:$I$56,2,FALSE)</f>
        <v>4</v>
      </c>
      <c r="AP55" s="9">
        <f>VLOOKUP(AN55,$A$53:$I$56,9,FALSE)</f>
        <v>-1</v>
      </c>
      <c r="AQ55" s="9">
        <f>VLOOKUP(AN55,$A$53:$I$56,7,FALSE)</f>
        <v>4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2</v>
      </c>
      <c r="H56" s="7">
        <f>SUM((('Tabela Jogos'!E53+'Tabela Jogos'!G55)+'Tabela Jogos'!G57))</f>
        <v>9</v>
      </c>
      <c r="I56" s="7">
        <f>SUM((G56-H56))</f>
        <v>-7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-7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-7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-7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-7</v>
      </c>
      <c r="AE56" s="9">
        <f>VLOOKUP(AB56,$A$53:$I$56,7,FALSE)</f>
        <v>2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-7</v>
      </c>
      <c r="AI56" s="9">
        <f>VLOOKUP(AF56,$A$53:$I$56,7,FALSE)</f>
        <v>2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-7</v>
      </c>
      <c r="AM56" s="9">
        <f>VLOOKUP(AJ56,$A$53:$I$56,7,FALSE)</f>
        <v>2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-7</v>
      </c>
      <c r="AQ56" s="9">
        <f>VLOOKUP(AN56,$A$53:$I$56,7,FALSE)</f>
        <v>2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80" t="s">
        <v>48</v>
      </c>
      <c r="C59" s="180"/>
      <c r="D59" s="180"/>
      <c r="E59" s="180"/>
      <c r="F59" s="180"/>
      <c r="G59" s="180"/>
      <c r="H59" s="180"/>
      <c r="I59" s="180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10</v>
      </c>
      <c r="H61" s="7">
        <f>SUM((('Tabela Jogos'!G60+'Tabela Jogos'!G62)+'Tabela Jogos'!E65))</f>
        <v>1</v>
      </c>
      <c r="I61" s="7">
        <f>SUM((G61-H61))</f>
        <v>9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9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9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9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9</v>
      </c>
      <c r="AE61" s="9">
        <f>VLOOKUP(AB61,$A$61:$I$64,7,FALSE)</f>
        <v>10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9</v>
      </c>
      <c r="AI61" s="9">
        <f>VLOOKUP(AF61,$A$61:$I$64,7,FALSE)</f>
        <v>10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9</v>
      </c>
      <c r="AM61" s="9">
        <f>VLOOKUP(AJ61,$A$61:$I$64,7,FALSE)</f>
        <v>10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9</v>
      </c>
      <c r="AQ61" s="9">
        <f>VLOOKUP(AN61,$A$61:$I$64,7,FALSE)</f>
        <v>10</v>
      </c>
    </row>
    <row r="62" spans="1:43" ht="12" customHeight="1" x14ac:dyDescent="0.2">
      <c r="A62" s="1" t="s">
        <v>50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0</v>
      </c>
      <c r="H62" s="7">
        <f>SUM((('Tabela Jogos'!E60+'Tabela Jogos'!E63)+'Tabela Jogos'!G64))</f>
        <v>10</v>
      </c>
      <c r="I62" s="7">
        <f>SUM((G62-H62))</f>
        <v>-10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2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2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2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2</v>
      </c>
      <c r="AE62" s="9">
        <f>VLOOKUP(AB62,$A$61:$I$64,7,FALSE)</f>
        <v>5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2</v>
      </c>
      <c r="AI62" s="9">
        <f>VLOOKUP(AF62,$A$61:$I$64,7,FALSE)</f>
        <v>5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2</v>
      </c>
      <c r="AM62" s="9">
        <f>VLOOKUP(AJ62,$A$61:$I$64,7,FALSE)</f>
        <v>5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2</v>
      </c>
      <c r="AQ62" s="9">
        <f>VLOOKUP(AN62,$A$61:$I$64,7,FALSE)</f>
        <v>5</v>
      </c>
    </row>
    <row r="63" spans="1:43" ht="12" customHeight="1" x14ac:dyDescent="0.2">
      <c r="A63" s="1" t="s">
        <v>51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4</v>
      </c>
      <c r="H63" s="7">
        <f>SUM((('Tabela Jogos'!G61+'Tabela Jogos'!E62)+'Tabela Jogos'!E64))</f>
        <v>5</v>
      </c>
      <c r="I63" s="7">
        <f>SUM((G63-H63))</f>
        <v>-1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-1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-1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-1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-1</v>
      </c>
      <c r="AE63" s="9">
        <f>VLOOKUP(AB63,$A$61:$I$64,7,FALSE)</f>
        <v>4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-1</v>
      </c>
      <c r="AI63" s="9">
        <f>VLOOKUP(AF63,$A$61:$I$64,7,FALSE)</f>
        <v>4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-1</v>
      </c>
      <c r="AM63" s="9">
        <f>VLOOKUP(AJ63,$A$61:$I$64,7,FALSE)</f>
        <v>4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-1</v>
      </c>
      <c r="AQ63" s="9">
        <f>VLOOKUP(AN63,$A$61:$I$64,7,FALSE)</f>
        <v>4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5</v>
      </c>
      <c r="H64" s="7">
        <f>SUM((('Tabela Jogos'!E61+'Tabela Jogos'!G63)+'Tabela Jogos'!G65))</f>
        <v>3</v>
      </c>
      <c r="I64" s="7">
        <f>SUM((G64-H64))</f>
        <v>2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-10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-10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-10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-10</v>
      </c>
      <c r="AE64" s="9">
        <f>VLOOKUP(AB64,$A$61:$I$64,7,FALSE)</f>
        <v>0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-10</v>
      </c>
      <c r="AI64" s="9">
        <f>VLOOKUP(AF64,$A$61:$I$64,7,FALSE)</f>
        <v>0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-10</v>
      </c>
      <c r="AM64" s="9">
        <f>VLOOKUP(AJ64,$A$61:$I$64,7,FALSE)</f>
        <v>0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-10</v>
      </c>
      <c r="AQ64" s="9">
        <f>VLOOKUP(AN64,$A$61:$I$64,7,FALSE)</f>
        <v>0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80" t="s">
        <v>53</v>
      </c>
      <c r="C67" s="180"/>
      <c r="D67" s="180"/>
      <c r="E67" s="180"/>
      <c r="F67" s="180"/>
      <c r="G67" s="180"/>
      <c r="H67" s="180"/>
      <c r="I67" s="180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8</v>
      </c>
      <c r="H69" s="7">
        <f>SUM((('Tabela Jogos'!G68+'Tabela Jogos'!G70)+'Tabela Jogos'!E73))</f>
        <v>2</v>
      </c>
      <c r="I69" s="7">
        <f>SUM((G69-H69))</f>
        <v>6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6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6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6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6</v>
      </c>
      <c r="AE69" s="9">
        <f>VLOOKUP(AB69,$A$69:$I$72,7,FALSE)</f>
        <v>8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6</v>
      </c>
      <c r="AI69" s="9">
        <f>VLOOKUP(AF69,$A$69:$I$72,7,FALSE)</f>
        <v>8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6</v>
      </c>
      <c r="AM69" s="9">
        <f>VLOOKUP(AJ69,$A$69:$I$72,7,FALSE)</f>
        <v>8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6</v>
      </c>
      <c r="AQ69" s="9">
        <f>VLOOKUP(AN69,$A$69:$I$72,7,FALSE)</f>
        <v>8</v>
      </c>
    </row>
    <row r="70" spans="1:43" x14ac:dyDescent="0.2">
      <c r="A70" s="1" t="s">
        <v>55</v>
      </c>
      <c r="B70" s="6">
        <f>SUM((D70*3))+E70</f>
        <v>6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2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1</v>
      </c>
      <c r="G70" s="7">
        <f>SUM((('Tabela Jogos'!G68+'Tabela Jogos'!G71)+'Tabela Jogos'!E72))</f>
        <v>6</v>
      </c>
      <c r="H70" s="7">
        <f>SUM((('Tabela Jogos'!E68+'Tabela Jogos'!E71)+'Tabela Jogos'!G72))</f>
        <v>4</v>
      </c>
      <c r="I70" s="7">
        <f>SUM((G70-H70))</f>
        <v>2</v>
      </c>
      <c r="J70" s="6"/>
      <c r="K70" s="4" t="str">
        <f>IF((B70&lt;=B69),A70,A69)</f>
        <v>Senegal</v>
      </c>
      <c r="L70" s="9">
        <f>VLOOKUP(K70,$A$69:$I$72,2,FALSE)</f>
        <v>6</v>
      </c>
      <c r="M70" s="4"/>
      <c r="N70" s="4" t="str">
        <f>IF((L70&gt;=L72),K70,K72)</f>
        <v>Senegal</v>
      </c>
      <c r="O70" s="9">
        <f>VLOOKUP(N70,$A$69:$I$72,2,FALSE)</f>
        <v>6</v>
      </c>
      <c r="P70" s="4"/>
      <c r="Q70" s="4" t="str">
        <f>IF((O70&gt;=O71),N70,N71)</f>
        <v>Senegal</v>
      </c>
      <c r="R70" s="9">
        <f>VLOOKUP(Q70,$A$69:$I$72,2,FALSE)</f>
        <v>6</v>
      </c>
      <c r="S70" s="9">
        <f>VLOOKUP(Q70,$A$69:$I$72,9,FALSE)</f>
        <v>2</v>
      </c>
      <c r="T70" s="4"/>
      <c r="U70" s="4" t="str">
        <f>IF(AND((R69=R70),(S70&gt;S69)),Q69,Q70)</f>
        <v>Senegal</v>
      </c>
      <c r="V70" s="9">
        <f>VLOOKUP(U70,$A$69:$I$72,2,FALSE)</f>
        <v>6</v>
      </c>
      <c r="W70" s="9">
        <f>VLOOKUP(U70,$A$69:$I$72,9,FALSE)</f>
        <v>2</v>
      </c>
      <c r="X70" s="4" t="str">
        <f>IF(AND((V70=V72),(W72&gt;W70)),U72,U70)</f>
        <v>Senegal</v>
      </c>
      <c r="Y70" s="9">
        <f>VLOOKUP(X70,$A$69:$I$72,2,FALSE)</f>
        <v>6</v>
      </c>
      <c r="Z70" s="9">
        <f>VLOOKUP(X70,$A$69:$I$72,9,FALSE)</f>
        <v>2</v>
      </c>
      <c r="AA70" s="4"/>
      <c r="AB70" s="4" t="str">
        <f>IF(AND((Y70=Y71),(Z71&gt;Z70)),X71,X70)</f>
        <v>Senegal</v>
      </c>
      <c r="AC70" s="9">
        <f>VLOOKUP(AB70,$A$69:$I$72,2,FALSE)</f>
        <v>6</v>
      </c>
      <c r="AD70" s="9">
        <f>VLOOKUP(AB70,$A$69:$I$72,9,FALSE)</f>
        <v>2</v>
      </c>
      <c r="AE70" s="9">
        <f>VLOOKUP(AB70,$A$69:$I$72,7,FALSE)</f>
        <v>6</v>
      </c>
      <c r="AF70" s="4" t="str">
        <f>IF(AND((AC70=AC69),(AD70=AD69),(AE70&gt;AE69)),AB69,AB70)</f>
        <v>Senegal</v>
      </c>
      <c r="AG70" s="9">
        <f>VLOOKUP(AF70,$A$69:$I$72,2,FALSE)</f>
        <v>6</v>
      </c>
      <c r="AH70" s="9">
        <f>VLOOKUP(AF70,$A$69:$I$72,9,FALSE)</f>
        <v>2</v>
      </c>
      <c r="AI70" s="9">
        <f>VLOOKUP(AF70,$A$69:$I$72,7,FALSE)</f>
        <v>6</v>
      </c>
      <c r="AJ70" s="4" t="str">
        <f>IF(AND((AG70=AG72),(AH70=AH72),(AI72&gt;AI70)),AF72,AF70)</f>
        <v>Senegal</v>
      </c>
      <c r="AK70" s="9">
        <f>VLOOKUP(AJ70,$A$69:$I$72,2,FALSE)</f>
        <v>6</v>
      </c>
      <c r="AL70" s="9">
        <f>VLOOKUP(AJ70,$A$69:$I$72,9,FALSE)</f>
        <v>2</v>
      </c>
      <c r="AM70" s="9">
        <f>VLOOKUP(AJ70,$A$69:$I$72,7,FALSE)</f>
        <v>6</v>
      </c>
      <c r="AN70" s="4" t="str">
        <f>IF(AND((AK70=AK71),(AL70=AL71),(AM71&gt;AM70)),AJ71,AJ70)</f>
        <v>Senegal</v>
      </c>
      <c r="AO70" s="9">
        <f>VLOOKUP(AN70,$A$69:$I$72,2,FALSE)</f>
        <v>6</v>
      </c>
      <c r="AP70" s="9">
        <f>VLOOKUP(AN70,$A$69:$I$72,9,FALSE)</f>
        <v>2</v>
      </c>
      <c r="AQ70" s="9">
        <f>VLOOKUP(AN70,$A$69:$I$72,7,FALSE)</f>
        <v>6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1</v>
      </c>
      <c r="H71" s="7">
        <f>SUM((('Tabela Jogos'!G69+'Tabela Jogos'!E70)+'Tabela Jogos'!E72))</f>
        <v>9</v>
      </c>
      <c r="I71" s="7">
        <f>SUM((G71-H71))</f>
        <v>-8</v>
      </c>
      <c r="J71" s="6"/>
      <c r="K71" s="4" t="str">
        <f>IF((B71&gt;=B72),A71,A72)</f>
        <v>Noruega</v>
      </c>
      <c r="L71" s="9">
        <f>VLOOKUP(K71,$A$69:$I$72,2,FALSE)</f>
        <v>3</v>
      </c>
      <c r="M71" s="4"/>
      <c r="N71" s="4" t="str">
        <f>IF((L71&lt;=L69),K71,K69)</f>
        <v>Noruega</v>
      </c>
      <c r="O71" s="9">
        <f>VLOOKUP(N71,$A$69:$I$72,2,FALSE)</f>
        <v>3</v>
      </c>
      <c r="P71" s="4"/>
      <c r="Q71" s="4" t="str">
        <f>IF((O71&lt;=O70),N71,N70)</f>
        <v>Noruega</v>
      </c>
      <c r="R71" s="9">
        <f>VLOOKUP(Q71,$A$69:$I$72,2,FALSE)</f>
        <v>3</v>
      </c>
      <c r="S71" s="9">
        <f>VLOOKUP(Q71,$A$69:$I$72,9,FALSE)</f>
        <v>0</v>
      </c>
      <c r="T71" s="4"/>
      <c r="U71" s="4" t="str">
        <f>IF(AND((R71=R72),(S72&gt;S71)),Q72,Q71)</f>
        <v>Noruega</v>
      </c>
      <c r="V71" s="9">
        <f>VLOOKUP(U71,$A$69:$I$72,2,FALSE)</f>
        <v>3</v>
      </c>
      <c r="W71" s="9">
        <f>VLOOKUP(U71,$A$69:$I$72,9,FALSE)</f>
        <v>0</v>
      </c>
      <c r="X71" s="4" t="str">
        <f>IF(AND((V69=V71),(W71&gt;W69)),U69,U71)</f>
        <v>Noruega</v>
      </c>
      <c r="Y71" s="9">
        <f>VLOOKUP(X71,$A$69:$I$72,2,FALSE)</f>
        <v>3</v>
      </c>
      <c r="Z71" s="9">
        <f>VLOOKUP(X71,$A$69:$I$72,9,FALSE)</f>
        <v>0</v>
      </c>
      <c r="AA71" s="4"/>
      <c r="AB71" s="4" t="str">
        <f>IF(AND((Y71=Y70),(Z71&gt;Z70)),X70,X71)</f>
        <v>Noruega</v>
      </c>
      <c r="AC71" s="9">
        <f>VLOOKUP(AB71,$A$69:$I$72,2,FALSE)</f>
        <v>3</v>
      </c>
      <c r="AD71" s="9">
        <f>VLOOKUP(AB71,$A$69:$I$72,9,FALSE)</f>
        <v>0</v>
      </c>
      <c r="AE71" s="9">
        <f>VLOOKUP(AB71,$A$69:$I$72,7,FALSE)</f>
        <v>6</v>
      </c>
      <c r="AF71" s="4" t="str">
        <f>IF(AND((AC71=AC72),(AD71=AD72),(AE72&gt;AE71)),AB72,AB71)</f>
        <v>Noruega</v>
      </c>
      <c r="AG71" s="9">
        <f>VLOOKUP(AF71,$A$69:$I$72,2,FALSE)</f>
        <v>3</v>
      </c>
      <c r="AH71" s="9">
        <f>VLOOKUP(AF71,$A$69:$I$72,9,FALSE)</f>
        <v>0</v>
      </c>
      <c r="AI71" s="9">
        <f>VLOOKUP(AF71,$A$69:$I$72,7,FALSE)</f>
        <v>6</v>
      </c>
      <c r="AJ71" s="4" t="str">
        <f>IF(AND((AG71=AG69),(AH71=AH69),(AI71&gt;AI69)),AF69,AF71)</f>
        <v>Noruega</v>
      </c>
      <c r="AK71" s="9">
        <f>VLOOKUP(AJ71,$A$69:$I$72,2,FALSE)</f>
        <v>3</v>
      </c>
      <c r="AL71" s="9">
        <f>VLOOKUP(AJ71,$A$69:$I$72,9,FALSE)</f>
        <v>0</v>
      </c>
      <c r="AM71" s="9">
        <f>VLOOKUP(AJ71,$A$69:$I$72,7,FALSE)</f>
        <v>6</v>
      </c>
      <c r="AN71" s="4" t="str">
        <f>IF(AND((AK71=AK70),(AL71=AL70),(AM71&gt;AM70)),AJ70,AJ71)</f>
        <v>Noruega</v>
      </c>
      <c r="AO71" s="9">
        <f>VLOOKUP(AN71,$A$69:$I$72,2,FALSE)</f>
        <v>3</v>
      </c>
      <c r="AP71" s="9">
        <f>VLOOKUP(AN71,$A$69:$I$72,9,FALSE)</f>
        <v>0</v>
      </c>
      <c r="AQ71" s="9">
        <f>VLOOKUP(AN71,$A$69:$I$72,7,FALSE)</f>
        <v>6</v>
      </c>
    </row>
    <row r="72" spans="1:43" x14ac:dyDescent="0.2">
      <c r="A72" s="1" t="s">
        <v>57</v>
      </c>
      <c r="B72" s="6">
        <f>SUM((D72*3))+E72</f>
        <v>3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1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2</v>
      </c>
      <c r="G72" s="7">
        <f>SUM((('Tabela Jogos'!G69+'Tabela Jogos'!E71)+'Tabela Jogos'!E73))</f>
        <v>6</v>
      </c>
      <c r="H72" s="7">
        <f>SUM((('Tabela Jogos'!E69+'Tabela Jogos'!G71)+'Tabela Jogos'!G73))</f>
        <v>6</v>
      </c>
      <c r="I72" s="7">
        <f>SUM((G72-H72))</f>
        <v>0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-8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-8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-8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-8</v>
      </c>
      <c r="AE72" s="9">
        <f>VLOOKUP(AB72,$A$69:$I$72,7,FALSE)</f>
        <v>1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-8</v>
      </c>
      <c r="AI72" s="9">
        <f>VLOOKUP(AF72,$A$69:$I$72,7,FALSE)</f>
        <v>1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-8</v>
      </c>
      <c r="AM72" s="9">
        <f>VLOOKUP(AJ72,$A$69:$I$72,7,FALSE)</f>
        <v>1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-8</v>
      </c>
      <c r="AQ72" s="9">
        <f>VLOOKUP(AN72,$A$69:$I$72,7,FALSE)</f>
        <v>1</v>
      </c>
    </row>
    <row r="75" spans="1:43" x14ac:dyDescent="0.2">
      <c r="A75" s="1"/>
      <c r="B75" s="180" t="s">
        <v>58</v>
      </c>
      <c r="C75" s="180"/>
      <c r="D75" s="180"/>
      <c r="E75" s="180"/>
      <c r="F75" s="180"/>
      <c r="G75" s="180"/>
      <c r="H75" s="180"/>
      <c r="I75" s="180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5</v>
      </c>
      <c r="H77" s="7">
        <f>SUM((('Tabela Jogos'!G76+'Tabela Jogos'!G78)+'Tabela Jogos'!E80))</f>
        <v>1</v>
      </c>
      <c r="I77" s="7">
        <f>SUM((G77-H77))</f>
        <v>4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4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4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4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4</v>
      </c>
      <c r="AE77" s="9">
        <f>VLOOKUP(AB77,$A$77:$I$80,7,FALSE)</f>
        <v>5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4</v>
      </c>
      <c r="AI77" s="9">
        <f>VLOOKUP(AF77,$A$77:$I$80,7,FALSE)</f>
        <v>5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4</v>
      </c>
      <c r="AM77" s="9">
        <f>VLOOKUP(AJ77,$A$77:$I$80,7,FALSE)</f>
        <v>5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4</v>
      </c>
      <c r="AQ77" s="9">
        <f>VLOOKUP(AN77,$A$77:$I$80,7,FALSE)</f>
        <v>5</v>
      </c>
    </row>
    <row r="78" spans="1:43" x14ac:dyDescent="0.2">
      <c r="A78" s="1" t="s">
        <v>60</v>
      </c>
      <c r="B78" s="6">
        <f>SUM((D78*3))+E78</f>
        <v>3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4</v>
      </c>
      <c r="H78" s="7">
        <f>SUM((('Tabela Jogos'!E76+'Tabela Jogos'!E79)+'Tabela Jogos'!G81))</f>
        <v>4</v>
      </c>
      <c r="I78" s="7">
        <f>SUM((G78-H78))</f>
        <v>0</v>
      </c>
      <c r="J78" s="6"/>
      <c r="K78" s="4" t="str">
        <f>IF((B78&lt;=B77),A78,A77)</f>
        <v>Argélia</v>
      </c>
      <c r="L78" s="9">
        <f>VLOOKUP(K78,$A$77:$I$80,2,FALSE)</f>
        <v>3</v>
      </c>
      <c r="M78" s="4"/>
      <c r="N78" s="4" t="str">
        <f>IF((L78&gt;=L80),K78,K80)</f>
        <v>Argélia</v>
      </c>
      <c r="O78" s="9">
        <f>VLOOKUP(N78,$A$77:$I$80,2,FALSE)</f>
        <v>3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2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2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2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2</v>
      </c>
      <c r="AE78" s="9">
        <f>VLOOKUP(AB78,$A$77:$I$80,7,FALSE)</f>
        <v>4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2</v>
      </c>
      <c r="AI78" s="9">
        <f>VLOOKUP(AF78,$A$77:$I$80,7,FALSE)</f>
        <v>4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2</v>
      </c>
      <c r="AM78" s="9">
        <f>VLOOKUP(AJ78,$A$77:$I$80,7,FALSE)</f>
        <v>4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2</v>
      </c>
      <c r="AQ78" s="9">
        <f>VLOOKUP(AN78,$A$77:$I$80,7,FALSE)</f>
        <v>4</v>
      </c>
    </row>
    <row r="79" spans="1:43" x14ac:dyDescent="0.2">
      <c r="A79" s="1" t="s">
        <v>61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4</v>
      </c>
      <c r="H79" s="7">
        <f>SUM((('Tabela Jogos'!G77+'Tabela Jogos'!E78)+'Tabela Jogos'!E81))</f>
        <v>2</v>
      </c>
      <c r="I79" s="7">
        <f>SUM((G79-H79))</f>
        <v>2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3</v>
      </c>
      <c r="S79" s="9">
        <f>VLOOKUP(Q79,$A$77:$I$80,9,FALSE)</f>
        <v>0</v>
      </c>
      <c r="T79" s="4"/>
      <c r="U79" s="4" t="str">
        <f>IF(AND((R79=R80),(S80&gt;S79)),Q80,Q79)</f>
        <v>Argélia</v>
      </c>
      <c r="V79" s="9">
        <f>VLOOKUP(U79,$A$77:$I$80,2,FALSE)</f>
        <v>3</v>
      </c>
      <c r="W79" s="9">
        <f>VLOOKUP(U79,$A$77:$I$80,9,FALSE)</f>
        <v>0</v>
      </c>
      <c r="X79" s="4" t="str">
        <f>IF(AND((V77=V79),(W79&gt;W77)),U77,U79)</f>
        <v>Argélia</v>
      </c>
      <c r="Y79" s="9">
        <f>VLOOKUP(X79,$A$77:$I$80,2,FALSE)</f>
        <v>3</v>
      </c>
      <c r="Z79" s="9">
        <f>VLOOKUP(X79,$A$77:$I$80,9,FALSE)</f>
        <v>0</v>
      </c>
      <c r="AA79" s="4"/>
      <c r="AB79" s="4" t="str">
        <f>IF(AND((Y79=Y78),(Z79&gt;Z78)),X78,X79)</f>
        <v>Argélia</v>
      </c>
      <c r="AC79" s="9">
        <f>VLOOKUP(AB79,$A$77:$I$80,2,FALSE)</f>
        <v>3</v>
      </c>
      <c r="AD79" s="9">
        <f>VLOOKUP(AB79,$A$77:$I$80,9,FALSE)</f>
        <v>0</v>
      </c>
      <c r="AE79" s="9">
        <f>VLOOKUP(AB79,$A$77:$I$80,7,FALSE)</f>
        <v>4</v>
      </c>
      <c r="AF79" s="4" t="str">
        <f>IF(AND((AC79=AC80),(AD79=AD80),(AE80&gt;AE79)),AB80,AB79)</f>
        <v>Argélia</v>
      </c>
      <c r="AG79" s="9">
        <f>VLOOKUP(AF79,$A$77:$I$80,2,FALSE)</f>
        <v>3</v>
      </c>
      <c r="AH79" s="9">
        <f>VLOOKUP(AF79,$A$77:$I$80,9,FALSE)</f>
        <v>0</v>
      </c>
      <c r="AI79" s="9">
        <f>VLOOKUP(AF79,$A$77:$I$80,7,FALSE)</f>
        <v>4</v>
      </c>
      <c r="AJ79" s="4" t="str">
        <f>IF(AND((AG79=AG77),(AH79=AH77),(AI79&gt;AI77)),AF77,AF79)</f>
        <v>Argélia</v>
      </c>
      <c r="AK79" s="9">
        <f>VLOOKUP(AJ79,$A$77:$I$80,2,FALSE)</f>
        <v>3</v>
      </c>
      <c r="AL79" s="9">
        <f>VLOOKUP(AJ79,$A$77:$I$80,9,FALSE)</f>
        <v>0</v>
      </c>
      <c r="AM79" s="9">
        <f>VLOOKUP(AJ79,$A$77:$I$80,7,FALSE)</f>
        <v>4</v>
      </c>
      <c r="AN79" s="4" t="str">
        <f>IF(AND((AK79=AK78),(AL79=AL78),(AM79&gt;AM78)),AJ78,AJ79)</f>
        <v>Argélia</v>
      </c>
      <c r="AO79" s="9">
        <f>VLOOKUP(AN79,$A$77:$I$80,2,FALSE)</f>
        <v>3</v>
      </c>
      <c r="AP79" s="9">
        <f>VLOOKUP(AN79,$A$77:$I$80,9,FALSE)</f>
        <v>0</v>
      </c>
      <c r="AQ79" s="9">
        <f>VLOOKUP(AN79,$A$77:$I$80,7,FALSE)</f>
        <v>4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0</v>
      </c>
      <c r="H80" s="7">
        <f>SUM((('Tabela Jogos'!E77+'Tabela Jogos'!G79)+'Tabela Jogos'!G80))</f>
        <v>6</v>
      </c>
      <c r="I80" s="7">
        <f>SUM((G80-H80))</f>
        <v>-6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-6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-6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-6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-6</v>
      </c>
      <c r="AE80" s="9">
        <f>VLOOKUP(AB80,$A$77:$I$80,7,FALSE)</f>
        <v>0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-6</v>
      </c>
      <c r="AI80" s="9">
        <f>VLOOKUP(AF80,$A$77:$I$80,7,FALSE)</f>
        <v>0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-6</v>
      </c>
      <c r="AM80" s="9">
        <f>VLOOKUP(AJ80,$A$77:$I$80,7,FALSE)</f>
        <v>0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-6</v>
      </c>
      <c r="AQ80" s="9">
        <f>VLOOKUP(AN80,$A$77:$I$80,7,FALSE)</f>
        <v>0</v>
      </c>
    </row>
    <row r="83" spans="1:43" x14ac:dyDescent="0.2">
      <c r="A83" s="1"/>
      <c r="B83" s="180" t="s">
        <v>63</v>
      </c>
      <c r="C83" s="180"/>
      <c r="D83" s="180"/>
      <c r="E83" s="180"/>
      <c r="F83" s="180"/>
      <c r="G83" s="180"/>
      <c r="H83" s="180"/>
      <c r="I83" s="180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7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2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1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8</v>
      </c>
      <c r="H85" s="7">
        <f>SUM((('Tabela Jogos'!G84+'Tabela Jogos'!G86)+'Tabela Jogos'!E89))</f>
        <v>1</v>
      </c>
      <c r="I85" s="7">
        <f>SUM((G85-H85))</f>
        <v>7</v>
      </c>
      <c r="J85" s="6"/>
      <c r="K85" s="4" t="str">
        <f>IF((B85&gt;=B86),A85,A86)</f>
        <v>Portugal</v>
      </c>
      <c r="L85" s="9">
        <f>VLOOKUP(K85,$A$85:$I$88,2,FALSE)</f>
        <v>7</v>
      </c>
      <c r="M85" s="4"/>
      <c r="N85" s="4" t="str">
        <f>IF((L85&gt;=L87),K85,K87)</f>
        <v>Portugal</v>
      </c>
      <c r="O85" s="9">
        <f>VLOOKUP(N85,$A$85:$I$88,2,FALSE)</f>
        <v>7</v>
      </c>
      <c r="P85" s="4"/>
      <c r="Q85" s="4" t="str">
        <f>IF((O85&gt;=O88),N85,N88)</f>
        <v>Portugal</v>
      </c>
      <c r="R85" s="9">
        <f>VLOOKUP(Q85,$A$85:$I$88,2,FALSE)</f>
        <v>7</v>
      </c>
      <c r="S85" s="9">
        <f>VLOOKUP(Q85,$A$85:$I$88,9,FALSE)</f>
        <v>7</v>
      </c>
      <c r="T85" s="4"/>
      <c r="U85" s="4" t="str">
        <f>IF(AND((R85=R86),(S86&gt;S85)),Q86,Q85)</f>
        <v>Portugal</v>
      </c>
      <c r="V85" s="9">
        <f>VLOOKUP(U85,$A$85:$I$88,2,FALSE)</f>
        <v>7</v>
      </c>
      <c r="W85" s="9">
        <f>VLOOKUP(U85,$A$85:$I$88,9,FALSE)</f>
        <v>7</v>
      </c>
      <c r="X85" s="4" t="str">
        <f>IF(AND((V85=V87),(W87&gt;W85)),U87,U85)</f>
        <v>Portugal</v>
      </c>
      <c r="Y85" s="9">
        <f>VLOOKUP(X85,$A$85:$I$88,2,FALSE)</f>
        <v>7</v>
      </c>
      <c r="Z85" s="9">
        <f>VLOOKUP(X85,$A$85:$I$88,9,FALSE)</f>
        <v>7</v>
      </c>
      <c r="AA85" s="4"/>
      <c r="AB85" s="4" t="str">
        <f>IF(AND((Y85=Y88),(Z88&gt;Z85)),X88,X85)</f>
        <v>Portugal</v>
      </c>
      <c r="AC85" s="9">
        <f>VLOOKUP(AB85,$A$85:$I$88,2,FALSE)</f>
        <v>7</v>
      </c>
      <c r="AD85" s="9">
        <f>VLOOKUP(AB85,$A$85:$I$88,9,FALSE)</f>
        <v>7</v>
      </c>
      <c r="AE85" s="9">
        <f>VLOOKUP(AB85,$A$85:$I$88,7,FALSE)</f>
        <v>8</v>
      </c>
      <c r="AF85" s="4" t="str">
        <f>IF(AND((AC85=AC86),(AD85=AD86),(AE86&gt;AE85)),AB86,AB85)</f>
        <v>Portugal</v>
      </c>
      <c r="AG85" s="9">
        <f>VLOOKUP(AF85,$A$85:$I$88,2,FALSE)</f>
        <v>7</v>
      </c>
      <c r="AH85" s="9">
        <f>VLOOKUP(AF85,$A$85:$I$88,9,FALSE)</f>
        <v>7</v>
      </c>
      <c r="AI85" s="9">
        <f>VLOOKUP(AF85,$A$85:$I$88,7,FALSE)</f>
        <v>8</v>
      </c>
      <c r="AJ85" s="4" t="str">
        <f>IF(AND((AG85=AG87),(AH85=AH87),(AI87&gt;AI85)),AF87,AF85)</f>
        <v>Portugal</v>
      </c>
      <c r="AK85" s="9">
        <f>VLOOKUP(AJ85,$A$85:$I$88,2,FALSE)</f>
        <v>7</v>
      </c>
      <c r="AL85" s="9">
        <f>VLOOKUP(AJ85,$A$85:$I$88,9,FALSE)</f>
        <v>7</v>
      </c>
      <c r="AM85" s="9">
        <f>VLOOKUP(AJ85,$A$85:$I$88,7,FALSE)</f>
        <v>8</v>
      </c>
      <c r="AN85" s="4" t="str">
        <f>IF(AND((AK85=AK88),(AL85=AL88),(AM88&gt;AM85)),AJ88,AJ85)</f>
        <v>Portugal</v>
      </c>
      <c r="AO85" s="9">
        <f>VLOOKUP(AN85,$A$85:$I$88,2,FALSE)</f>
        <v>7</v>
      </c>
      <c r="AP85" s="9">
        <f>VLOOKUP(AN85,$A$85:$I$88,9,FALSE)</f>
        <v>7</v>
      </c>
      <c r="AQ85" s="9">
        <f>VLOOKUP(AN85,$A$85:$I$88,7,FALSE)</f>
        <v>8</v>
      </c>
    </row>
    <row r="86" spans="1:43" x14ac:dyDescent="0.2">
      <c r="A86" s="1" t="s">
        <v>65</v>
      </c>
      <c r="B86" s="6">
        <f>SUM((D86*3))+E86</f>
        <v>3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1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0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2</v>
      </c>
      <c r="H86" s="7">
        <f>SUM((('Tabela Jogos'!E84+'Tabela Jogos'!E87)+'Tabela Jogos'!G88))</f>
        <v>6</v>
      </c>
      <c r="I86" s="7">
        <f>SUM((G86-H86))</f>
        <v>-4</v>
      </c>
      <c r="J86" s="6"/>
      <c r="K86" s="4" t="str">
        <f>IF((B86&lt;=B85),A86,A85)</f>
        <v>RD Congo</v>
      </c>
      <c r="L86" s="9">
        <f>VLOOKUP(K86,$A$85:$I$88,2,FALSE)</f>
        <v>3</v>
      </c>
      <c r="M86" s="4"/>
      <c r="N86" s="4" t="str">
        <f>IF((L86&gt;=L88),K86,K88)</f>
        <v>RD Congo</v>
      </c>
      <c r="O86" s="9">
        <f>VLOOKUP(N86,$A$85:$I$88,2,FALSE)</f>
        <v>3</v>
      </c>
      <c r="P86" s="4"/>
      <c r="Q86" s="4" t="str">
        <f>IF((O86&gt;=O87),N86,N87)</f>
        <v>Colômbia</v>
      </c>
      <c r="R86" s="9">
        <f>VLOOKUP(Q86,$A$85:$I$88,2,FALSE)</f>
        <v>7</v>
      </c>
      <c r="S86" s="9">
        <f>VLOOKUP(Q86,$A$85:$I$88,9,FALSE)</f>
        <v>4</v>
      </c>
      <c r="T86" s="4"/>
      <c r="U86" s="4" t="str">
        <f>IF(AND((R85=R86),(S86&gt;S85)),Q85,Q86)</f>
        <v>Colômbia</v>
      </c>
      <c r="V86" s="9">
        <f>VLOOKUP(U86,$A$85:$I$88,2,FALSE)</f>
        <v>7</v>
      </c>
      <c r="W86" s="9">
        <f>VLOOKUP(U86,$A$85:$I$88,9,FALSE)</f>
        <v>4</v>
      </c>
      <c r="X86" s="4" t="str">
        <f>IF(AND((V86=V88),(W88&gt;W86)),U88,U86)</f>
        <v>Colômbia</v>
      </c>
      <c r="Y86" s="9">
        <f>VLOOKUP(X86,$A$85:$I$88,2,FALSE)</f>
        <v>7</v>
      </c>
      <c r="Z86" s="9">
        <f>VLOOKUP(X86,$A$85:$I$88,9,FALSE)</f>
        <v>4</v>
      </c>
      <c r="AA86" s="4"/>
      <c r="AB86" s="4" t="str">
        <f>IF(AND((Y86=Y87),(Z87&gt;Z86)),X87,X86)</f>
        <v>Colômbia</v>
      </c>
      <c r="AC86" s="9">
        <f>VLOOKUP(AB86,$A$85:$I$88,2,FALSE)</f>
        <v>7</v>
      </c>
      <c r="AD86" s="9">
        <f>VLOOKUP(AB86,$A$85:$I$88,9,FALSE)</f>
        <v>4</v>
      </c>
      <c r="AE86" s="9">
        <f>VLOOKUP(AB86,$A$85:$I$88,7,FALSE)</f>
        <v>6</v>
      </c>
      <c r="AF86" s="4" t="str">
        <f>IF(AND((AC86=AC85),(AD86=AD85),(AE86&gt;AE85)),AB85,AB86)</f>
        <v>Colômbia</v>
      </c>
      <c r="AG86" s="9">
        <f>VLOOKUP(AF86,$A$85:$I$88,2,FALSE)</f>
        <v>7</v>
      </c>
      <c r="AH86" s="9">
        <f>VLOOKUP(AF86,$A$85:$I$88,9,FALSE)</f>
        <v>4</v>
      </c>
      <c r="AI86" s="9">
        <f>VLOOKUP(AF86,$A$85:$I$88,7,FALSE)</f>
        <v>6</v>
      </c>
      <c r="AJ86" s="4" t="str">
        <f>IF(AND((AG86=AG88),(AH86=AH88),(AI88&gt;AI86)),AF88,AF86)</f>
        <v>Colômbia</v>
      </c>
      <c r="AK86" s="9">
        <f>VLOOKUP(AJ86,$A$85:$I$88,2,FALSE)</f>
        <v>7</v>
      </c>
      <c r="AL86" s="9">
        <f>VLOOKUP(AJ86,$A$85:$I$88,9,FALSE)</f>
        <v>4</v>
      </c>
      <c r="AM86" s="9">
        <f>VLOOKUP(AJ86,$A$85:$I$88,7,FALSE)</f>
        <v>6</v>
      </c>
      <c r="AN86" s="4" t="str">
        <f>IF(AND((AK86=AK87),(AL86=AL87),(AM87&gt;AM86)),AJ87,AJ86)</f>
        <v>Colômbia</v>
      </c>
      <c r="AO86" s="9">
        <f>VLOOKUP(AN86,$A$85:$I$88,2,FALSE)</f>
        <v>7</v>
      </c>
      <c r="AP86" s="9">
        <f>VLOOKUP(AN86,$A$85:$I$88,9,FALSE)</f>
        <v>4</v>
      </c>
      <c r="AQ86" s="9">
        <f>VLOOKUP(AN86,$A$85:$I$88,7,FALSE)</f>
        <v>6</v>
      </c>
    </row>
    <row r="87" spans="1:43" x14ac:dyDescent="0.2">
      <c r="A87" s="1" t="s">
        <v>66</v>
      </c>
      <c r="B87" s="6">
        <f>SUM((D87*3))+E87</f>
        <v>0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0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3</v>
      </c>
      <c r="G87" s="7">
        <f>SUM((('Tabela Jogos'!E85+'Tabela Jogos'!G86)+'Tabela Jogos'!G88))</f>
        <v>2</v>
      </c>
      <c r="H87" s="7">
        <f>SUM((('Tabela Jogos'!G85+'Tabela Jogos'!E86)+'Tabela Jogos'!E88))</f>
        <v>9</v>
      </c>
      <c r="I87" s="7">
        <f>SUM((G87-H87))</f>
        <v>-7</v>
      </c>
      <c r="J87" s="6"/>
      <c r="K87" s="4" t="str">
        <f>IF((B87&gt;=B88),A87,A88)</f>
        <v>Colômbia</v>
      </c>
      <c r="L87" s="9">
        <f>VLOOKUP(K87,$A$85:$I$88,2,FALSE)</f>
        <v>7</v>
      </c>
      <c r="M87" s="4"/>
      <c r="N87" s="4" t="str">
        <f>IF((L87&lt;=L85),K87,K85)</f>
        <v>Colômbia</v>
      </c>
      <c r="O87" s="9">
        <f>VLOOKUP(N87,$A$85:$I$88,2,FALSE)</f>
        <v>7</v>
      </c>
      <c r="P87" s="4"/>
      <c r="Q87" s="4" t="str">
        <f>IF((O87&lt;=O86),N87,N86)</f>
        <v>RD Congo</v>
      </c>
      <c r="R87" s="9">
        <f>VLOOKUP(Q87,$A$85:$I$88,2,FALSE)</f>
        <v>3</v>
      </c>
      <c r="S87" s="9">
        <f>VLOOKUP(Q87,$A$85:$I$88,9,FALSE)</f>
        <v>-4</v>
      </c>
      <c r="T87" s="4"/>
      <c r="U87" s="4" t="str">
        <f>IF(AND((R87=R88),(S88&gt;S87)),Q88,Q87)</f>
        <v>RD Congo</v>
      </c>
      <c r="V87" s="9">
        <f>VLOOKUP(U87,$A$85:$I$88,2,FALSE)</f>
        <v>3</v>
      </c>
      <c r="W87" s="9">
        <f>VLOOKUP(U87,$A$85:$I$88,9,FALSE)</f>
        <v>-4</v>
      </c>
      <c r="X87" s="4" t="str">
        <f>IF(AND((V85=V87),(W87&gt;W85)),U85,U87)</f>
        <v>RD Congo</v>
      </c>
      <c r="Y87" s="9">
        <f>VLOOKUP(X87,$A$85:$I$88,2,FALSE)</f>
        <v>3</v>
      </c>
      <c r="Z87" s="9">
        <f>VLOOKUP(X87,$A$85:$I$88,9,FALSE)</f>
        <v>-4</v>
      </c>
      <c r="AA87" s="4"/>
      <c r="AB87" s="4" t="str">
        <f>IF(AND((Y87=Y86),(Z87&gt;Z86)),X86,X87)</f>
        <v>RD Congo</v>
      </c>
      <c r="AC87" s="9">
        <f>VLOOKUP(AB87,$A$85:$I$88,2,FALSE)</f>
        <v>3</v>
      </c>
      <c r="AD87" s="9">
        <f>VLOOKUP(AB87,$A$85:$I$88,9,FALSE)</f>
        <v>-4</v>
      </c>
      <c r="AE87" s="9">
        <f>VLOOKUP(AB87,$A$85:$I$88,7,FALSE)</f>
        <v>2</v>
      </c>
      <c r="AF87" s="4" t="str">
        <f>IF(AND((AC87=AC88),(AD87=AD88),(AE88&gt;AE87)),AB88,AB87)</f>
        <v>RD Congo</v>
      </c>
      <c r="AG87" s="9">
        <f>VLOOKUP(AF87,$A$85:$I$88,2,FALSE)</f>
        <v>3</v>
      </c>
      <c r="AH87" s="9">
        <f>VLOOKUP(AF87,$A$85:$I$88,9,FALSE)</f>
        <v>-4</v>
      </c>
      <c r="AI87" s="9">
        <f>VLOOKUP(AF87,$A$85:$I$88,7,FALSE)</f>
        <v>2</v>
      </c>
      <c r="AJ87" s="4" t="str">
        <f>IF(AND((AG87=AG85),(AH87=AH85),(AI87&gt;AI85)),AF85,AF87)</f>
        <v>RD Congo</v>
      </c>
      <c r="AK87" s="9">
        <f>VLOOKUP(AJ87,$A$85:$I$88,2,FALSE)</f>
        <v>3</v>
      </c>
      <c r="AL87" s="9">
        <f>VLOOKUP(AJ87,$A$85:$I$88,9,FALSE)</f>
        <v>-4</v>
      </c>
      <c r="AM87" s="9">
        <f>VLOOKUP(AJ87,$A$85:$I$88,7,FALSE)</f>
        <v>2</v>
      </c>
      <c r="AN87" s="4" t="str">
        <f>IF(AND((AK87=AK86),(AL87=AL86),(AM87&gt;AM86)),AJ86,AJ87)</f>
        <v>RD Congo</v>
      </c>
      <c r="AO87" s="9">
        <f>VLOOKUP(AN87,$A$85:$I$88,2,FALSE)</f>
        <v>3</v>
      </c>
      <c r="AP87" s="9">
        <f>VLOOKUP(AN87,$A$85:$I$88,9,FALSE)</f>
        <v>-4</v>
      </c>
      <c r="AQ87" s="9">
        <f>VLOOKUP(AN87,$A$85:$I$88,7,FALSE)</f>
        <v>2</v>
      </c>
    </row>
    <row r="88" spans="1:43" x14ac:dyDescent="0.2">
      <c r="A88" s="1" t="s">
        <v>67</v>
      </c>
      <c r="B88" s="6">
        <f>SUM((D88*3))+E88</f>
        <v>7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1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0</v>
      </c>
      <c r="G88" s="7">
        <f>SUM((('Tabela Jogos'!G85+'Tabela Jogos'!E87)+'Tabela Jogos'!E89))</f>
        <v>6</v>
      </c>
      <c r="H88" s="7">
        <f>SUM((('Tabela Jogos'!E85+'Tabela Jogos'!G87)+'Tabela Jogos'!G89))</f>
        <v>2</v>
      </c>
      <c r="I88" s="7">
        <f>SUM((G88-H88))</f>
        <v>4</v>
      </c>
      <c r="J88" s="6"/>
      <c r="K88" s="4" t="str">
        <f>IF((B88&lt;=B87),A88,A87)</f>
        <v>Uzbequistão</v>
      </c>
      <c r="L88" s="9">
        <f>VLOOKUP(K88,$A$85:$I$88,2,FALSE)</f>
        <v>0</v>
      </c>
      <c r="M88" s="4"/>
      <c r="N88" s="4" t="str">
        <f>IF((L88&lt;=L86),K88,K86)</f>
        <v>Uzbequistão</v>
      </c>
      <c r="O88" s="9">
        <f>VLOOKUP(N88,$A$85:$I$88,2,FALSE)</f>
        <v>0</v>
      </c>
      <c r="P88" s="4"/>
      <c r="Q88" s="4" t="str">
        <f>IF((O88&lt;=O85),N88,N85)</f>
        <v>Uzbequistão</v>
      </c>
      <c r="R88" s="9">
        <f>VLOOKUP(Q88,$A$85:$I$88,2,FALSE)</f>
        <v>0</v>
      </c>
      <c r="S88" s="9">
        <f>VLOOKUP(Q88,$A$85:$I$88,9,FALSE)</f>
        <v>-7</v>
      </c>
      <c r="T88" s="4"/>
      <c r="U88" s="4" t="str">
        <f>IF(AND((R87=R88),(S88&gt;S87)),Q87,Q88)</f>
        <v>Uzbequistão</v>
      </c>
      <c r="V88" s="9">
        <f>VLOOKUP(U88,$A$85:$I$88,2,FALSE)</f>
        <v>0</v>
      </c>
      <c r="W88" s="9">
        <f>VLOOKUP(U88,$A$85:$I$88,9,FALSE)</f>
        <v>-7</v>
      </c>
      <c r="X88" s="4" t="str">
        <f>IF(AND((V86=V88),(W88&gt;W86)),U86,U88)</f>
        <v>Uzbequistão</v>
      </c>
      <c r="Y88" s="9">
        <f>VLOOKUP(X88,$A$85:$I$88,2,FALSE)</f>
        <v>0</v>
      </c>
      <c r="Z88" s="9">
        <f>VLOOKUP(X88,$A$85:$I$88,9,FALSE)</f>
        <v>-7</v>
      </c>
      <c r="AA88" s="4"/>
      <c r="AB88" s="4" t="str">
        <f>IF(AND((Y88=Y85),(Z88&gt;Z85)),X85,X88)</f>
        <v>Uzbequistão</v>
      </c>
      <c r="AC88" s="9">
        <f>VLOOKUP(AB88,$A$85:$I$88,2,FALSE)</f>
        <v>0</v>
      </c>
      <c r="AD88" s="9">
        <f>VLOOKUP(AB88,$A$85:$I$88,9,FALSE)</f>
        <v>-7</v>
      </c>
      <c r="AE88" s="9">
        <f>VLOOKUP(AB88,$A$85:$I$88,7,FALSE)</f>
        <v>2</v>
      </c>
      <c r="AF88" s="4" t="str">
        <f>IF(AND((AC88=AC87),(AD88=AD87),(AE88&gt;AE87)),X87,X88)</f>
        <v>Uzbequistão</v>
      </c>
      <c r="AG88" s="9">
        <f>VLOOKUP(AF88,$A$85:$I$88,2,FALSE)</f>
        <v>0</v>
      </c>
      <c r="AH88" s="9">
        <f>VLOOKUP(AF88,$A$85:$I$88,9,FALSE)</f>
        <v>-7</v>
      </c>
      <c r="AI88" s="9">
        <f>VLOOKUP(AF88,$A$85:$I$88,7,FALSE)</f>
        <v>2</v>
      </c>
      <c r="AJ88" s="4" t="str">
        <f>IF(AND((AG86=AG88),(AH86=AH88),(AI88&gt;AI86)),AF86,AF88)</f>
        <v>Uzbequistão</v>
      </c>
      <c r="AK88" s="9">
        <f>VLOOKUP(AJ88,$A$85:$I$88,2,FALSE)</f>
        <v>0</v>
      </c>
      <c r="AL88" s="9">
        <f>VLOOKUP(AJ88,$A$85:$I$88,9,FALSE)</f>
        <v>-7</v>
      </c>
      <c r="AM88" s="9">
        <f>VLOOKUP(AJ88,$A$85:$I$88,7,FALSE)</f>
        <v>2</v>
      </c>
      <c r="AN88" s="4" t="str">
        <f>IF(AND((AK88=AK85),(AL88=AL85),(AM88&gt;AM85)),AJ85,AJ88)</f>
        <v>Uzbequistão</v>
      </c>
      <c r="AO88" s="9">
        <f>VLOOKUP(AN88,$A$85:$I$88,2,FALSE)</f>
        <v>0</v>
      </c>
      <c r="AP88" s="9">
        <f>VLOOKUP(AN88,$A$85:$I$88,9,FALSE)</f>
        <v>-7</v>
      </c>
      <c r="AQ88" s="9">
        <f>VLOOKUP(AN88,$A$85:$I$88,7,FALSE)</f>
        <v>2</v>
      </c>
    </row>
    <row r="91" spans="1:43" x14ac:dyDescent="0.2">
      <c r="A91" s="1"/>
      <c r="B91" s="180" t="s">
        <v>68</v>
      </c>
      <c r="C91" s="180"/>
      <c r="D91" s="180"/>
      <c r="E91" s="180"/>
      <c r="F91" s="180"/>
      <c r="G91" s="180"/>
      <c r="H91" s="180"/>
      <c r="I91" s="180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10</v>
      </c>
      <c r="H93" s="7">
        <f>SUM((('Tabela Jogos'!G92+'Tabela Jogos'!G94)+'Tabela Jogos'!E97))</f>
        <v>4</v>
      </c>
      <c r="I93" s="7">
        <f>SUM((G93-H93))</f>
        <v>6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6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6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6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6</v>
      </c>
      <c r="AE93" s="9">
        <f>VLOOKUP(AB93,$A$93:$I$96,7,FALSE)</f>
        <v>10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6</v>
      </c>
      <c r="AI93" s="9">
        <f>VLOOKUP(AF93,$A$93:$I$96,7,FALSE)</f>
        <v>10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6</v>
      </c>
      <c r="AM93" s="9">
        <f>VLOOKUP(AJ93,$A$93:$I$96,7,FALSE)</f>
        <v>10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6</v>
      </c>
      <c r="AQ93" s="9">
        <f>VLOOKUP(AN93,$A$93:$I$96,7,FALSE)</f>
        <v>10</v>
      </c>
    </row>
    <row r="94" spans="1:43" x14ac:dyDescent="0.2">
      <c r="A94" s="1" t="s">
        <v>70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5</v>
      </c>
      <c r="H94" s="7">
        <f>SUM((('Tabela Jogos'!E92+'Tabela Jogos'!E95)+'Tabela Jogos'!G96))</f>
        <v>3</v>
      </c>
      <c r="I94" s="7">
        <f>SUM((G94-H94))</f>
        <v>2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2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2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2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2</v>
      </c>
      <c r="AE94" s="9">
        <f>VLOOKUP(AB94,$A$93:$I$96,7,FALSE)</f>
        <v>5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2</v>
      </c>
      <c r="AI94" s="9">
        <f>VLOOKUP(AF94,$A$93:$I$96,7,FALSE)</f>
        <v>5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2</v>
      </c>
      <c r="AM94" s="9">
        <f>VLOOKUP(AJ94,$A$93:$I$96,7,FALSE)</f>
        <v>5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2</v>
      </c>
      <c r="AQ94" s="9">
        <f>VLOOKUP(AN94,$A$93:$I$96,7,FALSE)</f>
        <v>5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2</v>
      </c>
      <c r="H95" s="7">
        <f>SUM((('Tabela Jogos'!G93+'Tabela Jogos'!E94)+'Tabela Jogos'!E96))</f>
        <v>4</v>
      </c>
      <c r="I95" s="7">
        <f>SUM((G95-H95))</f>
        <v>-2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-2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-2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-2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-2</v>
      </c>
      <c r="AE95" s="9">
        <f>VLOOKUP(AB95,$A$93:$I$96,7,FALSE)</f>
        <v>2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-2</v>
      </c>
      <c r="AI95" s="9">
        <f>VLOOKUP(AF95,$A$93:$I$96,7,FALSE)</f>
        <v>2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-2</v>
      </c>
      <c r="AM95" s="9">
        <f>VLOOKUP(AJ95,$A$93:$I$96,7,FALSE)</f>
        <v>2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-2</v>
      </c>
      <c r="AQ95" s="9">
        <f>VLOOKUP(AN95,$A$93:$I$96,7,FALSE)</f>
        <v>2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3</v>
      </c>
      <c r="H96" s="7">
        <f>SUM((('Tabela Jogos'!E93+'Tabela Jogos'!G95)+'Tabela Jogos'!G97))</f>
        <v>9</v>
      </c>
      <c r="I96" s="7">
        <f>SUM((G96-H96))</f>
        <v>-6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-6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-6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-6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-6</v>
      </c>
      <c r="AE96" s="9">
        <f>VLOOKUP(AB96,$A$93:$I$96,7,FALSE)</f>
        <v>3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-6</v>
      </c>
      <c r="AI96" s="9">
        <f>VLOOKUP(AF96,$A$93:$I$96,7,FALSE)</f>
        <v>3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-6</v>
      </c>
      <c r="AM96" s="9">
        <f>VLOOKUP(AJ96,$A$93:$I$96,7,FALSE)</f>
        <v>3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-6</v>
      </c>
      <c r="AQ96" s="9">
        <f>VLOOKUP(AN96,$A$93:$I$96,7,FALSE)</f>
        <v>3</v>
      </c>
    </row>
    <row r="99" spans="1:14" x14ac:dyDescent="0.2">
      <c r="A99" s="84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3" t="str">
        <f>'Tabela Jogos'!L8</f>
        <v>Coréia do Sul</v>
      </c>
      <c r="B100" s="85">
        <f>'Tabela Jogos'!M8</f>
        <v>4</v>
      </c>
      <c r="C100" s="85">
        <f>'Tabela Jogos'!N8</f>
        <v>3</v>
      </c>
      <c r="D100" s="85">
        <f>'Tabela Jogos'!O8</f>
        <v>1</v>
      </c>
      <c r="E100" s="85">
        <f>'Tabela Jogos'!P8</f>
        <v>1</v>
      </c>
      <c r="F100" s="85">
        <f>'Tabela Jogos'!Q8</f>
        <v>1</v>
      </c>
      <c r="G100" s="85">
        <f>'Tabela Jogos'!R8</f>
        <v>2</v>
      </c>
      <c r="H100" s="85">
        <f>'Tabela Jogos'!S8</f>
        <v>3</v>
      </c>
      <c r="I100" s="85">
        <f>'Tabela Jogos'!T8</f>
        <v>-1</v>
      </c>
      <c r="J100" s="85" t="s">
        <v>73</v>
      </c>
    </row>
    <row r="101" spans="1:14" x14ac:dyDescent="0.25">
      <c r="A101" s="83" t="str">
        <f>'Tabela Jogos'!L16</f>
        <v>Bósnia</v>
      </c>
      <c r="B101" s="85">
        <f>'Tabela Jogos'!M16</f>
        <v>3</v>
      </c>
      <c r="C101" s="85">
        <f>'Tabela Jogos'!N16</f>
        <v>3</v>
      </c>
      <c r="D101" s="85">
        <f>'Tabela Jogos'!O16</f>
        <v>1</v>
      </c>
      <c r="E101" s="85">
        <f>'Tabela Jogos'!P16</f>
        <v>0</v>
      </c>
      <c r="F101" s="85">
        <f>'Tabela Jogos'!Q16</f>
        <v>2</v>
      </c>
      <c r="G101" s="85">
        <f>'Tabela Jogos'!R16</f>
        <v>3</v>
      </c>
      <c r="H101" s="85">
        <f>'Tabela Jogos'!S16</f>
        <v>4</v>
      </c>
      <c r="I101" s="85">
        <f>'Tabela Jogos'!T16</f>
        <v>-1</v>
      </c>
      <c r="J101" s="85" t="s">
        <v>74</v>
      </c>
    </row>
    <row r="102" spans="1:14" x14ac:dyDescent="0.25">
      <c r="A102" s="83" t="str">
        <f>'Tabela Jogos'!L24</f>
        <v>Escócia</v>
      </c>
      <c r="B102" s="85">
        <f>'Tabela Jogos'!M24</f>
        <v>3</v>
      </c>
      <c r="C102" s="85">
        <f>'Tabela Jogos'!N24</f>
        <v>3</v>
      </c>
      <c r="D102" s="85">
        <f>'Tabela Jogos'!O24</f>
        <v>1</v>
      </c>
      <c r="E102" s="85">
        <f>'Tabela Jogos'!P24</f>
        <v>0</v>
      </c>
      <c r="F102" s="85">
        <f>'Tabela Jogos'!Q24</f>
        <v>2</v>
      </c>
      <c r="G102" s="85">
        <f>'Tabela Jogos'!R24</f>
        <v>4</v>
      </c>
      <c r="H102" s="85">
        <f>'Tabela Jogos'!S24</f>
        <v>5</v>
      </c>
      <c r="I102" s="85">
        <f>'Tabela Jogos'!T24</f>
        <v>-1</v>
      </c>
      <c r="J102" s="85" t="s">
        <v>75</v>
      </c>
    </row>
    <row r="103" spans="1:14" x14ac:dyDescent="0.25">
      <c r="A103" s="83" t="str">
        <f>'Tabela Jogos'!L32</f>
        <v>Paraguai</v>
      </c>
      <c r="B103" s="85">
        <f>'Tabela Jogos'!M32</f>
        <v>4</v>
      </c>
      <c r="C103" s="85">
        <f>'Tabela Jogos'!N32</f>
        <v>3</v>
      </c>
      <c r="D103" s="85">
        <f>'Tabela Jogos'!O32</f>
        <v>1</v>
      </c>
      <c r="E103" s="85">
        <f>'Tabela Jogos'!P32</f>
        <v>1</v>
      </c>
      <c r="F103" s="85">
        <f>'Tabela Jogos'!Q32</f>
        <v>1</v>
      </c>
      <c r="G103" s="85">
        <f>'Tabela Jogos'!R32</f>
        <v>4</v>
      </c>
      <c r="H103" s="85">
        <f>'Tabela Jogos'!S32</f>
        <v>4</v>
      </c>
      <c r="I103" s="85">
        <f>'Tabela Jogos'!T32</f>
        <v>0</v>
      </c>
      <c r="J103" s="85" t="s">
        <v>9</v>
      </c>
      <c r="M103" s="98"/>
    </row>
    <row r="104" spans="1:14" x14ac:dyDescent="0.25">
      <c r="A104" s="83" t="str">
        <f>'Tabela Jogos'!L40</f>
        <v>Costa do Marfim</v>
      </c>
      <c r="B104" s="85">
        <f>'Tabela Jogos'!M40</f>
        <v>4</v>
      </c>
      <c r="C104" s="85">
        <f>'Tabela Jogos'!N40</f>
        <v>3</v>
      </c>
      <c r="D104" s="85">
        <f>'Tabela Jogos'!O40</f>
        <v>1</v>
      </c>
      <c r="E104" s="85">
        <f>'Tabela Jogos'!P40</f>
        <v>1</v>
      </c>
      <c r="F104" s="85">
        <f>'Tabela Jogos'!Q40</f>
        <v>1</v>
      </c>
      <c r="G104" s="85">
        <f>'Tabela Jogos'!R40</f>
        <v>6</v>
      </c>
      <c r="H104" s="85">
        <f>'Tabela Jogos'!S40</f>
        <v>4</v>
      </c>
      <c r="I104" s="85">
        <f>'Tabela Jogos'!T40</f>
        <v>2</v>
      </c>
      <c r="J104" s="85" t="s">
        <v>8</v>
      </c>
      <c r="M104" s="98"/>
    </row>
    <row r="105" spans="1:14" x14ac:dyDescent="0.25">
      <c r="A105" s="83" t="str">
        <f>'Tabela Jogos'!L48</f>
        <v>Suécia</v>
      </c>
      <c r="B105" s="85">
        <f>'Tabela Jogos'!M48</f>
        <v>3</v>
      </c>
      <c r="C105" s="85">
        <f>'Tabela Jogos'!N48</f>
        <v>3</v>
      </c>
      <c r="D105" s="85">
        <f>'Tabela Jogos'!O48</f>
        <v>1</v>
      </c>
      <c r="E105" s="85">
        <f>'Tabela Jogos'!P48</f>
        <v>0</v>
      </c>
      <c r="F105" s="85">
        <f>'Tabela Jogos'!Q48</f>
        <v>2</v>
      </c>
      <c r="G105" s="85">
        <f>'Tabela Jogos'!R48</f>
        <v>4</v>
      </c>
      <c r="H105" s="85">
        <f>'Tabela Jogos'!S48</f>
        <v>5</v>
      </c>
      <c r="I105" s="85">
        <f>'Tabela Jogos'!T48</f>
        <v>-1</v>
      </c>
      <c r="J105" s="85" t="s">
        <v>76</v>
      </c>
    </row>
    <row r="106" spans="1:14" x14ac:dyDescent="0.25">
      <c r="A106" s="83" t="str">
        <f>'Tabela Jogos'!L56</f>
        <v>Egito</v>
      </c>
      <c r="B106" s="85">
        <f>'Tabela Jogos'!M56</f>
        <v>4</v>
      </c>
      <c r="C106" s="85">
        <f>'Tabela Jogos'!N56</f>
        <v>3</v>
      </c>
      <c r="D106" s="85">
        <f>'Tabela Jogos'!O56</f>
        <v>1</v>
      </c>
      <c r="E106" s="85">
        <f>'Tabela Jogos'!P56</f>
        <v>1</v>
      </c>
      <c r="F106" s="85">
        <f>'Tabela Jogos'!Q56</f>
        <v>1</v>
      </c>
      <c r="G106" s="85">
        <f>'Tabela Jogos'!R56</f>
        <v>4</v>
      </c>
      <c r="H106" s="85">
        <f>'Tabela Jogos'!S56</f>
        <v>5</v>
      </c>
      <c r="I106" s="85">
        <f>'Tabela Jogos'!T56</f>
        <v>-1</v>
      </c>
      <c r="J106" s="85" t="s">
        <v>77</v>
      </c>
    </row>
    <row r="107" spans="1:14" x14ac:dyDescent="0.25">
      <c r="A107" s="83" t="str">
        <f>'Tabela Jogos'!L64</f>
        <v>Arábia Saudita</v>
      </c>
      <c r="B107" s="85">
        <f>'Tabela Jogos'!M64</f>
        <v>3</v>
      </c>
      <c r="C107" s="85">
        <f>'Tabela Jogos'!N64</f>
        <v>3</v>
      </c>
      <c r="D107" s="85">
        <f>'Tabela Jogos'!O64</f>
        <v>1</v>
      </c>
      <c r="E107" s="85">
        <f>'Tabela Jogos'!P64</f>
        <v>0</v>
      </c>
      <c r="F107" s="85">
        <f>'Tabela Jogos'!Q64</f>
        <v>2</v>
      </c>
      <c r="G107" s="85">
        <f>'Tabela Jogos'!R64</f>
        <v>4</v>
      </c>
      <c r="H107" s="85">
        <f>'Tabela Jogos'!S64</f>
        <v>5</v>
      </c>
      <c r="I107" s="85">
        <f>'Tabela Jogos'!T64</f>
        <v>-1</v>
      </c>
      <c r="J107" s="85" t="s">
        <v>78</v>
      </c>
    </row>
    <row r="108" spans="1:14" x14ac:dyDescent="0.25">
      <c r="A108" s="83" t="str">
        <f>'Tabela Jogos'!L72</f>
        <v>Noruega</v>
      </c>
      <c r="B108" s="85">
        <f>'Tabela Jogos'!M72</f>
        <v>3</v>
      </c>
      <c r="C108" s="85">
        <f>'Tabela Jogos'!N72</f>
        <v>3</v>
      </c>
      <c r="D108" s="85">
        <f>'Tabela Jogos'!O72</f>
        <v>1</v>
      </c>
      <c r="E108" s="85">
        <f>'Tabela Jogos'!P72</f>
        <v>0</v>
      </c>
      <c r="F108" s="85">
        <f>'Tabela Jogos'!Q72</f>
        <v>2</v>
      </c>
      <c r="G108" s="85">
        <f>'Tabela Jogos'!R72</f>
        <v>6</v>
      </c>
      <c r="H108" s="85">
        <f>'Tabela Jogos'!S72</f>
        <v>6</v>
      </c>
      <c r="I108" s="85">
        <f>'Tabela Jogos'!T72</f>
        <v>0</v>
      </c>
      <c r="J108" s="85" t="s">
        <v>79</v>
      </c>
    </row>
    <row r="109" spans="1:14" x14ac:dyDescent="0.25">
      <c r="A109" s="83" t="str">
        <f>'Tabela Jogos'!L80</f>
        <v>Argélia</v>
      </c>
      <c r="B109" s="85">
        <f>'Tabela Jogos'!M80</f>
        <v>3</v>
      </c>
      <c r="C109" s="85">
        <f>'Tabela Jogos'!N80</f>
        <v>3</v>
      </c>
      <c r="D109" s="85">
        <f>'Tabela Jogos'!O80</f>
        <v>1</v>
      </c>
      <c r="E109" s="85">
        <f>'Tabela Jogos'!P80</f>
        <v>0</v>
      </c>
      <c r="F109" s="85">
        <f>'Tabela Jogos'!Q80</f>
        <v>2</v>
      </c>
      <c r="G109" s="85">
        <f>'Tabela Jogos'!R80</f>
        <v>4</v>
      </c>
      <c r="H109" s="85">
        <f>'Tabela Jogos'!S80</f>
        <v>4</v>
      </c>
      <c r="I109" s="85">
        <f>'Tabela Jogos'!T80</f>
        <v>0</v>
      </c>
      <c r="J109" s="85" t="s">
        <v>6</v>
      </c>
    </row>
    <row r="110" spans="1:14" x14ac:dyDescent="0.25">
      <c r="A110" s="83" t="str">
        <f>'Tabela Jogos'!L88</f>
        <v>RD Congo</v>
      </c>
      <c r="B110" s="85">
        <f>'Tabela Jogos'!M88</f>
        <v>3</v>
      </c>
      <c r="C110" s="85">
        <f>'Tabela Jogos'!N88</f>
        <v>3</v>
      </c>
      <c r="D110" s="85">
        <f>'Tabela Jogos'!O88</f>
        <v>1</v>
      </c>
      <c r="E110" s="85">
        <f>'Tabela Jogos'!P88</f>
        <v>0</v>
      </c>
      <c r="F110" s="85">
        <f>'Tabela Jogos'!Q88</f>
        <v>2</v>
      </c>
      <c r="G110" s="85">
        <f>'Tabela Jogos'!R88</f>
        <v>2</v>
      </c>
      <c r="H110" s="85">
        <f>'Tabela Jogos'!S88</f>
        <v>6</v>
      </c>
      <c r="I110" s="85">
        <f>'Tabela Jogos'!T88</f>
        <v>-4</v>
      </c>
      <c r="J110" s="85" t="s">
        <v>80</v>
      </c>
      <c r="N110"/>
    </row>
    <row r="111" spans="1:14" x14ac:dyDescent="0.25">
      <c r="A111" s="83" t="str">
        <f>'Tabela Jogos'!L96</f>
        <v>Gana</v>
      </c>
      <c r="B111" s="85">
        <f>'Tabela Jogos'!M96</f>
        <v>3</v>
      </c>
      <c r="C111" s="85">
        <f>'Tabela Jogos'!N96</f>
        <v>3</v>
      </c>
      <c r="D111" s="85">
        <f>'Tabela Jogos'!O96</f>
        <v>1</v>
      </c>
      <c r="E111" s="85">
        <f>'Tabela Jogos'!P96</f>
        <v>0</v>
      </c>
      <c r="F111" s="85">
        <f>'Tabela Jogos'!Q96</f>
        <v>2</v>
      </c>
      <c r="G111" s="85">
        <f>'Tabela Jogos'!R96</f>
        <v>2</v>
      </c>
      <c r="H111" s="85">
        <f>'Tabela Jogos'!S96</f>
        <v>4</v>
      </c>
      <c r="I111" s="85">
        <f>'Tabela Jogos'!T96</f>
        <v>-2</v>
      </c>
      <c r="J111" s="85" t="s">
        <v>81</v>
      </c>
    </row>
    <row r="113" spans="1:14" x14ac:dyDescent="0.2">
      <c r="A113" s="84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6" t="str">
        <f t="array" ref="A114:J125">_xlfn.SORTBY(A100:J111,B100:B111,-1,I100:I111,-1,G100:G111,-1,H100:H111,1)</f>
        <v>Costa do Marfim</v>
      </c>
      <c r="B114" s="85">
        <v>4</v>
      </c>
      <c r="C114" s="85">
        <v>3</v>
      </c>
      <c r="D114" s="85">
        <v>1</v>
      </c>
      <c r="E114" s="85">
        <v>1</v>
      </c>
      <c r="F114" s="85">
        <v>1</v>
      </c>
      <c r="G114" s="85">
        <v>6</v>
      </c>
      <c r="H114" s="85">
        <v>4</v>
      </c>
      <c r="I114" s="85">
        <v>2</v>
      </c>
      <c r="J114" s="85" t="str">
        <v>E</v>
      </c>
      <c r="K114" s="60"/>
      <c r="N114" s="60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ACDEFGIJ</v>
      </c>
    </row>
    <row r="115" spans="1:14" x14ac:dyDescent="0.25">
      <c r="A115" s="85" t="str">
        <v>Paraguai</v>
      </c>
      <c r="B115" s="85">
        <v>4</v>
      </c>
      <c r="C115" s="85">
        <v>3</v>
      </c>
      <c r="D115" s="85">
        <v>1</v>
      </c>
      <c r="E115" s="85">
        <v>1</v>
      </c>
      <c r="F115" s="85">
        <v>1</v>
      </c>
      <c r="G115" s="85">
        <v>4</v>
      </c>
      <c r="H115" s="85">
        <v>4</v>
      </c>
      <c r="I115" s="85">
        <v>0</v>
      </c>
      <c r="J115" s="85" t="str">
        <v>D</v>
      </c>
    </row>
    <row r="116" spans="1:14" x14ac:dyDescent="0.25">
      <c r="A116" s="85" t="str">
        <v>Egito</v>
      </c>
      <c r="B116" s="85">
        <v>4</v>
      </c>
      <c r="C116" s="85">
        <v>3</v>
      </c>
      <c r="D116" s="85">
        <v>1</v>
      </c>
      <c r="E116" s="85">
        <v>1</v>
      </c>
      <c r="F116" s="85">
        <v>1</v>
      </c>
      <c r="G116" s="85">
        <v>4</v>
      </c>
      <c r="H116" s="85">
        <v>5</v>
      </c>
      <c r="I116" s="85">
        <v>-1</v>
      </c>
      <c r="J116" s="85" t="str">
        <v>G</v>
      </c>
      <c r="N116"/>
    </row>
    <row r="117" spans="1:14" x14ac:dyDescent="0.25">
      <c r="A117" s="85" t="str">
        <v>Coréia do Sul</v>
      </c>
      <c r="B117" s="85">
        <v>4</v>
      </c>
      <c r="C117" s="85">
        <v>3</v>
      </c>
      <c r="D117" s="85">
        <v>1</v>
      </c>
      <c r="E117" s="85">
        <v>1</v>
      </c>
      <c r="F117" s="85">
        <v>1</v>
      </c>
      <c r="G117" s="85">
        <v>2</v>
      </c>
      <c r="H117" s="85">
        <v>3</v>
      </c>
      <c r="I117" s="85">
        <v>-1</v>
      </c>
      <c r="J117" s="85" t="str">
        <v>A</v>
      </c>
    </row>
    <row r="118" spans="1:14" x14ac:dyDescent="0.25">
      <c r="A118" s="85" t="str">
        <v>Noruega</v>
      </c>
      <c r="B118" s="85">
        <v>3</v>
      </c>
      <c r="C118" s="85">
        <v>3</v>
      </c>
      <c r="D118" s="85">
        <v>1</v>
      </c>
      <c r="E118" s="85">
        <v>0</v>
      </c>
      <c r="F118" s="85">
        <v>2</v>
      </c>
      <c r="G118" s="85">
        <v>6</v>
      </c>
      <c r="H118" s="85">
        <v>6</v>
      </c>
      <c r="I118" s="85">
        <v>0</v>
      </c>
      <c r="J118" s="85" t="str">
        <v>I</v>
      </c>
    </row>
    <row r="119" spans="1:14" x14ac:dyDescent="0.25">
      <c r="A119" s="85" t="str">
        <v>Argélia</v>
      </c>
      <c r="B119" s="85">
        <v>3</v>
      </c>
      <c r="C119" s="85">
        <v>3</v>
      </c>
      <c r="D119" s="85">
        <v>1</v>
      </c>
      <c r="E119" s="85">
        <v>0</v>
      </c>
      <c r="F119" s="85">
        <v>2</v>
      </c>
      <c r="G119" s="85">
        <v>4</v>
      </c>
      <c r="H119" s="85">
        <v>4</v>
      </c>
      <c r="I119" s="85">
        <v>0</v>
      </c>
      <c r="J119" s="85" t="str">
        <v>J</v>
      </c>
    </row>
    <row r="120" spans="1:14" x14ac:dyDescent="0.25">
      <c r="A120" s="85" t="str">
        <v>Escócia</v>
      </c>
      <c r="B120" s="85">
        <v>3</v>
      </c>
      <c r="C120" s="85">
        <v>3</v>
      </c>
      <c r="D120" s="85">
        <v>1</v>
      </c>
      <c r="E120" s="85">
        <v>0</v>
      </c>
      <c r="F120" s="85">
        <v>2</v>
      </c>
      <c r="G120" s="85">
        <v>4</v>
      </c>
      <c r="H120" s="85">
        <v>5</v>
      </c>
      <c r="I120" s="85">
        <v>-1</v>
      </c>
      <c r="J120" s="85" t="str">
        <v>C</v>
      </c>
    </row>
    <row r="121" spans="1:14" x14ac:dyDescent="0.25">
      <c r="A121" s="85" t="str">
        <v>Suécia</v>
      </c>
      <c r="B121" s="85">
        <v>3</v>
      </c>
      <c r="C121" s="85">
        <v>3</v>
      </c>
      <c r="D121" s="85">
        <v>1</v>
      </c>
      <c r="E121" s="85">
        <v>0</v>
      </c>
      <c r="F121" s="85">
        <v>2</v>
      </c>
      <c r="G121" s="85">
        <v>4</v>
      </c>
      <c r="H121" s="85">
        <v>5</v>
      </c>
      <c r="I121" s="85">
        <v>-1</v>
      </c>
      <c r="J121" s="85" t="str">
        <v>F</v>
      </c>
    </row>
    <row r="122" spans="1:14" x14ac:dyDescent="0.25">
      <c r="A122" s="85" t="str">
        <v>Arábia Saudita</v>
      </c>
      <c r="B122" s="85">
        <v>3</v>
      </c>
      <c r="C122" s="85">
        <v>3</v>
      </c>
      <c r="D122" s="85">
        <v>1</v>
      </c>
      <c r="E122" s="85">
        <v>0</v>
      </c>
      <c r="F122" s="85">
        <v>2</v>
      </c>
      <c r="G122" s="85">
        <v>4</v>
      </c>
      <c r="H122" s="85">
        <v>5</v>
      </c>
      <c r="I122" s="85">
        <v>-1</v>
      </c>
      <c r="J122" s="85" t="str">
        <v>H</v>
      </c>
    </row>
    <row r="123" spans="1:14" x14ac:dyDescent="0.25">
      <c r="A123" s="85" t="str">
        <v>Bósnia</v>
      </c>
      <c r="B123" s="85">
        <v>3</v>
      </c>
      <c r="C123" s="85">
        <v>3</v>
      </c>
      <c r="D123" s="85">
        <v>1</v>
      </c>
      <c r="E123" s="85">
        <v>0</v>
      </c>
      <c r="F123" s="85">
        <v>2</v>
      </c>
      <c r="G123" s="85">
        <v>3</v>
      </c>
      <c r="H123" s="85">
        <v>4</v>
      </c>
      <c r="I123" s="85">
        <v>-1</v>
      </c>
      <c r="J123" s="85" t="str">
        <v>B</v>
      </c>
    </row>
    <row r="124" spans="1:14" x14ac:dyDescent="0.25">
      <c r="A124" s="85" t="str">
        <v>Gana</v>
      </c>
      <c r="B124" s="85">
        <v>3</v>
      </c>
      <c r="C124" s="85">
        <v>3</v>
      </c>
      <c r="D124" s="85">
        <v>1</v>
      </c>
      <c r="E124" s="85">
        <v>0</v>
      </c>
      <c r="F124" s="85">
        <v>2</v>
      </c>
      <c r="G124" s="85">
        <v>2</v>
      </c>
      <c r="H124" s="85">
        <v>4</v>
      </c>
      <c r="I124" s="85">
        <v>-2</v>
      </c>
      <c r="J124" s="85" t="str">
        <v>L</v>
      </c>
    </row>
    <row r="125" spans="1:14" x14ac:dyDescent="0.25">
      <c r="A125" s="85" t="str">
        <v>RD Congo</v>
      </c>
      <c r="B125" s="85">
        <v>3</v>
      </c>
      <c r="C125" s="85">
        <v>3</v>
      </c>
      <c r="D125" s="85">
        <v>1</v>
      </c>
      <c r="E125" s="85">
        <v>0</v>
      </c>
      <c r="F125" s="85">
        <v>2</v>
      </c>
      <c r="G125" s="85">
        <v>2</v>
      </c>
      <c r="H125" s="85">
        <v>6</v>
      </c>
      <c r="I125" s="85">
        <v>-4</v>
      </c>
      <c r="J125" s="85" t="str">
        <v>K</v>
      </c>
    </row>
  </sheetData>
  <mergeCells count="12">
    <mergeCell ref="B3:I3"/>
    <mergeCell ref="B11:I11"/>
    <mergeCell ref="B19:I19"/>
    <mergeCell ref="B27:I27"/>
    <mergeCell ref="B35:I35"/>
    <mergeCell ref="B43:I43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F4CA-000F-4A26-AD6D-1873C952C8F5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21875" bestFit="1" customWidth="1"/>
    <col min="2" max="2" width="41.77734375" bestFit="1" customWidth="1"/>
    <col min="3" max="11" width="43.77734375" bestFit="1" customWidth="1"/>
    <col min="12" max="13" width="45" bestFit="1" customWidth="1"/>
    <col min="14" max="14" width="10.777343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77734375" bestFit="1" customWidth="1"/>
    <col min="20" max="20" width="6.77734375" bestFit="1" customWidth="1"/>
    <col min="21" max="21" width="7.5546875" bestFit="1" customWidth="1"/>
    <col min="22" max="22" width="7.2187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60" t="str">
        <f>_xlfn.CONCAT(B2:M2)</f>
        <v>EFGHIJKL</v>
      </c>
      <c r="C498" s="60" t="str">
        <f t="shared" ref="C498:K498" si="0">RIGHT(O2,1)</f>
        <v>E</v>
      </c>
      <c r="D498" s="60" t="str">
        <f t="shared" si="0"/>
        <v>J</v>
      </c>
      <c r="E498" s="60" t="str">
        <f t="shared" si="0"/>
        <v>I</v>
      </c>
      <c r="F498" s="60" t="str">
        <f t="shared" si="0"/>
        <v>F</v>
      </c>
      <c r="G498" s="60" t="str">
        <f t="shared" si="0"/>
        <v>H</v>
      </c>
      <c r="H498" s="60" t="str">
        <f t="shared" si="0"/>
        <v>G</v>
      </c>
      <c r="I498" s="60" t="str">
        <f t="shared" si="0"/>
        <v>L</v>
      </c>
      <c r="J498" s="60" t="str">
        <f t="shared" si="0"/>
        <v>K</v>
      </c>
      <c r="K498" s="60" t="str">
        <f t="shared" si="0"/>
        <v/>
      </c>
    </row>
    <row r="499" spans="2:11" x14ac:dyDescent="0.25">
      <c r="B499" s="60" t="str">
        <f t="shared" ref="B499:B562" si="1">_xlfn.CONCAT(B3:M3)</f>
        <v>DFGHIJKL</v>
      </c>
      <c r="C499" s="60" t="str">
        <f t="shared" ref="C499:C562" si="2">RIGHT(O3,1)</f>
        <v>H</v>
      </c>
      <c r="D499" s="60" t="str">
        <f t="shared" ref="D499:D562" si="3">RIGHT(P3,1)</f>
        <v>G</v>
      </c>
      <c r="E499" s="60" t="str">
        <f t="shared" ref="E499:E562" si="4">RIGHT(Q3,1)</f>
        <v>I</v>
      </c>
      <c r="F499" s="60" t="str">
        <f t="shared" ref="F499:F562" si="5">RIGHT(R3,1)</f>
        <v>D</v>
      </c>
      <c r="G499" s="60" t="str">
        <f t="shared" ref="G499:G562" si="6">RIGHT(S3,1)</f>
        <v>J</v>
      </c>
      <c r="H499" s="60" t="str">
        <f t="shared" ref="H499:H562" si="7">RIGHT(T3,1)</f>
        <v>F</v>
      </c>
      <c r="I499" s="60" t="str">
        <f t="shared" ref="I499:I562" si="8">RIGHT(U3,1)</f>
        <v>L</v>
      </c>
      <c r="J499" s="60" t="str">
        <f t="shared" ref="J499:J562" si="9">RIGHT(V3,1)</f>
        <v>K</v>
      </c>
    </row>
    <row r="500" spans="2:11" x14ac:dyDescent="0.25">
      <c r="B500" s="60" t="str">
        <f t="shared" si="1"/>
        <v>DEGHIJKL</v>
      </c>
      <c r="C500" s="60" t="str">
        <f t="shared" si="2"/>
        <v>E</v>
      </c>
      <c r="D500" s="60" t="str">
        <f t="shared" si="3"/>
        <v>J</v>
      </c>
      <c r="E500" s="60" t="str">
        <f t="shared" si="4"/>
        <v>I</v>
      </c>
      <c r="F500" s="60" t="str">
        <f t="shared" si="5"/>
        <v>D</v>
      </c>
      <c r="G500" s="60" t="str">
        <f t="shared" si="6"/>
        <v>H</v>
      </c>
      <c r="H500" s="60" t="str">
        <f t="shared" si="7"/>
        <v>G</v>
      </c>
      <c r="I500" s="60" t="str">
        <f t="shared" si="8"/>
        <v>L</v>
      </c>
      <c r="J500" s="60" t="str">
        <f t="shared" si="9"/>
        <v>K</v>
      </c>
    </row>
    <row r="501" spans="2:11" x14ac:dyDescent="0.25">
      <c r="B501" s="60" t="str">
        <f t="shared" si="1"/>
        <v>DEFHIJKL</v>
      </c>
      <c r="C501" s="60" t="str">
        <f t="shared" si="2"/>
        <v>E</v>
      </c>
      <c r="D501" s="60" t="str">
        <f t="shared" si="3"/>
        <v>J</v>
      </c>
      <c r="E501" s="60" t="str">
        <f t="shared" si="4"/>
        <v>I</v>
      </c>
      <c r="F501" s="60" t="str">
        <f t="shared" si="5"/>
        <v>D</v>
      </c>
      <c r="G501" s="60" t="str">
        <f t="shared" si="6"/>
        <v>H</v>
      </c>
      <c r="H501" s="60" t="str">
        <f t="shared" si="7"/>
        <v>F</v>
      </c>
      <c r="I501" s="60" t="str">
        <f t="shared" si="8"/>
        <v>L</v>
      </c>
      <c r="J501" s="60" t="str">
        <f t="shared" si="9"/>
        <v>K</v>
      </c>
    </row>
    <row r="502" spans="2:11" x14ac:dyDescent="0.25">
      <c r="B502" s="60" t="str">
        <f t="shared" si="1"/>
        <v>DEFGIJKL</v>
      </c>
      <c r="C502" s="60" t="str">
        <f t="shared" si="2"/>
        <v>E</v>
      </c>
      <c r="D502" s="60" t="str">
        <f t="shared" si="3"/>
        <v>G</v>
      </c>
      <c r="E502" s="60" t="str">
        <f t="shared" si="4"/>
        <v>I</v>
      </c>
      <c r="F502" s="60" t="str">
        <f t="shared" si="5"/>
        <v>D</v>
      </c>
      <c r="G502" s="60" t="str">
        <f t="shared" si="6"/>
        <v>J</v>
      </c>
      <c r="H502" s="60" t="str">
        <f t="shared" si="7"/>
        <v>F</v>
      </c>
      <c r="I502" s="60" t="str">
        <f t="shared" si="8"/>
        <v>L</v>
      </c>
      <c r="J502" s="60" t="str">
        <f t="shared" si="9"/>
        <v>K</v>
      </c>
    </row>
    <row r="503" spans="2:11" x14ac:dyDescent="0.25">
      <c r="B503" s="60" t="str">
        <f t="shared" si="1"/>
        <v>DEFGHJKL</v>
      </c>
      <c r="C503" s="60" t="str">
        <f t="shared" si="2"/>
        <v>E</v>
      </c>
      <c r="D503" s="60" t="str">
        <f t="shared" si="3"/>
        <v>G</v>
      </c>
      <c r="E503" s="60" t="str">
        <f t="shared" si="4"/>
        <v>J</v>
      </c>
      <c r="F503" s="60" t="str">
        <f t="shared" si="5"/>
        <v>D</v>
      </c>
      <c r="G503" s="60" t="str">
        <f t="shared" si="6"/>
        <v>H</v>
      </c>
      <c r="H503" s="60" t="str">
        <f t="shared" si="7"/>
        <v>F</v>
      </c>
      <c r="I503" s="60" t="str">
        <f t="shared" si="8"/>
        <v>L</v>
      </c>
      <c r="J503" s="60" t="str">
        <f t="shared" si="9"/>
        <v>K</v>
      </c>
    </row>
    <row r="504" spans="2:11" x14ac:dyDescent="0.25">
      <c r="B504" s="60" t="str">
        <f t="shared" si="1"/>
        <v>DEFGHIKL</v>
      </c>
      <c r="C504" s="60" t="str">
        <f t="shared" si="2"/>
        <v>E</v>
      </c>
      <c r="D504" s="60" t="str">
        <f t="shared" si="3"/>
        <v>G</v>
      </c>
      <c r="E504" s="60" t="str">
        <f t="shared" si="4"/>
        <v>I</v>
      </c>
      <c r="F504" s="60" t="str">
        <f t="shared" si="5"/>
        <v>D</v>
      </c>
      <c r="G504" s="60" t="str">
        <f t="shared" si="6"/>
        <v>H</v>
      </c>
      <c r="H504" s="60" t="str">
        <f t="shared" si="7"/>
        <v>F</v>
      </c>
      <c r="I504" s="60" t="str">
        <f t="shared" si="8"/>
        <v>L</v>
      </c>
      <c r="J504" s="60" t="str">
        <f t="shared" si="9"/>
        <v>K</v>
      </c>
    </row>
    <row r="505" spans="2:11" x14ac:dyDescent="0.25">
      <c r="B505" s="60" t="str">
        <f t="shared" si="1"/>
        <v>DEFGHIJL</v>
      </c>
      <c r="C505" s="60" t="str">
        <f t="shared" si="2"/>
        <v>E</v>
      </c>
      <c r="D505" s="60" t="str">
        <f t="shared" si="3"/>
        <v>G</v>
      </c>
      <c r="E505" s="60" t="str">
        <f t="shared" si="4"/>
        <v>J</v>
      </c>
      <c r="F505" s="60" t="str">
        <f t="shared" si="5"/>
        <v>D</v>
      </c>
      <c r="G505" s="60" t="str">
        <f t="shared" si="6"/>
        <v>H</v>
      </c>
      <c r="H505" s="60" t="str">
        <f t="shared" si="7"/>
        <v>F</v>
      </c>
      <c r="I505" s="60" t="str">
        <f t="shared" si="8"/>
        <v>L</v>
      </c>
      <c r="J505" s="60" t="str">
        <f t="shared" si="9"/>
        <v>I</v>
      </c>
    </row>
    <row r="506" spans="2:11" x14ac:dyDescent="0.25">
      <c r="B506" s="60" t="str">
        <f t="shared" si="1"/>
        <v>DEFGHIJK</v>
      </c>
      <c r="C506" s="60" t="str">
        <f t="shared" si="2"/>
        <v>E</v>
      </c>
      <c r="D506" s="60" t="str">
        <f t="shared" si="3"/>
        <v>G</v>
      </c>
      <c r="E506" s="60" t="str">
        <f t="shared" si="4"/>
        <v>J</v>
      </c>
      <c r="F506" s="60" t="str">
        <f t="shared" si="5"/>
        <v>D</v>
      </c>
      <c r="G506" s="60" t="str">
        <f t="shared" si="6"/>
        <v>H</v>
      </c>
      <c r="H506" s="60" t="str">
        <f t="shared" si="7"/>
        <v>F</v>
      </c>
      <c r="I506" s="60" t="str">
        <f t="shared" si="8"/>
        <v>I</v>
      </c>
      <c r="J506" s="60" t="str">
        <f t="shared" si="9"/>
        <v>K</v>
      </c>
    </row>
    <row r="507" spans="2:11" x14ac:dyDescent="0.25">
      <c r="B507" s="60" t="str">
        <f t="shared" si="1"/>
        <v>CFGHIJKL</v>
      </c>
      <c r="C507" s="60" t="str">
        <f t="shared" si="2"/>
        <v>H</v>
      </c>
      <c r="D507" s="60" t="str">
        <f t="shared" si="3"/>
        <v>G</v>
      </c>
      <c r="E507" s="60" t="str">
        <f t="shared" si="4"/>
        <v>I</v>
      </c>
      <c r="F507" s="60" t="str">
        <f t="shared" si="5"/>
        <v>C</v>
      </c>
      <c r="G507" s="60" t="str">
        <f t="shared" si="6"/>
        <v>J</v>
      </c>
      <c r="H507" s="60" t="str">
        <f t="shared" si="7"/>
        <v>F</v>
      </c>
      <c r="I507" s="60" t="str">
        <f t="shared" si="8"/>
        <v>L</v>
      </c>
      <c r="J507" s="60" t="str">
        <f t="shared" si="9"/>
        <v>K</v>
      </c>
    </row>
    <row r="508" spans="2:11" x14ac:dyDescent="0.25">
      <c r="B508" s="60" t="str">
        <f t="shared" si="1"/>
        <v>CEGHIJKL</v>
      </c>
      <c r="C508" s="60" t="str">
        <f t="shared" si="2"/>
        <v>E</v>
      </c>
      <c r="D508" s="60" t="str">
        <f t="shared" si="3"/>
        <v>J</v>
      </c>
      <c r="E508" s="60" t="str">
        <f t="shared" si="4"/>
        <v>I</v>
      </c>
      <c r="F508" s="60" t="str">
        <f t="shared" si="5"/>
        <v>C</v>
      </c>
      <c r="G508" s="60" t="str">
        <f t="shared" si="6"/>
        <v>H</v>
      </c>
      <c r="H508" s="60" t="str">
        <f t="shared" si="7"/>
        <v>G</v>
      </c>
      <c r="I508" s="60" t="str">
        <f t="shared" si="8"/>
        <v>L</v>
      </c>
      <c r="J508" s="60" t="str">
        <f t="shared" si="9"/>
        <v>K</v>
      </c>
    </row>
    <row r="509" spans="2:11" x14ac:dyDescent="0.25">
      <c r="B509" s="60" t="str">
        <f t="shared" si="1"/>
        <v>CEFHIJKL</v>
      </c>
      <c r="C509" s="60" t="str">
        <f t="shared" si="2"/>
        <v>E</v>
      </c>
      <c r="D509" s="60" t="str">
        <f t="shared" si="3"/>
        <v>J</v>
      </c>
      <c r="E509" s="60" t="str">
        <f t="shared" si="4"/>
        <v>I</v>
      </c>
      <c r="F509" s="60" t="str">
        <f t="shared" si="5"/>
        <v>C</v>
      </c>
      <c r="G509" s="60" t="str">
        <f t="shared" si="6"/>
        <v>H</v>
      </c>
      <c r="H509" s="60" t="str">
        <f t="shared" si="7"/>
        <v>F</v>
      </c>
      <c r="I509" s="60" t="str">
        <f t="shared" si="8"/>
        <v>L</v>
      </c>
      <c r="J509" s="60" t="str">
        <f t="shared" si="9"/>
        <v>K</v>
      </c>
    </row>
    <row r="510" spans="2:11" x14ac:dyDescent="0.25">
      <c r="B510" s="60" t="str">
        <f t="shared" si="1"/>
        <v>CEFGIJKL</v>
      </c>
      <c r="C510" s="60" t="str">
        <f t="shared" si="2"/>
        <v>E</v>
      </c>
      <c r="D510" s="60" t="str">
        <f t="shared" si="3"/>
        <v>G</v>
      </c>
      <c r="E510" s="60" t="str">
        <f t="shared" si="4"/>
        <v>I</v>
      </c>
      <c r="F510" s="60" t="str">
        <f t="shared" si="5"/>
        <v>C</v>
      </c>
      <c r="G510" s="60" t="str">
        <f t="shared" si="6"/>
        <v>J</v>
      </c>
      <c r="H510" s="60" t="str">
        <f t="shared" si="7"/>
        <v>F</v>
      </c>
      <c r="I510" s="60" t="str">
        <f t="shared" si="8"/>
        <v>L</v>
      </c>
      <c r="J510" s="60" t="str">
        <f t="shared" si="9"/>
        <v>K</v>
      </c>
    </row>
    <row r="511" spans="2:11" x14ac:dyDescent="0.25">
      <c r="B511" s="60" t="str">
        <f t="shared" si="1"/>
        <v>CEFGHJKL</v>
      </c>
      <c r="C511" s="60" t="str">
        <f t="shared" si="2"/>
        <v>E</v>
      </c>
      <c r="D511" s="60" t="str">
        <f t="shared" si="3"/>
        <v>G</v>
      </c>
      <c r="E511" s="60" t="str">
        <f t="shared" si="4"/>
        <v>J</v>
      </c>
      <c r="F511" s="60" t="str">
        <f t="shared" si="5"/>
        <v>C</v>
      </c>
      <c r="G511" s="60" t="str">
        <f t="shared" si="6"/>
        <v>H</v>
      </c>
      <c r="H511" s="60" t="str">
        <f t="shared" si="7"/>
        <v>F</v>
      </c>
      <c r="I511" s="60" t="str">
        <f t="shared" si="8"/>
        <v>L</v>
      </c>
      <c r="J511" s="60" t="str">
        <f t="shared" si="9"/>
        <v>K</v>
      </c>
    </row>
    <row r="512" spans="2:11" x14ac:dyDescent="0.25">
      <c r="B512" s="60" t="str">
        <f t="shared" si="1"/>
        <v>CEFGHIKL</v>
      </c>
      <c r="C512" s="60" t="str">
        <f t="shared" si="2"/>
        <v>E</v>
      </c>
      <c r="D512" s="60" t="str">
        <f t="shared" si="3"/>
        <v>G</v>
      </c>
      <c r="E512" s="60" t="str">
        <f t="shared" si="4"/>
        <v>I</v>
      </c>
      <c r="F512" s="60" t="str">
        <f t="shared" si="5"/>
        <v>C</v>
      </c>
      <c r="G512" s="60" t="str">
        <f t="shared" si="6"/>
        <v>H</v>
      </c>
      <c r="H512" s="60" t="str">
        <f t="shared" si="7"/>
        <v>F</v>
      </c>
      <c r="I512" s="60" t="str">
        <f t="shared" si="8"/>
        <v>L</v>
      </c>
      <c r="J512" s="60" t="str">
        <f t="shared" si="9"/>
        <v>K</v>
      </c>
    </row>
    <row r="513" spans="2:10" x14ac:dyDescent="0.25">
      <c r="B513" s="60" t="str">
        <f t="shared" si="1"/>
        <v>CEFGHIJL</v>
      </c>
      <c r="C513" s="60" t="str">
        <f t="shared" si="2"/>
        <v>E</v>
      </c>
      <c r="D513" s="60" t="str">
        <f t="shared" si="3"/>
        <v>G</v>
      </c>
      <c r="E513" s="60" t="str">
        <f t="shared" si="4"/>
        <v>J</v>
      </c>
      <c r="F513" s="60" t="str">
        <f t="shared" si="5"/>
        <v>C</v>
      </c>
      <c r="G513" s="60" t="str">
        <f t="shared" si="6"/>
        <v>H</v>
      </c>
      <c r="H513" s="60" t="str">
        <f t="shared" si="7"/>
        <v>F</v>
      </c>
      <c r="I513" s="60" t="str">
        <f t="shared" si="8"/>
        <v>L</v>
      </c>
      <c r="J513" s="60" t="str">
        <f t="shared" si="9"/>
        <v>I</v>
      </c>
    </row>
    <row r="514" spans="2:10" x14ac:dyDescent="0.25">
      <c r="B514" s="60" t="str">
        <f t="shared" si="1"/>
        <v>CEFGHIJK</v>
      </c>
      <c r="C514" s="60" t="str">
        <f t="shared" si="2"/>
        <v>E</v>
      </c>
      <c r="D514" s="60" t="str">
        <f t="shared" si="3"/>
        <v>G</v>
      </c>
      <c r="E514" s="60" t="str">
        <f t="shared" si="4"/>
        <v>J</v>
      </c>
      <c r="F514" s="60" t="str">
        <f t="shared" si="5"/>
        <v>C</v>
      </c>
      <c r="G514" s="60" t="str">
        <f t="shared" si="6"/>
        <v>H</v>
      </c>
      <c r="H514" s="60" t="str">
        <f t="shared" si="7"/>
        <v>F</v>
      </c>
      <c r="I514" s="60" t="str">
        <f t="shared" si="8"/>
        <v>I</v>
      </c>
      <c r="J514" s="60" t="str">
        <f t="shared" si="9"/>
        <v>K</v>
      </c>
    </row>
    <row r="515" spans="2:10" x14ac:dyDescent="0.25">
      <c r="B515" s="60" t="str">
        <f t="shared" si="1"/>
        <v>CDGHIJKL</v>
      </c>
      <c r="C515" s="60" t="str">
        <f t="shared" si="2"/>
        <v>H</v>
      </c>
      <c r="D515" s="60" t="str">
        <f t="shared" si="3"/>
        <v>G</v>
      </c>
      <c r="E515" s="60" t="str">
        <f t="shared" si="4"/>
        <v>I</v>
      </c>
      <c r="F515" s="60" t="str">
        <f t="shared" si="5"/>
        <v>C</v>
      </c>
      <c r="G515" s="60" t="str">
        <f t="shared" si="6"/>
        <v>J</v>
      </c>
      <c r="H515" s="60" t="str">
        <f t="shared" si="7"/>
        <v>D</v>
      </c>
      <c r="I515" s="60" t="str">
        <f t="shared" si="8"/>
        <v>L</v>
      </c>
      <c r="J515" s="60" t="str">
        <f t="shared" si="9"/>
        <v>K</v>
      </c>
    </row>
    <row r="516" spans="2:10" x14ac:dyDescent="0.25">
      <c r="B516" s="60" t="str">
        <f t="shared" si="1"/>
        <v>CDFHIJKL</v>
      </c>
      <c r="C516" s="60" t="str">
        <f t="shared" si="2"/>
        <v>C</v>
      </c>
      <c r="D516" s="60" t="str">
        <f t="shared" si="3"/>
        <v>J</v>
      </c>
      <c r="E516" s="60" t="str">
        <f t="shared" si="4"/>
        <v>I</v>
      </c>
      <c r="F516" s="60" t="str">
        <f t="shared" si="5"/>
        <v>D</v>
      </c>
      <c r="G516" s="60" t="str">
        <f t="shared" si="6"/>
        <v>H</v>
      </c>
      <c r="H516" s="60" t="str">
        <f t="shared" si="7"/>
        <v>F</v>
      </c>
      <c r="I516" s="60" t="str">
        <f t="shared" si="8"/>
        <v>L</v>
      </c>
      <c r="J516" s="60" t="str">
        <f t="shared" si="9"/>
        <v>K</v>
      </c>
    </row>
    <row r="517" spans="2:10" x14ac:dyDescent="0.25">
      <c r="B517" s="60" t="str">
        <f t="shared" si="1"/>
        <v>CDFGIJKL</v>
      </c>
      <c r="C517" s="60" t="str">
        <f t="shared" si="2"/>
        <v>C</v>
      </c>
      <c r="D517" s="60" t="str">
        <f t="shared" si="3"/>
        <v>G</v>
      </c>
      <c r="E517" s="60" t="str">
        <f t="shared" si="4"/>
        <v>I</v>
      </c>
      <c r="F517" s="60" t="str">
        <f t="shared" si="5"/>
        <v>D</v>
      </c>
      <c r="G517" s="60" t="str">
        <f t="shared" si="6"/>
        <v>J</v>
      </c>
      <c r="H517" s="60" t="str">
        <f t="shared" si="7"/>
        <v>F</v>
      </c>
      <c r="I517" s="60" t="str">
        <f t="shared" si="8"/>
        <v>L</v>
      </c>
      <c r="J517" s="60" t="str">
        <f t="shared" si="9"/>
        <v>K</v>
      </c>
    </row>
    <row r="518" spans="2:10" x14ac:dyDescent="0.25">
      <c r="B518" s="60" t="str">
        <f t="shared" si="1"/>
        <v>CDFGHJKL</v>
      </c>
      <c r="C518" s="60" t="str">
        <f t="shared" si="2"/>
        <v>C</v>
      </c>
      <c r="D518" s="60" t="str">
        <f t="shared" si="3"/>
        <v>G</v>
      </c>
      <c r="E518" s="60" t="str">
        <f t="shared" si="4"/>
        <v>J</v>
      </c>
      <c r="F518" s="60" t="str">
        <f t="shared" si="5"/>
        <v>D</v>
      </c>
      <c r="G518" s="60" t="str">
        <f t="shared" si="6"/>
        <v>H</v>
      </c>
      <c r="H518" s="60" t="str">
        <f t="shared" si="7"/>
        <v>F</v>
      </c>
      <c r="I518" s="60" t="str">
        <f t="shared" si="8"/>
        <v>L</v>
      </c>
      <c r="J518" s="60" t="str">
        <f t="shared" si="9"/>
        <v>K</v>
      </c>
    </row>
    <row r="519" spans="2:10" x14ac:dyDescent="0.25">
      <c r="B519" s="60" t="str">
        <f t="shared" si="1"/>
        <v>CDFGHIKL</v>
      </c>
      <c r="C519" s="60" t="str">
        <f t="shared" si="2"/>
        <v>C</v>
      </c>
      <c r="D519" s="60" t="str">
        <f t="shared" si="3"/>
        <v>G</v>
      </c>
      <c r="E519" s="60" t="str">
        <f t="shared" si="4"/>
        <v>I</v>
      </c>
      <c r="F519" s="60" t="str">
        <f t="shared" si="5"/>
        <v>D</v>
      </c>
      <c r="G519" s="60" t="str">
        <f t="shared" si="6"/>
        <v>H</v>
      </c>
      <c r="H519" s="60" t="str">
        <f t="shared" si="7"/>
        <v>F</v>
      </c>
      <c r="I519" s="60" t="str">
        <f t="shared" si="8"/>
        <v>L</v>
      </c>
      <c r="J519" s="60" t="str">
        <f t="shared" si="9"/>
        <v>K</v>
      </c>
    </row>
    <row r="520" spans="2:10" x14ac:dyDescent="0.25">
      <c r="B520" s="60" t="str">
        <f t="shared" si="1"/>
        <v>CDFGHIJL</v>
      </c>
      <c r="C520" s="60" t="str">
        <f t="shared" si="2"/>
        <v>C</v>
      </c>
      <c r="D520" s="60" t="str">
        <f t="shared" si="3"/>
        <v>G</v>
      </c>
      <c r="E520" s="60" t="str">
        <f t="shared" si="4"/>
        <v>J</v>
      </c>
      <c r="F520" s="60" t="str">
        <f t="shared" si="5"/>
        <v>D</v>
      </c>
      <c r="G520" s="60" t="str">
        <f t="shared" si="6"/>
        <v>H</v>
      </c>
      <c r="H520" s="60" t="str">
        <f t="shared" si="7"/>
        <v>F</v>
      </c>
      <c r="I520" s="60" t="str">
        <f t="shared" si="8"/>
        <v>L</v>
      </c>
      <c r="J520" s="60" t="str">
        <f t="shared" si="9"/>
        <v>I</v>
      </c>
    </row>
    <row r="521" spans="2:10" x14ac:dyDescent="0.25">
      <c r="B521" s="60" t="str">
        <f t="shared" si="1"/>
        <v>CDFGHIJK</v>
      </c>
      <c r="C521" s="60" t="str">
        <f t="shared" si="2"/>
        <v>C</v>
      </c>
      <c r="D521" s="60" t="str">
        <f t="shared" si="3"/>
        <v>G</v>
      </c>
      <c r="E521" s="60" t="str">
        <f t="shared" si="4"/>
        <v>J</v>
      </c>
      <c r="F521" s="60" t="str">
        <f t="shared" si="5"/>
        <v>D</v>
      </c>
      <c r="G521" s="60" t="str">
        <f t="shared" si="6"/>
        <v>H</v>
      </c>
      <c r="H521" s="60" t="str">
        <f t="shared" si="7"/>
        <v>F</v>
      </c>
      <c r="I521" s="60" t="str">
        <f t="shared" si="8"/>
        <v>I</v>
      </c>
      <c r="J521" s="60" t="str">
        <f t="shared" si="9"/>
        <v>K</v>
      </c>
    </row>
    <row r="522" spans="2:10" x14ac:dyDescent="0.25">
      <c r="B522" s="60" t="str">
        <f t="shared" si="1"/>
        <v>CDEHIJKL</v>
      </c>
      <c r="C522" s="60" t="str">
        <f t="shared" si="2"/>
        <v>E</v>
      </c>
      <c r="D522" s="60" t="str">
        <f t="shared" si="3"/>
        <v>J</v>
      </c>
      <c r="E522" s="60" t="str">
        <f t="shared" si="4"/>
        <v>I</v>
      </c>
      <c r="F522" s="60" t="str">
        <f t="shared" si="5"/>
        <v>C</v>
      </c>
      <c r="G522" s="60" t="str">
        <f t="shared" si="6"/>
        <v>H</v>
      </c>
      <c r="H522" s="60" t="str">
        <f t="shared" si="7"/>
        <v>D</v>
      </c>
      <c r="I522" s="60" t="str">
        <f t="shared" si="8"/>
        <v>L</v>
      </c>
      <c r="J522" s="60" t="str">
        <f t="shared" si="9"/>
        <v>K</v>
      </c>
    </row>
    <row r="523" spans="2:10" x14ac:dyDescent="0.25">
      <c r="B523" s="60" t="str">
        <f t="shared" si="1"/>
        <v>CDEGIJKL</v>
      </c>
      <c r="C523" s="60" t="str">
        <f t="shared" si="2"/>
        <v>E</v>
      </c>
      <c r="D523" s="60" t="str">
        <f t="shared" si="3"/>
        <v>G</v>
      </c>
      <c r="E523" s="60" t="str">
        <f t="shared" si="4"/>
        <v>I</v>
      </c>
      <c r="F523" s="60" t="str">
        <f t="shared" si="5"/>
        <v>C</v>
      </c>
      <c r="G523" s="60" t="str">
        <f t="shared" si="6"/>
        <v>J</v>
      </c>
      <c r="H523" s="60" t="str">
        <f t="shared" si="7"/>
        <v>D</v>
      </c>
      <c r="I523" s="60" t="str">
        <f t="shared" si="8"/>
        <v>L</v>
      </c>
      <c r="J523" s="60" t="str">
        <f t="shared" si="9"/>
        <v>K</v>
      </c>
    </row>
    <row r="524" spans="2:10" x14ac:dyDescent="0.25">
      <c r="B524" s="60" t="str">
        <f t="shared" si="1"/>
        <v>CDEGHJKL</v>
      </c>
      <c r="C524" s="60" t="str">
        <f t="shared" si="2"/>
        <v>E</v>
      </c>
      <c r="D524" s="60" t="str">
        <f t="shared" si="3"/>
        <v>G</v>
      </c>
      <c r="E524" s="60" t="str">
        <f t="shared" si="4"/>
        <v>J</v>
      </c>
      <c r="F524" s="60" t="str">
        <f t="shared" si="5"/>
        <v>C</v>
      </c>
      <c r="G524" s="60" t="str">
        <f t="shared" si="6"/>
        <v>H</v>
      </c>
      <c r="H524" s="60" t="str">
        <f t="shared" si="7"/>
        <v>D</v>
      </c>
      <c r="I524" s="60" t="str">
        <f t="shared" si="8"/>
        <v>L</v>
      </c>
      <c r="J524" s="60" t="str">
        <f t="shared" si="9"/>
        <v>K</v>
      </c>
    </row>
    <row r="525" spans="2:10" x14ac:dyDescent="0.25">
      <c r="B525" s="60" t="str">
        <f t="shared" si="1"/>
        <v>CDEGHIKL</v>
      </c>
      <c r="C525" s="60" t="str">
        <f t="shared" si="2"/>
        <v>E</v>
      </c>
      <c r="D525" s="60" t="str">
        <f t="shared" si="3"/>
        <v>G</v>
      </c>
      <c r="E525" s="60" t="str">
        <f t="shared" si="4"/>
        <v>I</v>
      </c>
      <c r="F525" s="60" t="str">
        <f t="shared" si="5"/>
        <v>C</v>
      </c>
      <c r="G525" s="60" t="str">
        <f t="shared" si="6"/>
        <v>H</v>
      </c>
      <c r="H525" s="60" t="str">
        <f t="shared" si="7"/>
        <v>D</v>
      </c>
      <c r="I525" s="60" t="str">
        <f t="shared" si="8"/>
        <v>L</v>
      </c>
      <c r="J525" s="60" t="str">
        <f t="shared" si="9"/>
        <v>K</v>
      </c>
    </row>
    <row r="526" spans="2:10" x14ac:dyDescent="0.25">
      <c r="B526" s="60" t="str">
        <f t="shared" si="1"/>
        <v>CDEGHIJL</v>
      </c>
      <c r="C526" s="60" t="str">
        <f t="shared" si="2"/>
        <v>E</v>
      </c>
      <c r="D526" s="60" t="str">
        <f t="shared" si="3"/>
        <v>G</v>
      </c>
      <c r="E526" s="60" t="str">
        <f t="shared" si="4"/>
        <v>J</v>
      </c>
      <c r="F526" s="60" t="str">
        <f t="shared" si="5"/>
        <v>C</v>
      </c>
      <c r="G526" s="60" t="str">
        <f t="shared" si="6"/>
        <v>H</v>
      </c>
      <c r="H526" s="60" t="str">
        <f t="shared" si="7"/>
        <v>D</v>
      </c>
      <c r="I526" s="60" t="str">
        <f t="shared" si="8"/>
        <v>L</v>
      </c>
      <c r="J526" s="60" t="str">
        <f t="shared" si="9"/>
        <v>I</v>
      </c>
    </row>
    <row r="527" spans="2:10" x14ac:dyDescent="0.25">
      <c r="B527" s="60" t="str">
        <f t="shared" si="1"/>
        <v>CDEGHIJK</v>
      </c>
      <c r="C527" s="60" t="str">
        <f t="shared" si="2"/>
        <v>E</v>
      </c>
      <c r="D527" s="60" t="str">
        <f t="shared" si="3"/>
        <v>G</v>
      </c>
      <c r="E527" s="60" t="str">
        <f t="shared" si="4"/>
        <v>J</v>
      </c>
      <c r="F527" s="60" t="str">
        <f t="shared" si="5"/>
        <v>C</v>
      </c>
      <c r="G527" s="60" t="str">
        <f t="shared" si="6"/>
        <v>H</v>
      </c>
      <c r="H527" s="60" t="str">
        <f t="shared" si="7"/>
        <v>D</v>
      </c>
      <c r="I527" s="60" t="str">
        <f t="shared" si="8"/>
        <v>I</v>
      </c>
      <c r="J527" s="60" t="str">
        <f t="shared" si="9"/>
        <v>K</v>
      </c>
    </row>
    <row r="528" spans="2:10" x14ac:dyDescent="0.25">
      <c r="B528" s="60" t="str">
        <f t="shared" si="1"/>
        <v>CDEFIJKL</v>
      </c>
      <c r="C528" s="60" t="str">
        <f t="shared" si="2"/>
        <v>C</v>
      </c>
      <c r="D528" s="60" t="str">
        <f t="shared" si="3"/>
        <v>J</v>
      </c>
      <c r="E528" s="60" t="str">
        <f t="shared" si="4"/>
        <v>E</v>
      </c>
      <c r="F528" s="60" t="str">
        <f t="shared" si="5"/>
        <v>D</v>
      </c>
      <c r="G528" s="60" t="str">
        <f t="shared" si="6"/>
        <v>I</v>
      </c>
      <c r="H528" s="60" t="str">
        <f t="shared" si="7"/>
        <v>F</v>
      </c>
      <c r="I528" s="60" t="str">
        <f t="shared" si="8"/>
        <v>L</v>
      </c>
      <c r="J528" s="60" t="str">
        <f t="shared" si="9"/>
        <v>K</v>
      </c>
    </row>
    <row r="529" spans="2:10" x14ac:dyDescent="0.25">
      <c r="B529" s="60" t="str">
        <f t="shared" si="1"/>
        <v>CDEFHJKL</v>
      </c>
      <c r="C529" s="60" t="str">
        <f t="shared" si="2"/>
        <v>C</v>
      </c>
      <c r="D529" s="60" t="str">
        <f t="shared" si="3"/>
        <v>J</v>
      </c>
      <c r="E529" s="60" t="str">
        <f t="shared" si="4"/>
        <v>E</v>
      </c>
      <c r="F529" s="60" t="str">
        <f t="shared" si="5"/>
        <v>D</v>
      </c>
      <c r="G529" s="60" t="str">
        <f t="shared" si="6"/>
        <v>H</v>
      </c>
      <c r="H529" s="60" t="str">
        <f t="shared" si="7"/>
        <v>F</v>
      </c>
      <c r="I529" s="60" t="str">
        <f t="shared" si="8"/>
        <v>L</v>
      </c>
      <c r="J529" s="60" t="str">
        <f t="shared" si="9"/>
        <v>K</v>
      </c>
    </row>
    <row r="530" spans="2:10" x14ac:dyDescent="0.25">
      <c r="B530" s="60" t="str">
        <f t="shared" si="1"/>
        <v>CDEFHIKL</v>
      </c>
      <c r="C530" s="60" t="str">
        <f t="shared" si="2"/>
        <v>C</v>
      </c>
      <c r="D530" s="60" t="str">
        <f t="shared" si="3"/>
        <v>E</v>
      </c>
      <c r="E530" s="60" t="str">
        <f t="shared" si="4"/>
        <v>I</v>
      </c>
      <c r="F530" s="60" t="str">
        <f t="shared" si="5"/>
        <v>D</v>
      </c>
      <c r="G530" s="60" t="str">
        <f t="shared" si="6"/>
        <v>H</v>
      </c>
      <c r="H530" s="60" t="str">
        <f t="shared" si="7"/>
        <v>F</v>
      </c>
      <c r="I530" s="60" t="str">
        <f t="shared" si="8"/>
        <v>L</v>
      </c>
      <c r="J530" s="60" t="str">
        <f t="shared" si="9"/>
        <v>K</v>
      </c>
    </row>
    <row r="531" spans="2:10" x14ac:dyDescent="0.25">
      <c r="B531" s="60" t="str">
        <f t="shared" si="1"/>
        <v>CDEFHIJL</v>
      </c>
      <c r="C531" s="60" t="str">
        <f t="shared" si="2"/>
        <v>C</v>
      </c>
      <c r="D531" s="60" t="str">
        <f t="shared" si="3"/>
        <v>J</v>
      </c>
      <c r="E531" s="60" t="str">
        <f t="shared" si="4"/>
        <v>E</v>
      </c>
      <c r="F531" s="60" t="str">
        <f t="shared" si="5"/>
        <v>D</v>
      </c>
      <c r="G531" s="60" t="str">
        <f t="shared" si="6"/>
        <v>H</v>
      </c>
      <c r="H531" s="60" t="str">
        <f t="shared" si="7"/>
        <v>F</v>
      </c>
      <c r="I531" s="60" t="str">
        <f t="shared" si="8"/>
        <v>L</v>
      </c>
      <c r="J531" s="60" t="str">
        <f t="shared" si="9"/>
        <v>I</v>
      </c>
    </row>
    <row r="532" spans="2:10" x14ac:dyDescent="0.25">
      <c r="B532" s="60" t="str">
        <f t="shared" si="1"/>
        <v>CDEFHIJK</v>
      </c>
      <c r="C532" s="60" t="str">
        <f t="shared" si="2"/>
        <v>C</v>
      </c>
      <c r="D532" s="60" t="str">
        <f t="shared" si="3"/>
        <v>J</v>
      </c>
      <c r="E532" s="60" t="str">
        <f t="shared" si="4"/>
        <v>E</v>
      </c>
      <c r="F532" s="60" t="str">
        <f t="shared" si="5"/>
        <v>D</v>
      </c>
      <c r="G532" s="60" t="str">
        <f t="shared" si="6"/>
        <v>H</v>
      </c>
      <c r="H532" s="60" t="str">
        <f t="shared" si="7"/>
        <v>F</v>
      </c>
      <c r="I532" s="60" t="str">
        <f t="shared" si="8"/>
        <v>I</v>
      </c>
      <c r="J532" s="60" t="str">
        <f t="shared" si="9"/>
        <v>K</v>
      </c>
    </row>
    <row r="533" spans="2:10" x14ac:dyDescent="0.25">
      <c r="B533" s="60" t="str">
        <f t="shared" si="1"/>
        <v>CDEFGJKL</v>
      </c>
      <c r="C533" s="60" t="str">
        <f t="shared" si="2"/>
        <v>C</v>
      </c>
      <c r="D533" s="60" t="str">
        <f t="shared" si="3"/>
        <v>G</v>
      </c>
      <c r="E533" s="60" t="str">
        <f t="shared" si="4"/>
        <v>E</v>
      </c>
      <c r="F533" s="60" t="str">
        <f t="shared" si="5"/>
        <v>D</v>
      </c>
      <c r="G533" s="60" t="str">
        <f t="shared" si="6"/>
        <v>J</v>
      </c>
      <c r="H533" s="60" t="str">
        <f t="shared" si="7"/>
        <v>F</v>
      </c>
      <c r="I533" s="60" t="str">
        <f t="shared" si="8"/>
        <v>L</v>
      </c>
      <c r="J533" s="60" t="str">
        <f t="shared" si="9"/>
        <v>K</v>
      </c>
    </row>
    <row r="534" spans="2:10" x14ac:dyDescent="0.25">
      <c r="B534" s="60" t="str">
        <f t="shared" si="1"/>
        <v>CDEFGIKL</v>
      </c>
      <c r="C534" s="60" t="str">
        <f t="shared" si="2"/>
        <v>C</v>
      </c>
      <c r="D534" s="60" t="str">
        <f t="shared" si="3"/>
        <v>G</v>
      </c>
      <c r="E534" s="60" t="str">
        <f t="shared" si="4"/>
        <v>E</v>
      </c>
      <c r="F534" s="60" t="str">
        <f t="shared" si="5"/>
        <v>D</v>
      </c>
      <c r="G534" s="60" t="str">
        <f t="shared" si="6"/>
        <v>I</v>
      </c>
      <c r="H534" s="60" t="str">
        <f t="shared" si="7"/>
        <v>F</v>
      </c>
      <c r="I534" s="60" t="str">
        <f t="shared" si="8"/>
        <v>L</v>
      </c>
      <c r="J534" s="60" t="str">
        <f t="shared" si="9"/>
        <v>K</v>
      </c>
    </row>
    <row r="535" spans="2:10" x14ac:dyDescent="0.25">
      <c r="B535" s="60" t="str">
        <f t="shared" si="1"/>
        <v>CDEFGIJL</v>
      </c>
      <c r="C535" s="60" t="str">
        <f t="shared" si="2"/>
        <v>C</v>
      </c>
      <c r="D535" s="60" t="str">
        <f t="shared" si="3"/>
        <v>G</v>
      </c>
      <c r="E535" s="60" t="str">
        <f t="shared" si="4"/>
        <v>E</v>
      </c>
      <c r="F535" s="60" t="str">
        <f t="shared" si="5"/>
        <v>D</v>
      </c>
      <c r="G535" s="60" t="str">
        <f t="shared" si="6"/>
        <v>J</v>
      </c>
      <c r="H535" s="60" t="str">
        <f t="shared" si="7"/>
        <v>F</v>
      </c>
      <c r="I535" s="60" t="str">
        <f t="shared" si="8"/>
        <v>L</v>
      </c>
      <c r="J535" s="60" t="str">
        <f t="shared" si="9"/>
        <v>I</v>
      </c>
    </row>
    <row r="536" spans="2:10" x14ac:dyDescent="0.25">
      <c r="B536" s="60" t="str">
        <f t="shared" si="1"/>
        <v>CDEFGIJK</v>
      </c>
      <c r="C536" s="60" t="str">
        <f t="shared" si="2"/>
        <v>C</v>
      </c>
      <c r="D536" s="60" t="str">
        <f t="shared" si="3"/>
        <v>G</v>
      </c>
      <c r="E536" s="60" t="str">
        <f t="shared" si="4"/>
        <v>E</v>
      </c>
      <c r="F536" s="60" t="str">
        <f t="shared" si="5"/>
        <v>D</v>
      </c>
      <c r="G536" s="60" t="str">
        <f t="shared" si="6"/>
        <v>J</v>
      </c>
      <c r="H536" s="60" t="str">
        <f t="shared" si="7"/>
        <v>F</v>
      </c>
      <c r="I536" s="60" t="str">
        <f t="shared" si="8"/>
        <v>I</v>
      </c>
      <c r="J536" s="60" t="str">
        <f t="shared" si="9"/>
        <v>K</v>
      </c>
    </row>
    <row r="537" spans="2:10" x14ac:dyDescent="0.25">
      <c r="B537" s="60" t="str">
        <f t="shared" si="1"/>
        <v>CDEFGHKL</v>
      </c>
      <c r="C537" s="60" t="str">
        <f t="shared" si="2"/>
        <v>C</v>
      </c>
      <c r="D537" s="60" t="str">
        <f t="shared" si="3"/>
        <v>G</v>
      </c>
      <c r="E537" s="60" t="str">
        <f t="shared" si="4"/>
        <v>E</v>
      </c>
      <c r="F537" s="60" t="str">
        <f t="shared" si="5"/>
        <v>D</v>
      </c>
      <c r="G537" s="60" t="str">
        <f t="shared" si="6"/>
        <v>H</v>
      </c>
      <c r="H537" s="60" t="str">
        <f t="shared" si="7"/>
        <v>F</v>
      </c>
      <c r="I537" s="60" t="str">
        <f t="shared" si="8"/>
        <v>L</v>
      </c>
      <c r="J537" s="60" t="str">
        <f t="shared" si="9"/>
        <v>K</v>
      </c>
    </row>
    <row r="538" spans="2:10" x14ac:dyDescent="0.25">
      <c r="B538" s="60" t="str">
        <f t="shared" si="1"/>
        <v>CDEFGHJL</v>
      </c>
      <c r="C538" s="60" t="str">
        <f t="shared" si="2"/>
        <v>C</v>
      </c>
      <c r="D538" s="60" t="str">
        <f t="shared" si="3"/>
        <v>G</v>
      </c>
      <c r="E538" s="60" t="str">
        <f t="shared" si="4"/>
        <v>J</v>
      </c>
      <c r="F538" s="60" t="str">
        <f t="shared" si="5"/>
        <v>D</v>
      </c>
      <c r="G538" s="60" t="str">
        <f t="shared" si="6"/>
        <v>H</v>
      </c>
      <c r="H538" s="60" t="str">
        <f t="shared" si="7"/>
        <v>F</v>
      </c>
      <c r="I538" s="60" t="str">
        <f t="shared" si="8"/>
        <v>L</v>
      </c>
      <c r="J538" s="60" t="str">
        <f t="shared" si="9"/>
        <v>E</v>
      </c>
    </row>
    <row r="539" spans="2:10" x14ac:dyDescent="0.25">
      <c r="B539" s="60" t="str">
        <f t="shared" si="1"/>
        <v>CDEFGHJK</v>
      </c>
      <c r="C539" s="60" t="str">
        <f t="shared" si="2"/>
        <v>C</v>
      </c>
      <c r="D539" s="60" t="str">
        <f t="shared" si="3"/>
        <v>G</v>
      </c>
      <c r="E539" s="60" t="str">
        <f t="shared" si="4"/>
        <v>J</v>
      </c>
      <c r="F539" s="60" t="str">
        <f t="shared" si="5"/>
        <v>D</v>
      </c>
      <c r="G539" s="60" t="str">
        <f t="shared" si="6"/>
        <v>H</v>
      </c>
      <c r="H539" s="60" t="str">
        <f t="shared" si="7"/>
        <v>F</v>
      </c>
      <c r="I539" s="60" t="str">
        <f t="shared" si="8"/>
        <v>E</v>
      </c>
      <c r="J539" s="60" t="str">
        <f t="shared" si="9"/>
        <v>K</v>
      </c>
    </row>
    <row r="540" spans="2:10" x14ac:dyDescent="0.25">
      <c r="B540" s="60" t="str">
        <f t="shared" si="1"/>
        <v>CDEFGHIL</v>
      </c>
      <c r="C540" s="60" t="str">
        <f t="shared" si="2"/>
        <v>C</v>
      </c>
      <c r="D540" s="60" t="str">
        <f t="shared" si="3"/>
        <v>G</v>
      </c>
      <c r="E540" s="60" t="str">
        <f t="shared" si="4"/>
        <v>E</v>
      </c>
      <c r="F540" s="60" t="str">
        <f t="shared" si="5"/>
        <v>D</v>
      </c>
      <c r="G540" s="60" t="str">
        <f t="shared" si="6"/>
        <v>H</v>
      </c>
      <c r="H540" s="60" t="str">
        <f t="shared" si="7"/>
        <v>F</v>
      </c>
      <c r="I540" s="60" t="str">
        <f t="shared" si="8"/>
        <v>L</v>
      </c>
      <c r="J540" s="60" t="str">
        <f t="shared" si="9"/>
        <v>I</v>
      </c>
    </row>
    <row r="541" spans="2:10" x14ac:dyDescent="0.25">
      <c r="B541" s="60" t="str">
        <f t="shared" si="1"/>
        <v>CDEFGHIK</v>
      </c>
      <c r="C541" s="60" t="str">
        <f t="shared" si="2"/>
        <v>C</v>
      </c>
      <c r="D541" s="60" t="str">
        <f t="shared" si="3"/>
        <v>G</v>
      </c>
      <c r="E541" s="60" t="str">
        <f t="shared" si="4"/>
        <v>E</v>
      </c>
      <c r="F541" s="60" t="str">
        <f t="shared" si="5"/>
        <v>D</v>
      </c>
      <c r="G541" s="60" t="str">
        <f t="shared" si="6"/>
        <v>H</v>
      </c>
      <c r="H541" s="60" t="str">
        <f t="shared" si="7"/>
        <v>F</v>
      </c>
      <c r="I541" s="60" t="str">
        <f t="shared" si="8"/>
        <v>I</v>
      </c>
      <c r="J541" s="60" t="str">
        <f t="shared" si="9"/>
        <v>K</v>
      </c>
    </row>
    <row r="542" spans="2:10" x14ac:dyDescent="0.25">
      <c r="B542" s="60" t="str">
        <f t="shared" si="1"/>
        <v>CDEFGHIJ</v>
      </c>
      <c r="C542" s="60" t="str">
        <f t="shared" si="2"/>
        <v>C</v>
      </c>
      <c r="D542" s="60" t="str">
        <f t="shared" si="3"/>
        <v>G</v>
      </c>
      <c r="E542" s="60" t="str">
        <f t="shared" si="4"/>
        <v>J</v>
      </c>
      <c r="F542" s="60" t="str">
        <f t="shared" si="5"/>
        <v>D</v>
      </c>
      <c r="G542" s="60" t="str">
        <f t="shared" si="6"/>
        <v>H</v>
      </c>
      <c r="H542" s="60" t="str">
        <f t="shared" si="7"/>
        <v>F</v>
      </c>
      <c r="I542" s="60" t="str">
        <f t="shared" si="8"/>
        <v>E</v>
      </c>
      <c r="J542" s="60" t="str">
        <f t="shared" si="9"/>
        <v>I</v>
      </c>
    </row>
    <row r="543" spans="2:10" x14ac:dyDescent="0.25">
      <c r="B543" s="60" t="str">
        <f t="shared" si="1"/>
        <v>BFGHIJKL</v>
      </c>
      <c r="C543" s="60" t="str">
        <f t="shared" si="2"/>
        <v>H</v>
      </c>
      <c r="D543" s="60" t="str">
        <f t="shared" si="3"/>
        <v>J</v>
      </c>
      <c r="E543" s="60" t="str">
        <f t="shared" si="4"/>
        <v>B</v>
      </c>
      <c r="F543" s="60" t="str">
        <f t="shared" si="5"/>
        <v>F</v>
      </c>
      <c r="G543" s="60" t="str">
        <f t="shared" si="6"/>
        <v>I</v>
      </c>
      <c r="H543" s="60" t="str">
        <f t="shared" si="7"/>
        <v>G</v>
      </c>
      <c r="I543" s="60" t="str">
        <f t="shared" si="8"/>
        <v>L</v>
      </c>
      <c r="J543" s="60" t="str">
        <f t="shared" si="9"/>
        <v>K</v>
      </c>
    </row>
    <row r="544" spans="2:10" x14ac:dyDescent="0.25">
      <c r="B544" s="60" t="str">
        <f t="shared" si="1"/>
        <v>BEGHIJKL</v>
      </c>
      <c r="C544" s="60" t="str">
        <f t="shared" si="2"/>
        <v>E</v>
      </c>
      <c r="D544" s="60" t="str">
        <f t="shared" si="3"/>
        <v>J</v>
      </c>
      <c r="E544" s="60" t="str">
        <f t="shared" si="4"/>
        <v>I</v>
      </c>
      <c r="F544" s="60" t="str">
        <f t="shared" si="5"/>
        <v>B</v>
      </c>
      <c r="G544" s="60" t="str">
        <f t="shared" si="6"/>
        <v>H</v>
      </c>
      <c r="H544" s="60" t="str">
        <f t="shared" si="7"/>
        <v>G</v>
      </c>
      <c r="I544" s="60" t="str">
        <f t="shared" si="8"/>
        <v>L</v>
      </c>
      <c r="J544" s="60" t="str">
        <f t="shared" si="9"/>
        <v>K</v>
      </c>
    </row>
    <row r="545" spans="2:10" x14ac:dyDescent="0.25">
      <c r="B545" s="60" t="str">
        <f t="shared" si="1"/>
        <v>BEFHIJKL</v>
      </c>
      <c r="C545" s="60" t="str">
        <f t="shared" si="2"/>
        <v>E</v>
      </c>
      <c r="D545" s="60" t="str">
        <f t="shared" si="3"/>
        <v>J</v>
      </c>
      <c r="E545" s="60" t="str">
        <f t="shared" si="4"/>
        <v>B</v>
      </c>
      <c r="F545" s="60" t="str">
        <f t="shared" si="5"/>
        <v>F</v>
      </c>
      <c r="G545" s="60" t="str">
        <f t="shared" si="6"/>
        <v>I</v>
      </c>
      <c r="H545" s="60" t="str">
        <f t="shared" si="7"/>
        <v>H</v>
      </c>
      <c r="I545" s="60" t="str">
        <f t="shared" si="8"/>
        <v>L</v>
      </c>
      <c r="J545" s="60" t="str">
        <f t="shared" si="9"/>
        <v>K</v>
      </c>
    </row>
    <row r="546" spans="2:10" x14ac:dyDescent="0.25">
      <c r="B546" s="60" t="str">
        <f t="shared" si="1"/>
        <v>BEFGIJKL</v>
      </c>
      <c r="C546" s="60" t="str">
        <f t="shared" si="2"/>
        <v>E</v>
      </c>
      <c r="D546" s="60" t="str">
        <f t="shared" si="3"/>
        <v>J</v>
      </c>
      <c r="E546" s="60" t="str">
        <f t="shared" si="4"/>
        <v>B</v>
      </c>
      <c r="F546" s="60" t="str">
        <f t="shared" si="5"/>
        <v>F</v>
      </c>
      <c r="G546" s="60" t="str">
        <f t="shared" si="6"/>
        <v>I</v>
      </c>
      <c r="H546" s="60" t="str">
        <f t="shared" si="7"/>
        <v>G</v>
      </c>
      <c r="I546" s="60" t="str">
        <f t="shared" si="8"/>
        <v>L</v>
      </c>
      <c r="J546" s="60" t="str">
        <f t="shared" si="9"/>
        <v>K</v>
      </c>
    </row>
    <row r="547" spans="2:10" x14ac:dyDescent="0.25">
      <c r="B547" s="60" t="str">
        <f t="shared" si="1"/>
        <v>BEFGHJKL</v>
      </c>
      <c r="C547" s="60" t="str">
        <f t="shared" si="2"/>
        <v>E</v>
      </c>
      <c r="D547" s="60" t="str">
        <f t="shared" si="3"/>
        <v>J</v>
      </c>
      <c r="E547" s="60" t="str">
        <f t="shared" si="4"/>
        <v>B</v>
      </c>
      <c r="F547" s="60" t="str">
        <f t="shared" si="5"/>
        <v>F</v>
      </c>
      <c r="G547" s="60" t="str">
        <f t="shared" si="6"/>
        <v>H</v>
      </c>
      <c r="H547" s="60" t="str">
        <f t="shared" si="7"/>
        <v>G</v>
      </c>
      <c r="I547" s="60" t="str">
        <f t="shared" si="8"/>
        <v>L</v>
      </c>
      <c r="J547" s="60" t="str">
        <f t="shared" si="9"/>
        <v>K</v>
      </c>
    </row>
    <row r="548" spans="2:10" x14ac:dyDescent="0.25">
      <c r="B548" s="60" t="str">
        <f t="shared" si="1"/>
        <v>BEFGHIKL</v>
      </c>
      <c r="C548" s="60" t="str">
        <f t="shared" si="2"/>
        <v>E</v>
      </c>
      <c r="D548" s="60" t="str">
        <f t="shared" si="3"/>
        <v>G</v>
      </c>
      <c r="E548" s="60" t="str">
        <f t="shared" si="4"/>
        <v>B</v>
      </c>
      <c r="F548" s="60" t="str">
        <f t="shared" si="5"/>
        <v>F</v>
      </c>
      <c r="G548" s="60" t="str">
        <f t="shared" si="6"/>
        <v>I</v>
      </c>
      <c r="H548" s="60" t="str">
        <f t="shared" si="7"/>
        <v>H</v>
      </c>
      <c r="I548" s="60" t="str">
        <f t="shared" si="8"/>
        <v>L</v>
      </c>
      <c r="J548" s="60" t="str">
        <f t="shared" si="9"/>
        <v>K</v>
      </c>
    </row>
    <row r="549" spans="2:10" x14ac:dyDescent="0.25">
      <c r="B549" s="60" t="str">
        <f t="shared" si="1"/>
        <v>BEFGHIJL</v>
      </c>
      <c r="C549" s="60" t="str">
        <f t="shared" si="2"/>
        <v>E</v>
      </c>
      <c r="D549" s="60" t="str">
        <f t="shared" si="3"/>
        <v>J</v>
      </c>
      <c r="E549" s="60" t="str">
        <f t="shared" si="4"/>
        <v>B</v>
      </c>
      <c r="F549" s="60" t="str">
        <f t="shared" si="5"/>
        <v>F</v>
      </c>
      <c r="G549" s="60" t="str">
        <f t="shared" si="6"/>
        <v>H</v>
      </c>
      <c r="H549" s="60" t="str">
        <f t="shared" si="7"/>
        <v>G</v>
      </c>
      <c r="I549" s="60" t="str">
        <f t="shared" si="8"/>
        <v>L</v>
      </c>
      <c r="J549" s="60" t="str">
        <f t="shared" si="9"/>
        <v>I</v>
      </c>
    </row>
    <row r="550" spans="2:10" x14ac:dyDescent="0.25">
      <c r="B550" s="60" t="str">
        <f t="shared" si="1"/>
        <v>BEFGHIJK</v>
      </c>
      <c r="C550" s="60" t="str">
        <f t="shared" si="2"/>
        <v>E</v>
      </c>
      <c r="D550" s="60" t="str">
        <f t="shared" si="3"/>
        <v>J</v>
      </c>
      <c r="E550" s="60" t="str">
        <f t="shared" si="4"/>
        <v>B</v>
      </c>
      <c r="F550" s="60" t="str">
        <f t="shared" si="5"/>
        <v>F</v>
      </c>
      <c r="G550" s="60" t="str">
        <f t="shared" si="6"/>
        <v>H</v>
      </c>
      <c r="H550" s="60" t="str">
        <f t="shared" si="7"/>
        <v>G</v>
      </c>
      <c r="I550" s="60" t="str">
        <f t="shared" si="8"/>
        <v>I</v>
      </c>
      <c r="J550" s="60" t="str">
        <f t="shared" si="9"/>
        <v>K</v>
      </c>
    </row>
    <row r="551" spans="2:10" x14ac:dyDescent="0.25">
      <c r="B551" s="60" t="str">
        <f t="shared" si="1"/>
        <v>BDGHIJKL</v>
      </c>
      <c r="C551" s="60" t="str">
        <f t="shared" si="2"/>
        <v>H</v>
      </c>
      <c r="D551" s="60" t="str">
        <f t="shared" si="3"/>
        <v>J</v>
      </c>
      <c r="E551" s="60" t="str">
        <f t="shared" si="4"/>
        <v>B</v>
      </c>
      <c r="F551" s="60" t="str">
        <f t="shared" si="5"/>
        <v>D</v>
      </c>
      <c r="G551" s="60" t="str">
        <f t="shared" si="6"/>
        <v>I</v>
      </c>
      <c r="H551" s="60" t="str">
        <f t="shared" si="7"/>
        <v>G</v>
      </c>
      <c r="I551" s="60" t="str">
        <f t="shared" si="8"/>
        <v>L</v>
      </c>
      <c r="J551" s="60" t="str">
        <f t="shared" si="9"/>
        <v>K</v>
      </c>
    </row>
    <row r="552" spans="2:10" x14ac:dyDescent="0.25">
      <c r="B552" s="60" t="str">
        <f t="shared" si="1"/>
        <v>BDFHIJKL</v>
      </c>
      <c r="C552" s="60" t="str">
        <f t="shared" si="2"/>
        <v>H</v>
      </c>
      <c r="D552" s="60" t="str">
        <f t="shared" si="3"/>
        <v>J</v>
      </c>
      <c r="E552" s="60" t="str">
        <f t="shared" si="4"/>
        <v>B</v>
      </c>
      <c r="F552" s="60" t="str">
        <f t="shared" si="5"/>
        <v>D</v>
      </c>
      <c r="G552" s="60" t="str">
        <f t="shared" si="6"/>
        <v>I</v>
      </c>
      <c r="H552" s="60" t="str">
        <f t="shared" si="7"/>
        <v>F</v>
      </c>
      <c r="I552" s="60" t="str">
        <f t="shared" si="8"/>
        <v>L</v>
      </c>
      <c r="J552" s="60" t="str">
        <f t="shared" si="9"/>
        <v>K</v>
      </c>
    </row>
    <row r="553" spans="2:10" x14ac:dyDescent="0.25">
      <c r="B553" s="60" t="str">
        <f t="shared" si="1"/>
        <v>BDFGIJKL</v>
      </c>
      <c r="C553" s="60" t="str">
        <f t="shared" si="2"/>
        <v>I</v>
      </c>
      <c r="D553" s="60" t="str">
        <f t="shared" si="3"/>
        <v>G</v>
      </c>
      <c r="E553" s="60" t="str">
        <f t="shared" si="4"/>
        <v>B</v>
      </c>
      <c r="F553" s="60" t="str">
        <f t="shared" si="5"/>
        <v>D</v>
      </c>
      <c r="G553" s="60" t="str">
        <f t="shared" si="6"/>
        <v>J</v>
      </c>
      <c r="H553" s="60" t="str">
        <f t="shared" si="7"/>
        <v>F</v>
      </c>
      <c r="I553" s="60" t="str">
        <f t="shared" si="8"/>
        <v>L</v>
      </c>
      <c r="J553" s="60" t="str">
        <f t="shared" si="9"/>
        <v>K</v>
      </c>
    </row>
    <row r="554" spans="2:10" x14ac:dyDescent="0.25">
      <c r="B554" s="60" t="str">
        <f t="shared" si="1"/>
        <v>BDFGHJKL</v>
      </c>
      <c r="C554" s="60" t="str">
        <f t="shared" si="2"/>
        <v>H</v>
      </c>
      <c r="D554" s="60" t="str">
        <f t="shared" si="3"/>
        <v>G</v>
      </c>
      <c r="E554" s="60" t="str">
        <f t="shared" si="4"/>
        <v>B</v>
      </c>
      <c r="F554" s="60" t="str">
        <f t="shared" si="5"/>
        <v>D</v>
      </c>
      <c r="G554" s="60" t="str">
        <f t="shared" si="6"/>
        <v>J</v>
      </c>
      <c r="H554" s="60" t="str">
        <f t="shared" si="7"/>
        <v>F</v>
      </c>
      <c r="I554" s="60" t="str">
        <f t="shared" si="8"/>
        <v>L</v>
      </c>
      <c r="J554" s="60" t="str">
        <f t="shared" si="9"/>
        <v>K</v>
      </c>
    </row>
    <row r="555" spans="2:10" x14ac:dyDescent="0.25">
      <c r="B555" s="60" t="str">
        <f t="shared" si="1"/>
        <v>BDFGHIKL</v>
      </c>
      <c r="C555" s="60" t="str">
        <f t="shared" si="2"/>
        <v>H</v>
      </c>
      <c r="D555" s="60" t="str">
        <f t="shared" si="3"/>
        <v>G</v>
      </c>
      <c r="E555" s="60" t="str">
        <f t="shared" si="4"/>
        <v>B</v>
      </c>
      <c r="F555" s="60" t="str">
        <f t="shared" si="5"/>
        <v>D</v>
      </c>
      <c r="G555" s="60" t="str">
        <f t="shared" si="6"/>
        <v>I</v>
      </c>
      <c r="H555" s="60" t="str">
        <f t="shared" si="7"/>
        <v>F</v>
      </c>
      <c r="I555" s="60" t="str">
        <f t="shared" si="8"/>
        <v>L</v>
      </c>
      <c r="J555" s="60" t="str">
        <f t="shared" si="9"/>
        <v>K</v>
      </c>
    </row>
    <row r="556" spans="2:10" x14ac:dyDescent="0.25">
      <c r="B556" s="60" t="str">
        <f t="shared" si="1"/>
        <v>BDFGHIJL</v>
      </c>
      <c r="C556" s="60" t="str">
        <f t="shared" si="2"/>
        <v>H</v>
      </c>
      <c r="D556" s="60" t="str">
        <f t="shared" si="3"/>
        <v>G</v>
      </c>
      <c r="E556" s="60" t="str">
        <f t="shared" si="4"/>
        <v>B</v>
      </c>
      <c r="F556" s="60" t="str">
        <f t="shared" si="5"/>
        <v>D</v>
      </c>
      <c r="G556" s="60" t="str">
        <f t="shared" si="6"/>
        <v>J</v>
      </c>
      <c r="H556" s="60" t="str">
        <f t="shared" si="7"/>
        <v>F</v>
      </c>
      <c r="I556" s="60" t="str">
        <f t="shared" si="8"/>
        <v>L</v>
      </c>
      <c r="J556" s="60" t="str">
        <f t="shared" si="9"/>
        <v>I</v>
      </c>
    </row>
    <row r="557" spans="2:10" x14ac:dyDescent="0.25">
      <c r="B557" s="60" t="str">
        <f t="shared" si="1"/>
        <v>BDFGHIJK</v>
      </c>
      <c r="C557" s="60" t="str">
        <f t="shared" si="2"/>
        <v>H</v>
      </c>
      <c r="D557" s="60" t="str">
        <f t="shared" si="3"/>
        <v>G</v>
      </c>
      <c r="E557" s="60" t="str">
        <f t="shared" si="4"/>
        <v>B</v>
      </c>
      <c r="F557" s="60" t="str">
        <f t="shared" si="5"/>
        <v>D</v>
      </c>
      <c r="G557" s="60" t="str">
        <f t="shared" si="6"/>
        <v>J</v>
      </c>
      <c r="H557" s="60" t="str">
        <f t="shared" si="7"/>
        <v>F</v>
      </c>
      <c r="I557" s="60" t="str">
        <f t="shared" si="8"/>
        <v>I</v>
      </c>
      <c r="J557" s="60" t="str">
        <f t="shared" si="9"/>
        <v>K</v>
      </c>
    </row>
    <row r="558" spans="2:10" x14ac:dyDescent="0.25">
      <c r="B558" s="60" t="str">
        <f t="shared" si="1"/>
        <v>BDEHIJKL</v>
      </c>
      <c r="C558" s="60" t="str">
        <f t="shared" si="2"/>
        <v>E</v>
      </c>
      <c r="D558" s="60" t="str">
        <f t="shared" si="3"/>
        <v>J</v>
      </c>
      <c r="E558" s="60" t="str">
        <f t="shared" si="4"/>
        <v>B</v>
      </c>
      <c r="F558" s="60" t="str">
        <f t="shared" si="5"/>
        <v>D</v>
      </c>
      <c r="G558" s="60" t="str">
        <f t="shared" si="6"/>
        <v>I</v>
      </c>
      <c r="H558" s="60" t="str">
        <f t="shared" si="7"/>
        <v>H</v>
      </c>
      <c r="I558" s="60" t="str">
        <f t="shared" si="8"/>
        <v>L</v>
      </c>
      <c r="J558" s="60" t="str">
        <f t="shared" si="9"/>
        <v>K</v>
      </c>
    </row>
    <row r="559" spans="2:10" x14ac:dyDescent="0.25">
      <c r="B559" s="60" t="str">
        <f t="shared" si="1"/>
        <v>BDEGIJKL</v>
      </c>
      <c r="C559" s="60" t="str">
        <f t="shared" si="2"/>
        <v>E</v>
      </c>
      <c r="D559" s="60" t="str">
        <f t="shared" si="3"/>
        <v>J</v>
      </c>
      <c r="E559" s="60" t="str">
        <f t="shared" si="4"/>
        <v>B</v>
      </c>
      <c r="F559" s="60" t="str">
        <f t="shared" si="5"/>
        <v>D</v>
      </c>
      <c r="G559" s="60" t="str">
        <f t="shared" si="6"/>
        <v>I</v>
      </c>
      <c r="H559" s="60" t="str">
        <f t="shared" si="7"/>
        <v>G</v>
      </c>
      <c r="I559" s="60" t="str">
        <f t="shared" si="8"/>
        <v>L</v>
      </c>
      <c r="J559" s="60" t="str">
        <f t="shared" si="9"/>
        <v>K</v>
      </c>
    </row>
    <row r="560" spans="2:10" x14ac:dyDescent="0.25">
      <c r="B560" s="60" t="str">
        <f t="shared" si="1"/>
        <v>BDEGHJKL</v>
      </c>
      <c r="C560" s="60" t="str">
        <f t="shared" si="2"/>
        <v>E</v>
      </c>
      <c r="D560" s="60" t="str">
        <f t="shared" si="3"/>
        <v>J</v>
      </c>
      <c r="E560" s="60" t="str">
        <f t="shared" si="4"/>
        <v>B</v>
      </c>
      <c r="F560" s="60" t="str">
        <f t="shared" si="5"/>
        <v>D</v>
      </c>
      <c r="G560" s="60" t="str">
        <f t="shared" si="6"/>
        <v>H</v>
      </c>
      <c r="H560" s="60" t="str">
        <f t="shared" si="7"/>
        <v>G</v>
      </c>
      <c r="I560" s="60" t="str">
        <f t="shared" si="8"/>
        <v>L</v>
      </c>
      <c r="J560" s="60" t="str">
        <f t="shared" si="9"/>
        <v>K</v>
      </c>
    </row>
    <row r="561" spans="2:10" x14ac:dyDescent="0.25">
      <c r="B561" s="60" t="str">
        <f t="shared" si="1"/>
        <v>BDEGHIKL</v>
      </c>
      <c r="C561" s="60" t="str">
        <f t="shared" si="2"/>
        <v>E</v>
      </c>
      <c r="D561" s="60" t="str">
        <f t="shared" si="3"/>
        <v>G</v>
      </c>
      <c r="E561" s="60" t="str">
        <f t="shared" si="4"/>
        <v>B</v>
      </c>
      <c r="F561" s="60" t="str">
        <f t="shared" si="5"/>
        <v>D</v>
      </c>
      <c r="G561" s="60" t="str">
        <f t="shared" si="6"/>
        <v>I</v>
      </c>
      <c r="H561" s="60" t="str">
        <f t="shared" si="7"/>
        <v>H</v>
      </c>
      <c r="I561" s="60" t="str">
        <f t="shared" si="8"/>
        <v>L</v>
      </c>
      <c r="J561" s="60" t="str">
        <f t="shared" si="9"/>
        <v>K</v>
      </c>
    </row>
    <row r="562" spans="2:10" x14ac:dyDescent="0.25">
      <c r="B562" s="60" t="str">
        <f t="shared" si="1"/>
        <v>BDEGHIJL</v>
      </c>
      <c r="C562" s="60" t="str">
        <f t="shared" si="2"/>
        <v>E</v>
      </c>
      <c r="D562" s="60" t="str">
        <f t="shared" si="3"/>
        <v>J</v>
      </c>
      <c r="E562" s="60" t="str">
        <f t="shared" si="4"/>
        <v>B</v>
      </c>
      <c r="F562" s="60" t="str">
        <f t="shared" si="5"/>
        <v>D</v>
      </c>
      <c r="G562" s="60" t="str">
        <f t="shared" si="6"/>
        <v>H</v>
      </c>
      <c r="H562" s="60" t="str">
        <f t="shared" si="7"/>
        <v>G</v>
      </c>
      <c r="I562" s="60" t="str">
        <f t="shared" si="8"/>
        <v>L</v>
      </c>
      <c r="J562" s="60" t="str">
        <f t="shared" si="9"/>
        <v>I</v>
      </c>
    </row>
    <row r="563" spans="2:10" x14ac:dyDescent="0.25">
      <c r="B563" s="60" t="str">
        <f t="shared" ref="B563:B626" si="10">_xlfn.CONCAT(B67:M67)</f>
        <v>BDEGHIJK</v>
      </c>
      <c r="C563" s="60" t="str">
        <f t="shared" ref="C563:C626" si="11">RIGHT(O67,1)</f>
        <v>E</v>
      </c>
      <c r="D563" s="60" t="str">
        <f t="shared" ref="D563:D626" si="12">RIGHT(P67,1)</f>
        <v>J</v>
      </c>
      <c r="E563" s="60" t="str">
        <f t="shared" ref="E563:E626" si="13">RIGHT(Q67,1)</f>
        <v>B</v>
      </c>
      <c r="F563" s="60" t="str">
        <f t="shared" ref="F563:F626" si="14">RIGHT(R67,1)</f>
        <v>D</v>
      </c>
      <c r="G563" s="60" t="str">
        <f t="shared" ref="G563:G626" si="15">RIGHT(S67,1)</f>
        <v>H</v>
      </c>
      <c r="H563" s="60" t="str">
        <f t="shared" ref="H563:H626" si="16">RIGHT(T67,1)</f>
        <v>G</v>
      </c>
      <c r="I563" s="60" t="str">
        <f t="shared" ref="I563:I626" si="17">RIGHT(U67,1)</f>
        <v>I</v>
      </c>
      <c r="J563" s="60" t="str">
        <f t="shared" ref="J563:J626" si="18">RIGHT(V67,1)</f>
        <v>K</v>
      </c>
    </row>
    <row r="564" spans="2:10" x14ac:dyDescent="0.25">
      <c r="B564" s="60" t="str">
        <f t="shared" si="10"/>
        <v>BDEFIJKL</v>
      </c>
      <c r="C564" s="60" t="str">
        <f t="shared" si="11"/>
        <v>E</v>
      </c>
      <c r="D564" s="60" t="str">
        <f t="shared" si="12"/>
        <v>J</v>
      </c>
      <c r="E564" s="60" t="str">
        <f t="shared" si="13"/>
        <v>B</v>
      </c>
      <c r="F564" s="60" t="str">
        <f t="shared" si="14"/>
        <v>D</v>
      </c>
      <c r="G564" s="60" t="str">
        <f t="shared" si="15"/>
        <v>I</v>
      </c>
      <c r="H564" s="60" t="str">
        <f t="shared" si="16"/>
        <v>F</v>
      </c>
      <c r="I564" s="60" t="str">
        <f t="shared" si="17"/>
        <v>L</v>
      </c>
      <c r="J564" s="60" t="str">
        <f t="shared" si="18"/>
        <v>K</v>
      </c>
    </row>
    <row r="565" spans="2:10" x14ac:dyDescent="0.25">
      <c r="B565" s="60" t="str">
        <f t="shared" si="10"/>
        <v>BDEFHJKL</v>
      </c>
      <c r="C565" s="60" t="str">
        <f t="shared" si="11"/>
        <v>E</v>
      </c>
      <c r="D565" s="60" t="str">
        <f t="shared" si="12"/>
        <v>J</v>
      </c>
      <c r="E565" s="60" t="str">
        <f t="shared" si="13"/>
        <v>B</v>
      </c>
      <c r="F565" s="60" t="str">
        <f t="shared" si="14"/>
        <v>D</v>
      </c>
      <c r="G565" s="60" t="str">
        <f t="shared" si="15"/>
        <v>H</v>
      </c>
      <c r="H565" s="60" t="str">
        <f t="shared" si="16"/>
        <v>F</v>
      </c>
      <c r="I565" s="60" t="str">
        <f t="shared" si="17"/>
        <v>L</v>
      </c>
      <c r="J565" s="60" t="str">
        <f t="shared" si="18"/>
        <v>K</v>
      </c>
    </row>
    <row r="566" spans="2:10" x14ac:dyDescent="0.25">
      <c r="B566" s="60" t="str">
        <f t="shared" si="10"/>
        <v>BDEFHIKL</v>
      </c>
      <c r="C566" s="60" t="str">
        <f t="shared" si="11"/>
        <v>E</v>
      </c>
      <c r="D566" s="60" t="str">
        <f t="shared" si="12"/>
        <v>I</v>
      </c>
      <c r="E566" s="60" t="str">
        <f t="shared" si="13"/>
        <v>B</v>
      </c>
      <c r="F566" s="60" t="str">
        <f t="shared" si="14"/>
        <v>D</v>
      </c>
      <c r="G566" s="60" t="str">
        <f t="shared" si="15"/>
        <v>H</v>
      </c>
      <c r="H566" s="60" t="str">
        <f t="shared" si="16"/>
        <v>F</v>
      </c>
      <c r="I566" s="60" t="str">
        <f t="shared" si="17"/>
        <v>L</v>
      </c>
      <c r="J566" s="60" t="str">
        <f t="shared" si="18"/>
        <v>K</v>
      </c>
    </row>
    <row r="567" spans="2:10" x14ac:dyDescent="0.25">
      <c r="B567" s="60" t="str">
        <f t="shared" si="10"/>
        <v>BDEFHIJL</v>
      </c>
      <c r="C567" s="60" t="str">
        <f t="shared" si="11"/>
        <v>E</v>
      </c>
      <c r="D567" s="60" t="str">
        <f t="shared" si="12"/>
        <v>J</v>
      </c>
      <c r="E567" s="60" t="str">
        <f t="shared" si="13"/>
        <v>B</v>
      </c>
      <c r="F567" s="60" t="str">
        <f t="shared" si="14"/>
        <v>D</v>
      </c>
      <c r="G567" s="60" t="str">
        <f t="shared" si="15"/>
        <v>H</v>
      </c>
      <c r="H567" s="60" t="str">
        <f t="shared" si="16"/>
        <v>F</v>
      </c>
      <c r="I567" s="60" t="str">
        <f t="shared" si="17"/>
        <v>L</v>
      </c>
      <c r="J567" s="60" t="str">
        <f t="shared" si="18"/>
        <v>I</v>
      </c>
    </row>
    <row r="568" spans="2:10" x14ac:dyDescent="0.25">
      <c r="B568" s="60" t="str">
        <f t="shared" si="10"/>
        <v>BDEFHIJK</v>
      </c>
      <c r="C568" s="60" t="str">
        <f t="shared" si="11"/>
        <v>E</v>
      </c>
      <c r="D568" s="60" t="str">
        <f t="shared" si="12"/>
        <v>J</v>
      </c>
      <c r="E568" s="60" t="str">
        <f t="shared" si="13"/>
        <v>B</v>
      </c>
      <c r="F568" s="60" t="str">
        <f t="shared" si="14"/>
        <v>D</v>
      </c>
      <c r="G568" s="60" t="str">
        <f t="shared" si="15"/>
        <v>H</v>
      </c>
      <c r="H568" s="60" t="str">
        <f t="shared" si="16"/>
        <v>F</v>
      </c>
      <c r="I568" s="60" t="str">
        <f t="shared" si="17"/>
        <v>I</v>
      </c>
      <c r="J568" s="60" t="str">
        <f t="shared" si="18"/>
        <v>K</v>
      </c>
    </row>
    <row r="569" spans="2:10" x14ac:dyDescent="0.25">
      <c r="B569" s="60" t="str">
        <f t="shared" si="10"/>
        <v>BDEFGJKL</v>
      </c>
      <c r="C569" s="60" t="str">
        <f t="shared" si="11"/>
        <v>E</v>
      </c>
      <c r="D569" s="60" t="str">
        <f t="shared" si="12"/>
        <v>G</v>
      </c>
      <c r="E569" s="60" t="str">
        <f t="shared" si="13"/>
        <v>B</v>
      </c>
      <c r="F569" s="60" t="str">
        <f t="shared" si="14"/>
        <v>D</v>
      </c>
      <c r="G569" s="60" t="str">
        <f t="shared" si="15"/>
        <v>J</v>
      </c>
      <c r="H569" s="60" t="str">
        <f t="shared" si="16"/>
        <v>F</v>
      </c>
      <c r="I569" s="60" t="str">
        <f t="shared" si="17"/>
        <v>L</v>
      </c>
      <c r="J569" s="60" t="str">
        <f t="shared" si="18"/>
        <v>K</v>
      </c>
    </row>
    <row r="570" spans="2:10" x14ac:dyDescent="0.25">
      <c r="B570" s="60" t="str">
        <f t="shared" si="10"/>
        <v>BDEFGIKL</v>
      </c>
      <c r="C570" s="60" t="str">
        <f t="shared" si="11"/>
        <v>E</v>
      </c>
      <c r="D570" s="60" t="str">
        <f t="shared" si="12"/>
        <v>G</v>
      </c>
      <c r="E570" s="60" t="str">
        <f t="shared" si="13"/>
        <v>B</v>
      </c>
      <c r="F570" s="60" t="str">
        <f t="shared" si="14"/>
        <v>D</v>
      </c>
      <c r="G570" s="60" t="str">
        <f t="shared" si="15"/>
        <v>I</v>
      </c>
      <c r="H570" s="60" t="str">
        <f t="shared" si="16"/>
        <v>F</v>
      </c>
      <c r="I570" s="60" t="str">
        <f t="shared" si="17"/>
        <v>L</v>
      </c>
      <c r="J570" s="60" t="str">
        <f t="shared" si="18"/>
        <v>K</v>
      </c>
    </row>
    <row r="571" spans="2:10" x14ac:dyDescent="0.25">
      <c r="B571" s="60" t="str">
        <f t="shared" si="10"/>
        <v>BDEFGIJL</v>
      </c>
      <c r="C571" s="60" t="str">
        <f t="shared" si="11"/>
        <v>E</v>
      </c>
      <c r="D571" s="60" t="str">
        <f t="shared" si="12"/>
        <v>G</v>
      </c>
      <c r="E571" s="60" t="str">
        <f t="shared" si="13"/>
        <v>B</v>
      </c>
      <c r="F571" s="60" t="str">
        <f t="shared" si="14"/>
        <v>D</v>
      </c>
      <c r="G571" s="60" t="str">
        <f t="shared" si="15"/>
        <v>J</v>
      </c>
      <c r="H571" s="60" t="str">
        <f t="shared" si="16"/>
        <v>F</v>
      </c>
      <c r="I571" s="60" t="str">
        <f t="shared" si="17"/>
        <v>L</v>
      </c>
      <c r="J571" s="60" t="str">
        <f t="shared" si="18"/>
        <v>I</v>
      </c>
    </row>
    <row r="572" spans="2:10" x14ac:dyDescent="0.25">
      <c r="B572" s="60" t="str">
        <f t="shared" si="10"/>
        <v>BDEFGIJK</v>
      </c>
      <c r="C572" s="60" t="str">
        <f t="shared" si="11"/>
        <v>E</v>
      </c>
      <c r="D572" s="60" t="str">
        <f t="shared" si="12"/>
        <v>G</v>
      </c>
      <c r="E572" s="60" t="str">
        <f t="shared" si="13"/>
        <v>B</v>
      </c>
      <c r="F572" s="60" t="str">
        <f t="shared" si="14"/>
        <v>D</v>
      </c>
      <c r="G572" s="60" t="str">
        <f t="shared" si="15"/>
        <v>J</v>
      </c>
      <c r="H572" s="60" t="str">
        <f t="shared" si="16"/>
        <v>F</v>
      </c>
      <c r="I572" s="60" t="str">
        <f t="shared" si="17"/>
        <v>I</v>
      </c>
      <c r="J572" s="60" t="str">
        <f t="shared" si="18"/>
        <v>K</v>
      </c>
    </row>
    <row r="573" spans="2:10" x14ac:dyDescent="0.25">
      <c r="B573" s="60" t="str">
        <f t="shared" si="10"/>
        <v>BDEFGHKL</v>
      </c>
      <c r="C573" s="60" t="str">
        <f t="shared" si="11"/>
        <v>E</v>
      </c>
      <c r="D573" s="60" t="str">
        <f t="shared" si="12"/>
        <v>G</v>
      </c>
      <c r="E573" s="60" t="str">
        <f t="shared" si="13"/>
        <v>B</v>
      </c>
      <c r="F573" s="60" t="str">
        <f t="shared" si="14"/>
        <v>D</v>
      </c>
      <c r="G573" s="60" t="str">
        <f t="shared" si="15"/>
        <v>H</v>
      </c>
      <c r="H573" s="60" t="str">
        <f t="shared" si="16"/>
        <v>F</v>
      </c>
      <c r="I573" s="60" t="str">
        <f t="shared" si="17"/>
        <v>L</v>
      </c>
      <c r="J573" s="60" t="str">
        <f t="shared" si="18"/>
        <v>K</v>
      </c>
    </row>
    <row r="574" spans="2:10" x14ac:dyDescent="0.25">
      <c r="B574" s="60" t="str">
        <f t="shared" si="10"/>
        <v>BDEFGHJL</v>
      </c>
      <c r="C574" s="60" t="str">
        <f t="shared" si="11"/>
        <v>H</v>
      </c>
      <c r="D574" s="60" t="str">
        <f t="shared" si="12"/>
        <v>G</v>
      </c>
      <c r="E574" s="60" t="str">
        <f t="shared" si="13"/>
        <v>B</v>
      </c>
      <c r="F574" s="60" t="str">
        <f t="shared" si="14"/>
        <v>D</v>
      </c>
      <c r="G574" s="60" t="str">
        <f t="shared" si="15"/>
        <v>J</v>
      </c>
      <c r="H574" s="60" t="str">
        <f t="shared" si="16"/>
        <v>F</v>
      </c>
      <c r="I574" s="60" t="str">
        <f t="shared" si="17"/>
        <v>L</v>
      </c>
      <c r="J574" s="60" t="str">
        <f t="shared" si="18"/>
        <v>E</v>
      </c>
    </row>
    <row r="575" spans="2:10" x14ac:dyDescent="0.25">
      <c r="B575" s="60" t="str">
        <f t="shared" si="10"/>
        <v>BDEFGHJK</v>
      </c>
      <c r="C575" s="60" t="str">
        <f t="shared" si="11"/>
        <v>H</v>
      </c>
      <c r="D575" s="60" t="str">
        <f t="shared" si="12"/>
        <v>G</v>
      </c>
      <c r="E575" s="60" t="str">
        <f t="shared" si="13"/>
        <v>B</v>
      </c>
      <c r="F575" s="60" t="str">
        <f t="shared" si="14"/>
        <v>D</v>
      </c>
      <c r="G575" s="60" t="str">
        <f t="shared" si="15"/>
        <v>J</v>
      </c>
      <c r="H575" s="60" t="str">
        <f t="shared" si="16"/>
        <v>F</v>
      </c>
      <c r="I575" s="60" t="str">
        <f t="shared" si="17"/>
        <v>E</v>
      </c>
      <c r="J575" s="60" t="str">
        <f t="shared" si="18"/>
        <v>K</v>
      </c>
    </row>
    <row r="576" spans="2:10" x14ac:dyDescent="0.25">
      <c r="B576" s="60" t="str">
        <f t="shared" si="10"/>
        <v>BDEFGHIL</v>
      </c>
      <c r="C576" s="60" t="str">
        <f t="shared" si="11"/>
        <v>E</v>
      </c>
      <c r="D576" s="60" t="str">
        <f t="shared" si="12"/>
        <v>G</v>
      </c>
      <c r="E576" s="60" t="str">
        <f t="shared" si="13"/>
        <v>B</v>
      </c>
      <c r="F576" s="60" t="str">
        <f t="shared" si="14"/>
        <v>D</v>
      </c>
      <c r="G576" s="60" t="str">
        <f t="shared" si="15"/>
        <v>H</v>
      </c>
      <c r="H576" s="60" t="str">
        <f t="shared" si="16"/>
        <v>F</v>
      </c>
      <c r="I576" s="60" t="str">
        <f t="shared" si="17"/>
        <v>L</v>
      </c>
      <c r="J576" s="60" t="str">
        <f t="shared" si="18"/>
        <v>I</v>
      </c>
    </row>
    <row r="577" spans="2:10" x14ac:dyDescent="0.25">
      <c r="B577" s="60" t="str">
        <f t="shared" si="10"/>
        <v>BDEFGHIK</v>
      </c>
      <c r="C577" s="60" t="str">
        <f t="shared" si="11"/>
        <v>E</v>
      </c>
      <c r="D577" s="60" t="str">
        <f t="shared" si="12"/>
        <v>G</v>
      </c>
      <c r="E577" s="60" t="str">
        <f t="shared" si="13"/>
        <v>B</v>
      </c>
      <c r="F577" s="60" t="str">
        <f t="shared" si="14"/>
        <v>D</v>
      </c>
      <c r="G577" s="60" t="str">
        <f t="shared" si="15"/>
        <v>H</v>
      </c>
      <c r="H577" s="60" t="str">
        <f t="shared" si="16"/>
        <v>F</v>
      </c>
      <c r="I577" s="60" t="str">
        <f t="shared" si="17"/>
        <v>I</v>
      </c>
      <c r="J577" s="60" t="str">
        <f t="shared" si="18"/>
        <v>K</v>
      </c>
    </row>
    <row r="578" spans="2:10" x14ac:dyDescent="0.25">
      <c r="B578" s="60" t="str">
        <f t="shared" si="10"/>
        <v>BDEFGHIJ</v>
      </c>
      <c r="C578" s="60" t="str">
        <f t="shared" si="11"/>
        <v>H</v>
      </c>
      <c r="D578" s="60" t="str">
        <f t="shared" si="12"/>
        <v>G</v>
      </c>
      <c r="E578" s="60" t="str">
        <f t="shared" si="13"/>
        <v>B</v>
      </c>
      <c r="F578" s="60" t="str">
        <f t="shared" si="14"/>
        <v>D</v>
      </c>
      <c r="G578" s="60" t="str">
        <f t="shared" si="15"/>
        <v>J</v>
      </c>
      <c r="H578" s="60" t="str">
        <f t="shared" si="16"/>
        <v>F</v>
      </c>
      <c r="I578" s="60" t="str">
        <f t="shared" si="17"/>
        <v>E</v>
      </c>
      <c r="J578" s="60" t="str">
        <f t="shared" si="18"/>
        <v>I</v>
      </c>
    </row>
    <row r="579" spans="2:10" x14ac:dyDescent="0.25">
      <c r="B579" s="60" t="str">
        <f t="shared" si="10"/>
        <v>BCGHIJKL</v>
      </c>
      <c r="C579" s="60" t="str">
        <f t="shared" si="11"/>
        <v>H</v>
      </c>
      <c r="D579" s="60" t="str">
        <f t="shared" si="12"/>
        <v>J</v>
      </c>
      <c r="E579" s="60" t="str">
        <f t="shared" si="13"/>
        <v>B</v>
      </c>
      <c r="F579" s="60" t="str">
        <f t="shared" si="14"/>
        <v>C</v>
      </c>
      <c r="G579" s="60" t="str">
        <f t="shared" si="15"/>
        <v>I</v>
      </c>
      <c r="H579" s="60" t="str">
        <f t="shared" si="16"/>
        <v>G</v>
      </c>
      <c r="I579" s="60" t="str">
        <f t="shared" si="17"/>
        <v>L</v>
      </c>
      <c r="J579" s="60" t="str">
        <f t="shared" si="18"/>
        <v>K</v>
      </c>
    </row>
    <row r="580" spans="2:10" x14ac:dyDescent="0.25">
      <c r="B580" s="60" t="str">
        <f t="shared" si="10"/>
        <v>BCFHIJKL</v>
      </c>
      <c r="C580" s="60" t="str">
        <f t="shared" si="11"/>
        <v>H</v>
      </c>
      <c r="D580" s="60" t="str">
        <f t="shared" si="12"/>
        <v>J</v>
      </c>
      <c r="E580" s="60" t="str">
        <f t="shared" si="13"/>
        <v>B</v>
      </c>
      <c r="F580" s="60" t="str">
        <f t="shared" si="14"/>
        <v>C</v>
      </c>
      <c r="G580" s="60" t="str">
        <f t="shared" si="15"/>
        <v>I</v>
      </c>
      <c r="H580" s="60" t="str">
        <f t="shared" si="16"/>
        <v>F</v>
      </c>
      <c r="I580" s="60" t="str">
        <f t="shared" si="17"/>
        <v>L</v>
      </c>
      <c r="J580" s="60" t="str">
        <f t="shared" si="18"/>
        <v>K</v>
      </c>
    </row>
    <row r="581" spans="2:10" x14ac:dyDescent="0.25">
      <c r="B581" s="60" t="str">
        <f t="shared" si="10"/>
        <v>BCFGIJKL</v>
      </c>
      <c r="C581" s="60" t="str">
        <f t="shared" si="11"/>
        <v>I</v>
      </c>
      <c r="D581" s="60" t="str">
        <f t="shared" si="12"/>
        <v>G</v>
      </c>
      <c r="E581" s="60" t="str">
        <f t="shared" si="13"/>
        <v>B</v>
      </c>
      <c r="F581" s="60" t="str">
        <f t="shared" si="14"/>
        <v>C</v>
      </c>
      <c r="G581" s="60" t="str">
        <f t="shared" si="15"/>
        <v>J</v>
      </c>
      <c r="H581" s="60" t="str">
        <f t="shared" si="16"/>
        <v>F</v>
      </c>
      <c r="I581" s="60" t="str">
        <f t="shared" si="17"/>
        <v>L</v>
      </c>
      <c r="J581" s="60" t="str">
        <f t="shared" si="18"/>
        <v>K</v>
      </c>
    </row>
    <row r="582" spans="2:10" x14ac:dyDescent="0.25">
      <c r="B582" s="60" t="str">
        <f t="shared" si="10"/>
        <v>BCFGHJKL</v>
      </c>
      <c r="C582" s="60" t="str">
        <f t="shared" si="11"/>
        <v>H</v>
      </c>
      <c r="D582" s="60" t="str">
        <f t="shared" si="12"/>
        <v>G</v>
      </c>
      <c r="E582" s="60" t="str">
        <f t="shared" si="13"/>
        <v>B</v>
      </c>
      <c r="F582" s="60" t="str">
        <f t="shared" si="14"/>
        <v>C</v>
      </c>
      <c r="G582" s="60" t="str">
        <f t="shared" si="15"/>
        <v>J</v>
      </c>
      <c r="H582" s="60" t="str">
        <f t="shared" si="16"/>
        <v>F</v>
      </c>
      <c r="I582" s="60" t="str">
        <f t="shared" si="17"/>
        <v>L</v>
      </c>
      <c r="J582" s="60" t="str">
        <f t="shared" si="18"/>
        <v>K</v>
      </c>
    </row>
    <row r="583" spans="2:10" x14ac:dyDescent="0.25">
      <c r="B583" s="60" t="str">
        <f t="shared" si="10"/>
        <v>BCFGHIKL</v>
      </c>
      <c r="C583" s="60" t="str">
        <f t="shared" si="11"/>
        <v>H</v>
      </c>
      <c r="D583" s="60" t="str">
        <f t="shared" si="12"/>
        <v>G</v>
      </c>
      <c r="E583" s="60" t="str">
        <f t="shared" si="13"/>
        <v>B</v>
      </c>
      <c r="F583" s="60" t="str">
        <f t="shared" si="14"/>
        <v>C</v>
      </c>
      <c r="G583" s="60" t="str">
        <f t="shared" si="15"/>
        <v>I</v>
      </c>
      <c r="H583" s="60" t="str">
        <f t="shared" si="16"/>
        <v>F</v>
      </c>
      <c r="I583" s="60" t="str">
        <f t="shared" si="17"/>
        <v>L</v>
      </c>
      <c r="J583" s="60" t="str">
        <f t="shared" si="18"/>
        <v>K</v>
      </c>
    </row>
    <row r="584" spans="2:10" x14ac:dyDescent="0.25">
      <c r="B584" s="60" t="str">
        <f t="shared" si="10"/>
        <v>BCFGHIJL</v>
      </c>
      <c r="C584" s="60" t="str">
        <f t="shared" si="11"/>
        <v>H</v>
      </c>
      <c r="D584" s="60" t="str">
        <f t="shared" si="12"/>
        <v>G</v>
      </c>
      <c r="E584" s="60" t="str">
        <f t="shared" si="13"/>
        <v>B</v>
      </c>
      <c r="F584" s="60" t="str">
        <f t="shared" si="14"/>
        <v>C</v>
      </c>
      <c r="G584" s="60" t="str">
        <f t="shared" si="15"/>
        <v>J</v>
      </c>
      <c r="H584" s="60" t="str">
        <f t="shared" si="16"/>
        <v>F</v>
      </c>
      <c r="I584" s="60" t="str">
        <f t="shared" si="17"/>
        <v>L</v>
      </c>
      <c r="J584" s="60" t="str">
        <f t="shared" si="18"/>
        <v>I</v>
      </c>
    </row>
    <row r="585" spans="2:10" x14ac:dyDescent="0.25">
      <c r="B585" s="60" t="str">
        <f t="shared" si="10"/>
        <v>BCFGHIJK</v>
      </c>
      <c r="C585" s="60" t="str">
        <f t="shared" si="11"/>
        <v>H</v>
      </c>
      <c r="D585" s="60" t="str">
        <f t="shared" si="12"/>
        <v>G</v>
      </c>
      <c r="E585" s="60" t="str">
        <f t="shared" si="13"/>
        <v>B</v>
      </c>
      <c r="F585" s="60" t="str">
        <f t="shared" si="14"/>
        <v>C</v>
      </c>
      <c r="G585" s="60" t="str">
        <f t="shared" si="15"/>
        <v>J</v>
      </c>
      <c r="H585" s="60" t="str">
        <f t="shared" si="16"/>
        <v>F</v>
      </c>
      <c r="I585" s="60" t="str">
        <f t="shared" si="17"/>
        <v>I</v>
      </c>
      <c r="J585" s="60" t="str">
        <f t="shared" si="18"/>
        <v>K</v>
      </c>
    </row>
    <row r="586" spans="2:10" x14ac:dyDescent="0.25">
      <c r="B586" s="60" t="str">
        <f t="shared" si="10"/>
        <v>BCEHIJKL</v>
      </c>
      <c r="C586" s="60" t="str">
        <f t="shared" si="11"/>
        <v>E</v>
      </c>
      <c r="D586" s="60" t="str">
        <f t="shared" si="12"/>
        <v>J</v>
      </c>
      <c r="E586" s="60" t="str">
        <f t="shared" si="13"/>
        <v>B</v>
      </c>
      <c r="F586" s="60" t="str">
        <f t="shared" si="14"/>
        <v>C</v>
      </c>
      <c r="G586" s="60" t="str">
        <f t="shared" si="15"/>
        <v>I</v>
      </c>
      <c r="H586" s="60" t="str">
        <f t="shared" si="16"/>
        <v>H</v>
      </c>
      <c r="I586" s="60" t="str">
        <f t="shared" si="17"/>
        <v>L</v>
      </c>
      <c r="J586" s="60" t="str">
        <f t="shared" si="18"/>
        <v>K</v>
      </c>
    </row>
    <row r="587" spans="2:10" x14ac:dyDescent="0.25">
      <c r="B587" s="60" t="str">
        <f t="shared" si="10"/>
        <v>BCEGIJKL</v>
      </c>
      <c r="C587" s="60" t="str">
        <f t="shared" si="11"/>
        <v>E</v>
      </c>
      <c r="D587" s="60" t="str">
        <f t="shared" si="12"/>
        <v>J</v>
      </c>
      <c r="E587" s="60" t="str">
        <f t="shared" si="13"/>
        <v>B</v>
      </c>
      <c r="F587" s="60" t="str">
        <f t="shared" si="14"/>
        <v>C</v>
      </c>
      <c r="G587" s="60" t="str">
        <f t="shared" si="15"/>
        <v>I</v>
      </c>
      <c r="H587" s="60" t="str">
        <f t="shared" si="16"/>
        <v>G</v>
      </c>
      <c r="I587" s="60" t="str">
        <f t="shared" si="17"/>
        <v>L</v>
      </c>
      <c r="J587" s="60" t="str">
        <f t="shared" si="18"/>
        <v>K</v>
      </c>
    </row>
    <row r="588" spans="2:10" x14ac:dyDescent="0.25">
      <c r="B588" s="60" t="str">
        <f t="shared" si="10"/>
        <v>BCEGHJKL</v>
      </c>
      <c r="C588" s="60" t="str">
        <f t="shared" si="11"/>
        <v>E</v>
      </c>
      <c r="D588" s="60" t="str">
        <f t="shared" si="12"/>
        <v>J</v>
      </c>
      <c r="E588" s="60" t="str">
        <f t="shared" si="13"/>
        <v>B</v>
      </c>
      <c r="F588" s="60" t="str">
        <f t="shared" si="14"/>
        <v>C</v>
      </c>
      <c r="G588" s="60" t="str">
        <f t="shared" si="15"/>
        <v>H</v>
      </c>
      <c r="H588" s="60" t="str">
        <f t="shared" si="16"/>
        <v>G</v>
      </c>
      <c r="I588" s="60" t="str">
        <f t="shared" si="17"/>
        <v>L</v>
      </c>
      <c r="J588" s="60" t="str">
        <f t="shared" si="18"/>
        <v>K</v>
      </c>
    </row>
    <row r="589" spans="2:10" x14ac:dyDescent="0.25">
      <c r="B589" s="60" t="str">
        <f t="shared" si="10"/>
        <v>BCEGHIKL</v>
      </c>
      <c r="C589" s="60" t="str">
        <f t="shared" si="11"/>
        <v>E</v>
      </c>
      <c r="D589" s="60" t="str">
        <f t="shared" si="12"/>
        <v>G</v>
      </c>
      <c r="E589" s="60" t="str">
        <f t="shared" si="13"/>
        <v>B</v>
      </c>
      <c r="F589" s="60" t="str">
        <f t="shared" si="14"/>
        <v>C</v>
      </c>
      <c r="G589" s="60" t="str">
        <f t="shared" si="15"/>
        <v>I</v>
      </c>
      <c r="H589" s="60" t="str">
        <f t="shared" si="16"/>
        <v>H</v>
      </c>
      <c r="I589" s="60" t="str">
        <f t="shared" si="17"/>
        <v>L</v>
      </c>
      <c r="J589" s="60" t="str">
        <f t="shared" si="18"/>
        <v>K</v>
      </c>
    </row>
    <row r="590" spans="2:10" x14ac:dyDescent="0.25">
      <c r="B590" s="60" t="str">
        <f t="shared" si="10"/>
        <v>BCEGHIJL</v>
      </c>
      <c r="C590" s="60" t="str">
        <f t="shared" si="11"/>
        <v>E</v>
      </c>
      <c r="D590" s="60" t="str">
        <f t="shared" si="12"/>
        <v>J</v>
      </c>
      <c r="E590" s="60" t="str">
        <f t="shared" si="13"/>
        <v>B</v>
      </c>
      <c r="F590" s="60" t="str">
        <f t="shared" si="14"/>
        <v>C</v>
      </c>
      <c r="G590" s="60" t="str">
        <f t="shared" si="15"/>
        <v>H</v>
      </c>
      <c r="H590" s="60" t="str">
        <f t="shared" si="16"/>
        <v>G</v>
      </c>
      <c r="I590" s="60" t="str">
        <f t="shared" si="17"/>
        <v>L</v>
      </c>
      <c r="J590" s="60" t="str">
        <f t="shared" si="18"/>
        <v>I</v>
      </c>
    </row>
    <row r="591" spans="2:10" x14ac:dyDescent="0.25">
      <c r="B591" s="60" t="str">
        <f t="shared" si="10"/>
        <v>BCEGHIJK</v>
      </c>
      <c r="C591" s="60" t="str">
        <f t="shared" si="11"/>
        <v>E</v>
      </c>
      <c r="D591" s="60" t="str">
        <f t="shared" si="12"/>
        <v>J</v>
      </c>
      <c r="E591" s="60" t="str">
        <f t="shared" si="13"/>
        <v>B</v>
      </c>
      <c r="F591" s="60" t="str">
        <f t="shared" si="14"/>
        <v>C</v>
      </c>
      <c r="G591" s="60" t="str">
        <f t="shared" si="15"/>
        <v>H</v>
      </c>
      <c r="H591" s="60" t="str">
        <f t="shared" si="16"/>
        <v>G</v>
      </c>
      <c r="I591" s="60" t="str">
        <f t="shared" si="17"/>
        <v>I</v>
      </c>
      <c r="J591" s="60" t="str">
        <f t="shared" si="18"/>
        <v>K</v>
      </c>
    </row>
    <row r="592" spans="2:10" x14ac:dyDescent="0.25">
      <c r="B592" s="60" t="str">
        <f t="shared" si="10"/>
        <v>BCEFIJKL</v>
      </c>
      <c r="C592" s="60" t="str">
        <f t="shared" si="11"/>
        <v>E</v>
      </c>
      <c r="D592" s="60" t="str">
        <f t="shared" si="12"/>
        <v>J</v>
      </c>
      <c r="E592" s="60" t="str">
        <f t="shared" si="13"/>
        <v>B</v>
      </c>
      <c r="F592" s="60" t="str">
        <f t="shared" si="14"/>
        <v>C</v>
      </c>
      <c r="G592" s="60" t="str">
        <f t="shared" si="15"/>
        <v>I</v>
      </c>
      <c r="H592" s="60" t="str">
        <f t="shared" si="16"/>
        <v>F</v>
      </c>
      <c r="I592" s="60" t="str">
        <f t="shared" si="17"/>
        <v>L</v>
      </c>
      <c r="J592" s="60" t="str">
        <f t="shared" si="18"/>
        <v>K</v>
      </c>
    </row>
    <row r="593" spans="2:10" x14ac:dyDescent="0.25">
      <c r="B593" s="60" t="str">
        <f t="shared" si="10"/>
        <v>BCEFHJKL</v>
      </c>
      <c r="C593" s="60" t="str">
        <f t="shared" si="11"/>
        <v>E</v>
      </c>
      <c r="D593" s="60" t="str">
        <f t="shared" si="12"/>
        <v>J</v>
      </c>
      <c r="E593" s="60" t="str">
        <f t="shared" si="13"/>
        <v>B</v>
      </c>
      <c r="F593" s="60" t="str">
        <f t="shared" si="14"/>
        <v>C</v>
      </c>
      <c r="G593" s="60" t="str">
        <f t="shared" si="15"/>
        <v>H</v>
      </c>
      <c r="H593" s="60" t="str">
        <f t="shared" si="16"/>
        <v>F</v>
      </c>
      <c r="I593" s="60" t="str">
        <f t="shared" si="17"/>
        <v>L</v>
      </c>
      <c r="J593" s="60" t="str">
        <f t="shared" si="18"/>
        <v>K</v>
      </c>
    </row>
    <row r="594" spans="2:10" x14ac:dyDescent="0.25">
      <c r="B594" s="60" t="str">
        <f t="shared" si="10"/>
        <v>BCEFHIKL</v>
      </c>
      <c r="C594" s="60" t="str">
        <f t="shared" si="11"/>
        <v>E</v>
      </c>
      <c r="D594" s="60" t="str">
        <f t="shared" si="12"/>
        <v>I</v>
      </c>
      <c r="E594" s="60" t="str">
        <f t="shared" si="13"/>
        <v>B</v>
      </c>
      <c r="F594" s="60" t="str">
        <f t="shared" si="14"/>
        <v>C</v>
      </c>
      <c r="G594" s="60" t="str">
        <f t="shared" si="15"/>
        <v>H</v>
      </c>
      <c r="H594" s="60" t="str">
        <f t="shared" si="16"/>
        <v>F</v>
      </c>
      <c r="I594" s="60" t="str">
        <f t="shared" si="17"/>
        <v>L</v>
      </c>
      <c r="J594" s="60" t="str">
        <f t="shared" si="18"/>
        <v>K</v>
      </c>
    </row>
    <row r="595" spans="2:10" x14ac:dyDescent="0.25">
      <c r="B595" s="60" t="str">
        <f t="shared" si="10"/>
        <v>BCEFHIJL</v>
      </c>
      <c r="C595" s="60" t="str">
        <f t="shared" si="11"/>
        <v>E</v>
      </c>
      <c r="D595" s="60" t="str">
        <f t="shared" si="12"/>
        <v>J</v>
      </c>
      <c r="E595" s="60" t="str">
        <f t="shared" si="13"/>
        <v>B</v>
      </c>
      <c r="F595" s="60" t="str">
        <f t="shared" si="14"/>
        <v>C</v>
      </c>
      <c r="G595" s="60" t="str">
        <f t="shared" si="15"/>
        <v>H</v>
      </c>
      <c r="H595" s="60" t="str">
        <f t="shared" si="16"/>
        <v>F</v>
      </c>
      <c r="I595" s="60" t="str">
        <f t="shared" si="17"/>
        <v>L</v>
      </c>
      <c r="J595" s="60" t="str">
        <f t="shared" si="18"/>
        <v>I</v>
      </c>
    </row>
    <row r="596" spans="2:10" x14ac:dyDescent="0.25">
      <c r="B596" s="60" t="str">
        <f t="shared" si="10"/>
        <v>BCEFHIJK</v>
      </c>
      <c r="C596" s="60" t="str">
        <f t="shared" si="11"/>
        <v>E</v>
      </c>
      <c r="D596" s="60" t="str">
        <f t="shared" si="12"/>
        <v>J</v>
      </c>
      <c r="E596" s="60" t="str">
        <f t="shared" si="13"/>
        <v>B</v>
      </c>
      <c r="F596" s="60" t="str">
        <f t="shared" si="14"/>
        <v>C</v>
      </c>
      <c r="G596" s="60" t="str">
        <f t="shared" si="15"/>
        <v>H</v>
      </c>
      <c r="H596" s="60" t="str">
        <f t="shared" si="16"/>
        <v>F</v>
      </c>
      <c r="I596" s="60" t="str">
        <f t="shared" si="17"/>
        <v>I</v>
      </c>
      <c r="J596" s="60" t="str">
        <f t="shared" si="18"/>
        <v>K</v>
      </c>
    </row>
    <row r="597" spans="2:10" x14ac:dyDescent="0.25">
      <c r="B597" s="60" t="str">
        <f t="shared" si="10"/>
        <v>BCEFGJKL</v>
      </c>
      <c r="C597" s="60" t="str">
        <f t="shared" si="11"/>
        <v>E</v>
      </c>
      <c r="D597" s="60" t="str">
        <f t="shared" si="12"/>
        <v>G</v>
      </c>
      <c r="E597" s="60" t="str">
        <f t="shared" si="13"/>
        <v>B</v>
      </c>
      <c r="F597" s="60" t="str">
        <f t="shared" si="14"/>
        <v>C</v>
      </c>
      <c r="G597" s="60" t="str">
        <f t="shared" si="15"/>
        <v>J</v>
      </c>
      <c r="H597" s="60" t="str">
        <f t="shared" si="16"/>
        <v>F</v>
      </c>
      <c r="I597" s="60" t="str">
        <f t="shared" si="17"/>
        <v>L</v>
      </c>
      <c r="J597" s="60" t="str">
        <f t="shared" si="18"/>
        <v>K</v>
      </c>
    </row>
    <row r="598" spans="2:10" x14ac:dyDescent="0.25">
      <c r="B598" s="60" t="str">
        <f t="shared" si="10"/>
        <v>BCEFGIKL</v>
      </c>
      <c r="C598" s="60" t="str">
        <f t="shared" si="11"/>
        <v>E</v>
      </c>
      <c r="D598" s="60" t="str">
        <f t="shared" si="12"/>
        <v>G</v>
      </c>
      <c r="E598" s="60" t="str">
        <f t="shared" si="13"/>
        <v>B</v>
      </c>
      <c r="F598" s="60" t="str">
        <f t="shared" si="14"/>
        <v>C</v>
      </c>
      <c r="G598" s="60" t="str">
        <f t="shared" si="15"/>
        <v>I</v>
      </c>
      <c r="H598" s="60" t="str">
        <f t="shared" si="16"/>
        <v>F</v>
      </c>
      <c r="I598" s="60" t="str">
        <f t="shared" si="17"/>
        <v>L</v>
      </c>
      <c r="J598" s="60" t="str">
        <f t="shared" si="18"/>
        <v>K</v>
      </c>
    </row>
    <row r="599" spans="2:10" x14ac:dyDescent="0.25">
      <c r="B599" s="60" t="str">
        <f t="shared" si="10"/>
        <v>BCEFGIJL</v>
      </c>
      <c r="C599" s="60" t="str">
        <f t="shared" si="11"/>
        <v>E</v>
      </c>
      <c r="D599" s="60" t="str">
        <f t="shared" si="12"/>
        <v>G</v>
      </c>
      <c r="E599" s="60" t="str">
        <f t="shared" si="13"/>
        <v>B</v>
      </c>
      <c r="F599" s="60" t="str">
        <f t="shared" si="14"/>
        <v>C</v>
      </c>
      <c r="G599" s="60" t="str">
        <f t="shared" si="15"/>
        <v>J</v>
      </c>
      <c r="H599" s="60" t="str">
        <f t="shared" si="16"/>
        <v>F</v>
      </c>
      <c r="I599" s="60" t="str">
        <f t="shared" si="17"/>
        <v>L</v>
      </c>
      <c r="J599" s="60" t="str">
        <f t="shared" si="18"/>
        <v>I</v>
      </c>
    </row>
    <row r="600" spans="2:10" x14ac:dyDescent="0.25">
      <c r="B600" s="60" t="str">
        <f t="shared" si="10"/>
        <v>BCEFGIJK</v>
      </c>
      <c r="C600" s="60" t="str">
        <f t="shared" si="11"/>
        <v>E</v>
      </c>
      <c r="D600" s="60" t="str">
        <f t="shared" si="12"/>
        <v>G</v>
      </c>
      <c r="E600" s="60" t="str">
        <f t="shared" si="13"/>
        <v>B</v>
      </c>
      <c r="F600" s="60" t="str">
        <f t="shared" si="14"/>
        <v>C</v>
      </c>
      <c r="G600" s="60" t="str">
        <f t="shared" si="15"/>
        <v>J</v>
      </c>
      <c r="H600" s="60" t="str">
        <f t="shared" si="16"/>
        <v>F</v>
      </c>
      <c r="I600" s="60" t="str">
        <f t="shared" si="17"/>
        <v>I</v>
      </c>
      <c r="J600" s="60" t="str">
        <f t="shared" si="18"/>
        <v>K</v>
      </c>
    </row>
    <row r="601" spans="2:10" x14ac:dyDescent="0.25">
      <c r="B601" s="60" t="str">
        <f t="shared" si="10"/>
        <v>BCEFGHKL</v>
      </c>
      <c r="C601" s="60" t="str">
        <f t="shared" si="11"/>
        <v>E</v>
      </c>
      <c r="D601" s="60" t="str">
        <f t="shared" si="12"/>
        <v>G</v>
      </c>
      <c r="E601" s="60" t="str">
        <f t="shared" si="13"/>
        <v>B</v>
      </c>
      <c r="F601" s="60" t="str">
        <f t="shared" si="14"/>
        <v>C</v>
      </c>
      <c r="G601" s="60" t="str">
        <f t="shared" si="15"/>
        <v>H</v>
      </c>
      <c r="H601" s="60" t="str">
        <f t="shared" si="16"/>
        <v>F</v>
      </c>
      <c r="I601" s="60" t="str">
        <f t="shared" si="17"/>
        <v>L</v>
      </c>
      <c r="J601" s="60" t="str">
        <f t="shared" si="18"/>
        <v>K</v>
      </c>
    </row>
    <row r="602" spans="2:10" x14ac:dyDescent="0.25">
      <c r="B602" s="60" t="str">
        <f t="shared" si="10"/>
        <v>BCEFGHJL</v>
      </c>
      <c r="C602" s="60" t="str">
        <f t="shared" si="11"/>
        <v>H</v>
      </c>
      <c r="D602" s="60" t="str">
        <f t="shared" si="12"/>
        <v>G</v>
      </c>
      <c r="E602" s="60" t="str">
        <f t="shared" si="13"/>
        <v>B</v>
      </c>
      <c r="F602" s="60" t="str">
        <f t="shared" si="14"/>
        <v>C</v>
      </c>
      <c r="G602" s="60" t="str">
        <f t="shared" si="15"/>
        <v>J</v>
      </c>
      <c r="H602" s="60" t="str">
        <f t="shared" si="16"/>
        <v>F</v>
      </c>
      <c r="I602" s="60" t="str">
        <f t="shared" si="17"/>
        <v>L</v>
      </c>
      <c r="J602" s="60" t="str">
        <f t="shared" si="18"/>
        <v>E</v>
      </c>
    </row>
    <row r="603" spans="2:10" x14ac:dyDescent="0.25">
      <c r="B603" s="60" t="str">
        <f t="shared" si="10"/>
        <v>BCEFGHJK</v>
      </c>
      <c r="C603" s="60" t="str">
        <f t="shared" si="11"/>
        <v>H</v>
      </c>
      <c r="D603" s="60" t="str">
        <f t="shared" si="12"/>
        <v>G</v>
      </c>
      <c r="E603" s="60" t="str">
        <f t="shared" si="13"/>
        <v>B</v>
      </c>
      <c r="F603" s="60" t="str">
        <f t="shared" si="14"/>
        <v>C</v>
      </c>
      <c r="G603" s="60" t="str">
        <f t="shared" si="15"/>
        <v>J</v>
      </c>
      <c r="H603" s="60" t="str">
        <f t="shared" si="16"/>
        <v>F</v>
      </c>
      <c r="I603" s="60" t="str">
        <f t="shared" si="17"/>
        <v>E</v>
      </c>
      <c r="J603" s="60" t="str">
        <f t="shared" si="18"/>
        <v>K</v>
      </c>
    </row>
    <row r="604" spans="2:10" x14ac:dyDescent="0.25">
      <c r="B604" s="60" t="str">
        <f t="shared" si="10"/>
        <v>BCEFGHIL</v>
      </c>
      <c r="C604" s="60" t="str">
        <f t="shared" si="11"/>
        <v>E</v>
      </c>
      <c r="D604" s="60" t="str">
        <f t="shared" si="12"/>
        <v>G</v>
      </c>
      <c r="E604" s="60" t="str">
        <f t="shared" si="13"/>
        <v>B</v>
      </c>
      <c r="F604" s="60" t="str">
        <f t="shared" si="14"/>
        <v>C</v>
      </c>
      <c r="G604" s="60" t="str">
        <f t="shared" si="15"/>
        <v>H</v>
      </c>
      <c r="H604" s="60" t="str">
        <f t="shared" si="16"/>
        <v>F</v>
      </c>
      <c r="I604" s="60" t="str">
        <f t="shared" si="17"/>
        <v>L</v>
      </c>
      <c r="J604" s="60" t="str">
        <f t="shared" si="18"/>
        <v>I</v>
      </c>
    </row>
    <row r="605" spans="2:10" x14ac:dyDescent="0.25">
      <c r="B605" s="60" t="str">
        <f t="shared" si="10"/>
        <v>BCEFGHIK</v>
      </c>
      <c r="C605" s="60" t="str">
        <f t="shared" si="11"/>
        <v>E</v>
      </c>
      <c r="D605" s="60" t="str">
        <f t="shared" si="12"/>
        <v>G</v>
      </c>
      <c r="E605" s="60" t="str">
        <f t="shared" si="13"/>
        <v>B</v>
      </c>
      <c r="F605" s="60" t="str">
        <f t="shared" si="14"/>
        <v>C</v>
      </c>
      <c r="G605" s="60" t="str">
        <f t="shared" si="15"/>
        <v>H</v>
      </c>
      <c r="H605" s="60" t="str">
        <f t="shared" si="16"/>
        <v>F</v>
      </c>
      <c r="I605" s="60" t="str">
        <f t="shared" si="17"/>
        <v>I</v>
      </c>
      <c r="J605" s="60" t="str">
        <f t="shared" si="18"/>
        <v>K</v>
      </c>
    </row>
    <row r="606" spans="2:10" x14ac:dyDescent="0.25">
      <c r="B606" s="60" t="str">
        <f t="shared" si="10"/>
        <v>BCEFGHIJ</v>
      </c>
      <c r="C606" s="60" t="str">
        <f t="shared" si="11"/>
        <v>H</v>
      </c>
      <c r="D606" s="60" t="str">
        <f t="shared" si="12"/>
        <v>G</v>
      </c>
      <c r="E606" s="60" t="str">
        <f t="shared" si="13"/>
        <v>B</v>
      </c>
      <c r="F606" s="60" t="str">
        <f t="shared" si="14"/>
        <v>C</v>
      </c>
      <c r="G606" s="60" t="str">
        <f t="shared" si="15"/>
        <v>J</v>
      </c>
      <c r="H606" s="60" t="str">
        <f t="shared" si="16"/>
        <v>F</v>
      </c>
      <c r="I606" s="60" t="str">
        <f t="shared" si="17"/>
        <v>E</v>
      </c>
      <c r="J606" s="60" t="str">
        <f t="shared" si="18"/>
        <v>I</v>
      </c>
    </row>
    <row r="607" spans="2:10" x14ac:dyDescent="0.25">
      <c r="B607" s="60" t="str">
        <f t="shared" si="10"/>
        <v>BCDHIJKL</v>
      </c>
      <c r="C607" s="60" t="str">
        <f t="shared" si="11"/>
        <v>H</v>
      </c>
      <c r="D607" s="60" t="str">
        <f t="shared" si="12"/>
        <v>J</v>
      </c>
      <c r="E607" s="60" t="str">
        <f t="shared" si="13"/>
        <v>B</v>
      </c>
      <c r="F607" s="60" t="str">
        <f t="shared" si="14"/>
        <v>C</v>
      </c>
      <c r="G607" s="60" t="str">
        <f t="shared" si="15"/>
        <v>I</v>
      </c>
      <c r="H607" s="60" t="str">
        <f t="shared" si="16"/>
        <v>D</v>
      </c>
      <c r="I607" s="60" t="str">
        <f t="shared" si="17"/>
        <v>L</v>
      </c>
      <c r="J607" s="60" t="str">
        <f t="shared" si="18"/>
        <v>K</v>
      </c>
    </row>
    <row r="608" spans="2:10" x14ac:dyDescent="0.25">
      <c r="B608" s="60" t="str">
        <f t="shared" si="10"/>
        <v>BCDGIJKL</v>
      </c>
      <c r="C608" s="60" t="str">
        <f t="shared" si="11"/>
        <v>I</v>
      </c>
      <c r="D608" s="60" t="str">
        <f t="shared" si="12"/>
        <v>G</v>
      </c>
      <c r="E608" s="60" t="str">
        <f t="shared" si="13"/>
        <v>B</v>
      </c>
      <c r="F608" s="60" t="str">
        <f t="shared" si="14"/>
        <v>C</v>
      </c>
      <c r="G608" s="60" t="str">
        <f t="shared" si="15"/>
        <v>J</v>
      </c>
      <c r="H608" s="60" t="str">
        <f t="shared" si="16"/>
        <v>D</v>
      </c>
      <c r="I608" s="60" t="str">
        <f t="shared" si="17"/>
        <v>L</v>
      </c>
      <c r="J608" s="60" t="str">
        <f t="shared" si="18"/>
        <v>K</v>
      </c>
    </row>
    <row r="609" spans="2:10" x14ac:dyDescent="0.25">
      <c r="B609" s="60" t="str">
        <f t="shared" si="10"/>
        <v>BCDGHJKL</v>
      </c>
      <c r="C609" s="60" t="str">
        <f t="shared" si="11"/>
        <v>H</v>
      </c>
      <c r="D609" s="60" t="str">
        <f t="shared" si="12"/>
        <v>G</v>
      </c>
      <c r="E609" s="60" t="str">
        <f t="shared" si="13"/>
        <v>B</v>
      </c>
      <c r="F609" s="60" t="str">
        <f t="shared" si="14"/>
        <v>C</v>
      </c>
      <c r="G609" s="60" t="str">
        <f t="shared" si="15"/>
        <v>J</v>
      </c>
      <c r="H609" s="60" t="str">
        <f t="shared" si="16"/>
        <v>D</v>
      </c>
      <c r="I609" s="60" t="str">
        <f t="shared" si="17"/>
        <v>L</v>
      </c>
      <c r="J609" s="60" t="str">
        <f t="shared" si="18"/>
        <v>K</v>
      </c>
    </row>
    <row r="610" spans="2:10" x14ac:dyDescent="0.25">
      <c r="B610" s="60" t="str">
        <f t="shared" si="10"/>
        <v>BCDGHIKL</v>
      </c>
      <c r="C610" s="60" t="str">
        <f t="shared" si="11"/>
        <v>H</v>
      </c>
      <c r="D610" s="60" t="str">
        <f t="shared" si="12"/>
        <v>G</v>
      </c>
      <c r="E610" s="60" t="str">
        <f t="shared" si="13"/>
        <v>B</v>
      </c>
      <c r="F610" s="60" t="str">
        <f t="shared" si="14"/>
        <v>C</v>
      </c>
      <c r="G610" s="60" t="str">
        <f t="shared" si="15"/>
        <v>I</v>
      </c>
      <c r="H610" s="60" t="str">
        <f t="shared" si="16"/>
        <v>D</v>
      </c>
      <c r="I610" s="60" t="str">
        <f t="shared" si="17"/>
        <v>L</v>
      </c>
      <c r="J610" s="60" t="str">
        <f t="shared" si="18"/>
        <v>K</v>
      </c>
    </row>
    <row r="611" spans="2:10" x14ac:dyDescent="0.25">
      <c r="B611" s="60" t="str">
        <f t="shared" si="10"/>
        <v>BCDGHIJL</v>
      </c>
      <c r="C611" s="60" t="str">
        <f t="shared" si="11"/>
        <v>H</v>
      </c>
      <c r="D611" s="60" t="str">
        <f t="shared" si="12"/>
        <v>G</v>
      </c>
      <c r="E611" s="60" t="str">
        <f t="shared" si="13"/>
        <v>B</v>
      </c>
      <c r="F611" s="60" t="str">
        <f t="shared" si="14"/>
        <v>C</v>
      </c>
      <c r="G611" s="60" t="str">
        <f t="shared" si="15"/>
        <v>J</v>
      </c>
      <c r="H611" s="60" t="str">
        <f t="shared" si="16"/>
        <v>D</v>
      </c>
      <c r="I611" s="60" t="str">
        <f t="shared" si="17"/>
        <v>L</v>
      </c>
      <c r="J611" s="60" t="str">
        <f t="shared" si="18"/>
        <v>I</v>
      </c>
    </row>
    <row r="612" spans="2:10" x14ac:dyDescent="0.25">
      <c r="B612" s="60" t="str">
        <f t="shared" si="10"/>
        <v>BCDGHIJK</v>
      </c>
      <c r="C612" s="60" t="str">
        <f t="shared" si="11"/>
        <v>H</v>
      </c>
      <c r="D612" s="60" t="str">
        <f t="shared" si="12"/>
        <v>G</v>
      </c>
      <c r="E612" s="60" t="str">
        <f t="shared" si="13"/>
        <v>B</v>
      </c>
      <c r="F612" s="60" t="str">
        <f t="shared" si="14"/>
        <v>C</v>
      </c>
      <c r="G612" s="60" t="str">
        <f t="shared" si="15"/>
        <v>J</v>
      </c>
      <c r="H612" s="60" t="str">
        <f t="shared" si="16"/>
        <v>D</v>
      </c>
      <c r="I612" s="60" t="str">
        <f t="shared" si="17"/>
        <v>I</v>
      </c>
      <c r="J612" s="60" t="str">
        <f t="shared" si="18"/>
        <v>K</v>
      </c>
    </row>
    <row r="613" spans="2:10" x14ac:dyDescent="0.25">
      <c r="B613" s="60" t="str">
        <f t="shared" si="10"/>
        <v>BCDFIJKL</v>
      </c>
      <c r="C613" s="60" t="str">
        <f t="shared" si="11"/>
        <v>C</v>
      </c>
      <c r="D613" s="60" t="str">
        <f t="shared" si="12"/>
        <v>J</v>
      </c>
      <c r="E613" s="60" t="str">
        <f t="shared" si="13"/>
        <v>B</v>
      </c>
      <c r="F613" s="60" t="str">
        <f t="shared" si="14"/>
        <v>D</v>
      </c>
      <c r="G613" s="60" t="str">
        <f t="shared" si="15"/>
        <v>I</v>
      </c>
      <c r="H613" s="60" t="str">
        <f t="shared" si="16"/>
        <v>F</v>
      </c>
      <c r="I613" s="60" t="str">
        <f t="shared" si="17"/>
        <v>L</v>
      </c>
      <c r="J613" s="60" t="str">
        <f t="shared" si="18"/>
        <v>K</v>
      </c>
    </row>
    <row r="614" spans="2:10" x14ac:dyDescent="0.25">
      <c r="B614" s="60" t="str">
        <f t="shared" si="10"/>
        <v>BCDFHJKL</v>
      </c>
      <c r="C614" s="60" t="str">
        <f t="shared" si="11"/>
        <v>C</v>
      </c>
      <c r="D614" s="60" t="str">
        <f t="shared" si="12"/>
        <v>J</v>
      </c>
      <c r="E614" s="60" t="str">
        <f t="shared" si="13"/>
        <v>B</v>
      </c>
      <c r="F614" s="60" t="str">
        <f t="shared" si="14"/>
        <v>D</v>
      </c>
      <c r="G614" s="60" t="str">
        <f t="shared" si="15"/>
        <v>H</v>
      </c>
      <c r="H614" s="60" t="str">
        <f t="shared" si="16"/>
        <v>F</v>
      </c>
      <c r="I614" s="60" t="str">
        <f t="shared" si="17"/>
        <v>L</v>
      </c>
      <c r="J614" s="60" t="str">
        <f t="shared" si="18"/>
        <v>K</v>
      </c>
    </row>
    <row r="615" spans="2:10" x14ac:dyDescent="0.25">
      <c r="B615" s="60" t="str">
        <f t="shared" si="10"/>
        <v>BCDFHIKL</v>
      </c>
      <c r="C615" s="60" t="str">
        <f t="shared" si="11"/>
        <v>C</v>
      </c>
      <c r="D615" s="60" t="str">
        <f t="shared" si="12"/>
        <v>I</v>
      </c>
      <c r="E615" s="60" t="str">
        <f t="shared" si="13"/>
        <v>B</v>
      </c>
      <c r="F615" s="60" t="str">
        <f t="shared" si="14"/>
        <v>D</v>
      </c>
      <c r="G615" s="60" t="str">
        <f t="shared" si="15"/>
        <v>H</v>
      </c>
      <c r="H615" s="60" t="str">
        <f t="shared" si="16"/>
        <v>F</v>
      </c>
      <c r="I615" s="60" t="str">
        <f t="shared" si="17"/>
        <v>L</v>
      </c>
      <c r="J615" s="60" t="str">
        <f t="shared" si="18"/>
        <v>K</v>
      </c>
    </row>
    <row r="616" spans="2:10" x14ac:dyDescent="0.25">
      <c r="B616" s="60" t="str">
        <f t="shared" si="10"/>
        <v>BCDFHIJL</v>
      </c>
      <c r="C616" s="60" t="str">
        <f t="shared" si="11"/>
        <v>C</v>
      </c>
      <c r="D616" s="60" t="str">
        <f t="shared" si="12"/>
        <v>J</v>
      </c>
      <c r="E616" s="60" t="str">
        <f t="shared" si="13"/>
        <v>B</v>
      </c>
      <c r="F616" s="60" t="str">
        <f t="shared" si="14"/>
        <v>D</v>
      </c>
      <c r="G616" s="60" t="str">
        <f t="shared" si="15"/>
        <v>H</v>
      </c>
      <c r="H616" s="60" t="str">
        <f t="shared" si="16"/>
        <v>F</v>
      </c>
      <c r="I616" s="60" t="str">
        <f t="shared" si="17"/>
        <v>L</v>
      </c>
      <c r="J616" s="60" t="str">
        <f t="shared" si="18"/>
        <v>I</v>
      </c>
    </row>
    <row r="617" spans="2:10" x14ac:dyDescent="0.25">
      <c r="B617" s="60" t="str">
        <f t="shared" si="10"/>
        <v>BCDFHIJK</v>
      </c>
      <c r="C617" s="60" t="str">
        <f t="shared" si="11"/>
        <v>C</v>
      </c>
      <c r="D617" s="60" t="str">
        <f t="shared" si="12"/>
        <v>J</v>
      </c>
      <c r="E617" s="60" t="str">
        <f t="shared" si="13"/>
        <v>B</v>
      </c>
      <c r="F617" s="60" t="str">
        <f t="shared" si="14"/>
        <v>D</v>
      </c>
      <c r="G617" s="60" t="str">
        <f t="shared" si="15"/>
        <v>H</v>
      </c>
      <c r="H617" s="60" t="str">
        <f t="shared" si="16"/>
        <v>F</v>
      </c>
      <c r="I617" s="60" t="str">
        <f t="shared" si="17"/>
        <v>I</v>
      </c>
      <c r="J617" s="60" t="str">
        <f t="shared" si="18"/>
        <v>K</v>
      </c>
    </row>
    <row r="618" spans="2:10" x14ac:dyDescent="0.25">
      <c r="B618" s="60" t="str">
        <f t="shared" si="10"/>
        <v>BCDFGJKL</v>
      </c>
      <c r="C618" s="60" t="str">
        <f t="shared" si="11"/>
        <v>C</v>
      </c>
      <c r="D618" s="60" t="str">
        <f t="shared" si="12"/>
        <v>G</v>
      </c>
      <c r="E618" s="60" t="str">
        <f t="shared" si="13"/>
        <v>B</v>
      </c>
      <c r="F618" s="60" t="str">
        <f t="shared" si="14"/>
        <v>D</v>
      </c>
      <c r="G618" s="60" t="str">
        <f t="shared" si="15"/>
        <v>J</v>
      </c>
      <c r="H618" s="60" t="str">
        <f t="shared" si="16"/>
        <v>F</v>
      </c>
      <c r="I618" s="60" t="str">
        <f t="shared" si="17"/>
        <v>L</v>
      </c>
      <c r="J618" s="60" t="str">
        <f t="shared" si="18"/>
        <v>K</v>
      </c>
    </row>
    <row r="619" spans="2:10" x14ac:dyDescent="0.25">
      <c r="B619" s="60" t="str">
        <f t="shared" si="10"/>
        <v>BCDFGIKL</v>
      </c>
      <c r="C619" s="60" t="str">
        <f t="shared" si="11"/>
        <v>C</v>
      </c>
      <c r="D619" s="60" t="str">
        <f t="shared" si="12"/>
        <v>G</v>
      </c>
      <c r="E619" s="60" t="str">
        <f t="shared" si="13"/>
        <v>B</v>
      </c>
      <c r="F619" s="60" t="str">
        <f t="shared" si="14"/>
        <v>D</v>
      </c>
      <c r="G619" s="60" t="str">
        <f t="shared" si="15"/>
        <v>I</v>
      </c>
      <c r="H619" s="60" t="str">
        <f t="shared" si="16"/>
        <v>F</v>
      </c>
      <c r="I619" s="60" t="str">
        <f t="shared" si="17"/>
        <v>L</v>
      </c>
      <c r="J619" s="60" t="str">
        <f t="shared" si="18"/>
        <v>K</v>
      </c>
    </row>
    <row r="620" spans="2:10" x14ac:dyDescent="0.25">
      <c r="B620" s="60" t="str">
        <f t="shared" si="10"/>
        <v>BCDFGIJL</v>
      </c>
      <c r="C620" s="60" t="str">
        <f t="shared" si="11"/>
        <v>C</v>
      </c>
      <c r="D620" s="60" t="str">
        <f t="shared" si="12"/>
        <v>G</v>
      </c>
      <c r="E620" s="60" t="str">
        <f t="shared" si="13"/>
        <v>B</v>
      </c>
      <c r="F620" s="60" t="str">
        <f t="shared" si="14"/>
        <v>D</v>
      </c>
      <c r="G620" s="60" t="str">
        <f t="shared" si="15"/>
        <v>J</v>
      </c>
      <c r="H620" s="60" t="str">
        <f t="shared" si="16"/>
        <v>F</v>
      </c>
      <c r="I620" s="60" t="str">
        <f t="shared" si="17"/>
        <v>L</v>
      </c>
      <c r="J620" s="60" t="str">
        <f t="shared" si="18"/>
        <v>I</v>
      </c>
    </row>
    <row r="621" spans="2:10" x14ac:dyDescent="0.25">
      <c r="B621" s="60" t="str">
        <f t="shared" si="10"/>
        <v>BCDFGIJK</v>
      </c>
      <c r="C621" s="60" t="str">
        <f t="shared" si="11"/>
        <v>C</v>
      </c>
      <c r="D621" s="60" t="str">
        <f t="shared" si="12"/>
        <v>G</v>
      </c>
      <c r="E621" s="60" t="str">
        <f t="shared" si="13"/>
        <v>B</v>
      </c>
      <c r="F621" s="60" t="str">
        <f t="shared" si="14"/>
        <v>D</v>
      </c>
      <c r="G621" s="60" t="str">
        <f t="shared" si="15"/>
        <v>J</v>
      </c>
      <c r="H621" s="60" t="str">
        <f t="shared" si="16"/>
        <v>F</v>
      </c>
      <c r="I621" s="60" t="str">
        <f t="shared" si="17"/>
        <v>I</v>
      </c>
      <c r="J621" s="60" t="str">
        <f t="shared" si="18"/>
        <v>K</v>
      </c>
    </row>
    <row r="622" spans="2:10" x14ac:dyDescent="0.25">
      <c r="B622" s="60" t="str">
        <f t="shared" si="10"/>
        <v>BCDFGHKL</v>
      </c>
      <c r="C622" s="60" t="str">
        <f t="shared" si="11"/>
        <v>C</v>
      </c>
      <c r="D622" s="60" t="str">
        <f t="shared" si="12"/>
        <v>G</v>
      </c>
      <c r="E622" s="60" t="str">
        <f t="shared" si="13"/>
        <v>B</v>
      </c>
      <c r="F622" s="60" t="str">
        <f t="shared" si="14"/>
        <v>D</v>
      </c>
      <c r="G622" s="60" t="str">
        <f t="shared" si="15"/>
        <v>H</v>
      </c>
      <c r="H622" s="60" t="str">
        <f t="shared" si="16"/>
        <v>F</v>
      </c>
      <c r="I622" s="60" t="str">
        <f t="shared" si="17"/>
        <v>L</v>
      </c>
      <c r="J622" s="60" t="str">
        <f t="shared" si="18"/>
        <v>K</v>
      </c>
    </row>
    <row r="623" spans="2:10" x14ac:dyDescent="0.25">
      <c r="B623" s="60" t="str">
        <f t="shared" si="10"/>
        <v>BCDFGHJL</v>
      </c>
      <c r="C623" s="60" t="str">
        <f t="shared" si="11"/>
        <v>C</v>
      </c>
      <c r="D623" s="60" t="str">
        <f t="shared" si="12"/>
        <v>G</v>
      </c>
      <c r="E623" s="60" t="str">
        <f t="shared" si="13"/>
        <v>B</v>
      </c>
      <c r="F623" s="60" t="str">
        <f t="shared" si="14"/>
        <v>D</v>
      </c>
      <c r="G623" s="60" t="str">
        <f t="shared" si="15"/>
        <v>H</v>
      </c>
      <c r="H623" s="60" t="str">
        <f t="shared" si="16"/>
        <v>F</v>
      </c>
      <c r="I623" s="60" t="str">
        <f t="shared" si="17"/>
        <v>L</v>
      </c>
      <c r="J623" s="60" t="str">
        <f t="shared" si="18"/>
        <v>J</v>
      </c>
    </row>
    <row r="624" spans="2:10" x14ac:dyDescent="0.25">
      <c r="B624" s="60" t="str">
        <f t="shared" si="10"/>
        <v>BCDFGHJK</v>
      </c>
      <c r="C624" s="60" t="str">
        <f t="shared" si="11"/>
        <v>H</v>
      </c>
      <c r="D624" s="60" t="str">
        <f t="shared" si="12"/>
        <v>G</v>
      </c>
      <c r="E624" s="60" t="str">
        <f t="shared" si="13"/>
        <v>B</v>
      </c>
      <c r="F624" s="60" t="str">
        <f t="shared" si="14"/>
        <v>C</v>
      </c>
      <c r="G624" s="60" t="str">
        <f t="shared" si="15"/>
        <v>J</v>
      </c>
      <c r="H624" s="60" t="str">
        <f t="shared" si="16"/>
        <v>F</v>
      </c>
      <c r="I624" s="60" t="str">
        <f t="shared" si="17"/>
        <v>D</v>
      </c>
      <c r="J624" s="60" t="str">
        <f t="shared" si="18"/>
        <v>K</v>
      </c>
    </row>
    <row r="625" spans="2:10" x14ac:dyDescent="0.25">
      <c r="B625" s="60" t="str">
        <f t="shared" si="10"/>
        <v>BCDFGHIL</v>
      </c>
      <c r="C625" s="60" t="str">
        <f t="shared" si="11"/>
        <v>C</v>
      </c>
      <c r="D625" s="60" t="str">
        <f t="shared" si="12"/>
        <v>G</v>
      </c>
      <c r="E625" s="60" t="str">
        <f t="shared" si="13"/>
        <v>B</v>
      </c>
      <c r="F625" s="60" t="str">
        <f t="shared" si="14"/>
        <v>D</v>
      </c>
      <c r="G625" s="60" t="str">
        <f t="shared" si="15"/>
        <v>H</v>
      </c>
      <c r="H625" s="60" t="str">
        <f t="shared" si="16"/>
        <v>F</v>
      </c>
      <c r="I625" s="60" t="str">
        <f t="shared" si="17"/>
        <v>L</v>
      </c>
      <c r="J625" s="60" t="str">
        <f t="shared" si="18"/>
        <v>I</v>
      </c>
    </row>
    <row r="626" spans="2:10" x14ac:dyDescent="0.25">
      <c r="B626" s="60" t="str">
        <f t="shared" si="10"/>
        <v>BCDFGHIK</v>
      </c>
      <c r="C626" s="60" t="str">
        <f t="shared" si="11"/>
        <v>C</v>
      </c>
      <c r="D626" s="60" t="str">
        <f t="shared" si="12"/>
        <v>G</v>
      </c>
      <c r="E626" s="60" t="str">
        <f t="shared" si="13"/>
        <v>B</v>
      </c>
      <c r="F626" s="60" t="str">
        <f t="shared" si="14"/>
        <v>D</v>
      </c>
      <c r="G626" s="60" t="str">
        <f t="shared" si="15"/>
        <v>H</v>
      </c>
      <c r="H626" s="60" t="str">
        <f t="shared" si="16"/>
        <v>F</v>
      </c>
      <c r="I626" s="60" t="str">
        <f t="shared" si="17"/>
        <v>I</v>
      </c>
      <c r="J626" s="60" t="str">
        <f t="shared" si="18"/>
        <v>K</v>
      </c>
    </row>
    <row r="627" spans="2:10" x14ac:dyDescent="0.25">
      <c r="B627" s="60" t="str">
        <f t="shared" ref="B627:B690" si="19">_xlfn.CONCAT(B131:M131)</f>
        <v>BCDFGHIJ</v>
      </c>
      <c r="C627" s="60" t="str">
        <f t="shared" ref="C627:C690" si="20">RIGHT(O131,1)</f>
        <v>H</v>
      </c>
      <c r="D627" s="60" t="str">
        <f t="shared" ref="D627:D690" si="21">RIGHT(P131,1)</f>
        <v>G</v>
      </c>
      <c r="E627" s="60" t="str">
        <f t="shared" ref="E627:E690" si="22">RIGHT(Q131,1)</f>
        <v>B</v>
      </c>
      <c r="F627" s="60" t="str">
        <f t="shared" ref="F627:F690" si="23">RIGHT(R131,1)</f>
        <v>C</v>
      </c>
      <c r="G627" s="60" t="str">
        <f t="shared" ref="G627:G690" si="24">RIGHT(S131,1)</f>
        <v>J</v>
      </c>
      <c r="H627" s="60" t="str">
        <f t="shared" ref="H627:H690" si="25">RIGHT(T131,1)</f>
        <v>F</v>
      </c>
      <c r="I627" s="60" t="str">
        <f t="shared" ref="I627:I690" si="26">RIGHT(U131,1)</f>
        <v>D</v>
      </c>
      <c r="J627" s="60" t="str">
        <f t="shared" ref="J627:J690" si="27">RIGHT(V131,1)</f>
        <v>I</v>
      </c>
    </row>
    <row r="628" spans="2:10" x14ac:dyDescent="0.25">
      <c r="B628" s="60" t="str">
        <f t="shared" si="19"/>
        <v>BCDEIJKL</v>
      </c>
      <c r="C628" s="60" t="str">
        <f t="shared" si="20"/>
        <v>E</v>
      </c>
      <c r="D628" s="60" t="str">
        <f t="shared" si="21"/>
        <v>J</v>
      </c>
      <c r="E628" s="60" t="str">
        <f t="shared" si="22"/>
        <v>B</v>
      </c>
      <c r="F628" s="60" t="str">
        <f t="shared" si="23"/>
        <v>C</v>
      </c>
      <c r="G628" s="60" t="str">
        <f t="shared" si="24"/>
        <v>I</v>
      </c>
      <c r="H628" s="60" t="str">
        <f t="shared" si="25"/>
        <v>D</v>
      </c>
      <c r="I628" s="60" t="str">
        <f t="shared" si="26"/>
        <v>L</v>
      </c>
      <c r="J628" s="60" t="str">
        <f t="shared" si="27"/>
        <v>K</v>
      </c>
    </row>
    <row r="629" spans="2:10" x14ac:dyDescent="0.25">
      <c r="B629" s="60" t="str">
        <f t="shared" si="19"/>
        <v>BCDEHJKL</v>
      </c>
      <c r="C629" s="60" t="str">
        <f t="shared" si="20"/>
        <v>E</v>
      </c>
      <c r="D629" s="60" t="str">
        <f t="shared" si="21"/>
        <v>J</v>
      </c>
      <c r="E629" s="60" t="str">
        <f t="shared" si="22"/>
        <v>B</v>
      </c>
      <c r="F629" s="60" t="str">
        <f t="shared" si="23"/>
        <v>C</v>
      </c>
      <c r="G629" s="60" t="str">
        <f t="shared" si="24"/>
        <v>H</v>
      </c>
      <c r="H629" s="60" t="str">
        <f t="shared" si="25"/>
        <v>D</v>
      </c>
      <c r="I629" s="60" t="str">
        <f t="shared" si="26"/>
        <v>L</v>
      </c>
      <c r="J629" s="60" t="str">
        <f t="shared" si="27"/>
        <v>K</v>
      </c>
    </row>
    <row r="630" spans="2:10" x14ac:dyDescent="0.25">
      <c r="B630" s="60" t="str">
        <f t="shared" si="19"/>
        <v>BCDEHIKL</v>
      </c>
      <c r="C630" s="60" t="str">
        <f t="shared" si="20"/>
        <v>E</v>
      </c>
      <c r="D630" s="60" t="str">
        <f t="shared" si="21"/>
        <v>I</v>
      </c>
      <c r="E630" s="60" t="str">
        <f t="shared" si="22"/>
        <v>B</v>
      </c>
      <c r="F630" s="60" t="str">
        <f t="shared" si="23"/>
        <v>C</v>
      </c>
      <c r="G630" s="60" t="str">
        <f t="shared" si="24"/>
        <v>H</v>
      </c>
      <c r="H630" s="60" t="str">
        <f t="shared" si="25"/>
        <v>D</v>
      </c>
      <c r="I630" s="60" t="str">
        <f t="shared" si="26"/>
        <v>L</v>
      </c>
      <c r="J630" s="60" t="str">
        <f t="shared" si="27"/>
        <v>K</v>
      </c>
    </row>
    <row r="631" spans="2:10" x14ac:dyDescent="0.25">
      <c r="B631" s="60" t="str">
        <f t="shared" si="19"/>
        <v>BCDEHIJL</v>
      </c>
      <c r="C631" s="60" t="str">
        <f t="shared" si="20"/>
        <v>E</v>
      </c>
      <c r="D631" s="60" t="str">
        <f t="shared" si="21"/>
        <v>J</v>
      </c>
      <c r="E631" s="60" t="str">
        <f t="shared" si="22"/>
        <v>B</v>
      </c>
      <c r="F631" s="60" t="str">
        <f t="shared" si="23"/>
        <v>C</v>
      </c>
      <c r="G631" s="60" t="str">
        <f t="shared" si="24"/>
        <v>H</v>
      </c>
      <c r="H631" s="60" t="str">
        <f t="shared" si="25"/>
        <v>D</v>
      </c>
      <c r="I631" s="60" t="str">
        <f t="shared" si="26"/>
        <v>L</v>
      </c>
      <c r="J631" s="60" t="str">
        <f t="shared" si="27"/>
        <v>I</v>
      </c>
    </row>
    <row r="632" spans="2:10" x14ac:dyDescent="0.25">
      <c r="B632" s="60" t="str">
        <f t="shared" si="19"/>
        <v>BCDEHIJK</v>
      </c>
      <c r="C632" s="60" t="str">
        <f t="shared" si="20"/>
        <v>E</v>
      </c>
      <c r="D632" s="60" t="str">
        <f t="shared" si="21"/>
        <v>J</v>
      </c>
      <c r="E632" s="60" t="str">
        <f t="shared" si="22"/>
        <v>B</v>
      </c>
      <c r="F632" s="60" t="str">
        <f t="shared" si="23"/>
        <v>C</v>
      </c>
      <c r="G632" s="60" t="str">
        <f t="shared" si="24"/>
        <v>H</v>
      </c>
      <c r="H632" s="60" t="str">
        <f t="shared" si="25"/>
        <v>D</v>
      </c>
      <c r="I632" s="60" t="str">
        <f t="shared" si="26"/>
        <v>I</v>
      </c>
      <c r="J632" s="60" t="str">
        <f t="shared" si="27"/>
        <v>K</v>
      </c>
    </row>
    <row r="633" spans="2:10" x14ac:dyDescent="0.25">
      <c r="B633" s="60" t="str">
        <f t="shared" si="19"/>
        <v>BCDEGJKL</v>
      </c>
      <c r="C633" s="60" t="str">
        <f t="shared" si="20"/>
        <v>E</v>
      </c>
      <c r="D633" s="60" t="str">
        <f t="shared" si="21"/>
        <v>G</v>
      </c>
      <c r="E633" s="60" t="str">
        <f t="shared" si="22"/>
        <v>B</v>
      </c>
      <c r="F633" s="60" t="str">
        <f t="shared" si="23"/>
        <v>C</v>
      </c>
      <c r="G633" s="60" t="str">
        <f t="shared" si="24"/>
        <v>J</v>
      </c>
      <c r="H633" s="60" t="str">
        <f t="shared" si="25"/>
        <v>D</v>
      </c>
      <c r="I633" s="60" t="str">
        <f t="shared" si="26"/>
        <v>L</v>
      </c>
      <c r="J633" s="60" t="str">
        <f t="shared" si="27"/>
        <v>K</v>
      </c>
    </row>
    <row r="634" spans="2:10" x14ac:dyDescent="0.25">
      <c r="B634" s="60" t="str">
        <f t="shared" si="19"/>
        <v>BCDEGIKL</v>
      </c>
      <c r="C634" s="60" t="str">
        <f t="shared" si="20"/>
        <v>E</v>
      </c>
      <c r="D634" s="60" t="str">
        <f t="shared" si="21"/>
        <v>G</v>
      </c>
      <c r="E634" s="60" t="str">
        <f t="shared" si="22"/>
        <v>B</v>
      </c>
      <c r="F634" s="60" t="str">
        <f t="shared" si="23"/>
        <v>C</v>
      </c>
      <c r="G634" s="60" t="str">
        <f t="shared" si="24"/>
        <v>I</v>
      </c>
      <c r="H634" s="60" t="str">
        <f t="shared" si="25"/>
        <v>D</v>
      </c>
      <c r="I634" s="60" t="str">
        <f t="shared" si="26"/>
        <v>L</v>
      </c>
      <c r="J634" s="60" t="str">
        <f t="shared" si="27"/>
        <v>K</v>
      </c>
    </row>
    <row r="635" spans="2:10" x14ac:dyDescent="0.25">
      <c r="B635" s="60" t="str">
        <f t="shared" si="19"/>
        <v>BCDEGIJL</v>
      </c>
      <c r="C635" s="60" t="str">
        <f t="shared" si="20"/>
        <v>E</v>
      </c>
      <c r="D635" s="60" t="str">
        <f t="shared" si="21"/>
        <v>G</v>
      </c>
      <c r="E635" s="60" t="str">
        <f t="shared" si="22"/>
        <v>B</v>
      </c>
      <c r="F635" s="60" t="str">
        <f t="shared" si="23"/>
        <v>C</v>
      </c>
      <c r="G635" s="60" t="str">
        <f t="shared" si="24"/>
        <v>J</v>
      </c>
      <c r="H635" s="60" t="str">
        <f t="shared" si="25"/>
        <v>D</v>
      </c>
      <c r="I635" s="60" t="str">
        <f t="shared" si="26"/>
        <v>L</v>
      </c>
      <c r="J635" s="60" t="str">
        <f t="shared" si="27"/>
        <v>I</v>
      </c>
    </row>
    <row r="636" spans="2:10" x14ac:dyDescent="0.25">
      <c r="B636" s="60" t="str">
        <f t="shared" si="19"/>
        <v>BCDEGIJK</v>
      </c>
      <c r="C636" s="60" t="str">
        <f t="shared" si="20"/>
        <v>E</v>
      </c>
      <c r="D636" s="60" t="str">
        <f t="shared" si="21"/>
        <v>G</v>
      </c>
      <c r="E636" s="60" t="str">
        <f t="shared" si="22"/>
        <v>B</v>
      </c>
      <c r="F636" s="60" t="str">
        <f t="shared" si="23"/>
        <v>C</v>
      </c>
      <c r="G636" s="60" t="str">
        <f t="shared" si="24"/>
        <v>J</v>
      </c>
      <c r="H636" s="60" t="str">
        <f t="shared" si="25"/>
        <v>D</v>
      </c>
      <c r="I636" s="60" t="str">
        <f t="shared" si="26"/>
        <v>I</v>
      </c>
      <c r="J636" s="60" t="str">
        <f t="shared" si="27"/>
        <v>K</v>
      </c>
    </row>
    <row r="637" spans="2:10" x14ac:dyDescent="0.25">
      <c r="B637" s="60" t="str">
        <f t="shared" si="19"/>
        <v>BCDEGHKL</v>
      </c>
      <c r="C637" s="60" t="str">
        <f t="shared" si="20"/>
        <v>E</v>
      </c>
      <c r="D637" s="60" t="str">
        <f t="shared" si="21"/>
        <v>G</v>
      </c>
      <c r="E637" s="60" t="str">
        <f t="shared" si="22"/>
        <v>B</v>
      </c>
      <c r="F637" s="60" t="str">
        <f t="shared" si="23"/>
        <v>C</v>
      </c>
      <c r="G637" s="60" t="str">
        <f t="shared" si="24"/>
        <v>H</v>
      </c>
      <c r="H637" s="60" t="str">
        <f t="shared" si="25"/>
        <v>D</v>
      </c>
      <c r="I637" s="60" t="str">
        <f t="shared" si="26"/>
        <v>L</v>
      </c>
      <c r="J637" s="60" t="str">
        <f t="shared" si="27"/>
        <v>K</v>
      </c>
    </row>
    <row r="638" spans="2:10" x14ac:dyDescent="0.25">
      <c r="B638" s="60" t="str">
        <f t="shared" si="19"/>
        <v>BCDEGHJL</v>
      </c>
      <c r="C638" s="60" t="str">
        <f t="shared" si="20"/>
        <v>H</v>
      </c>
      <c r="D638" s="60" t="str">
        <f t="shared" si="21"/>
        <v>G</v>
      </c>
      <c r="E638" s="60" t="str">
        <f t="shared" si="22"/>
        <v>B</v>
      </c>
      <c r="F638" s="60" t="str">
        <f t="shared" si="23"/>
        <v>C</v>
      </c>
      <c r="G638" s="60" t="str">
        <f t="shared" si="24"/>
        <v>J</v>
      </c>
      <c r="H638" s="60" t="str">
        <f t="shared" si="25"/>
        <v>D</v>
      </c>
      <c r="I638" s="60" t="str">
        <f t="shared" si="26"/>
        <v>L</v>
      </c>
      <c r="J638" s="60" t="str">
        <f t="shared" si="27"/>
        <v>E</v>
      </c>
    </row>
    <row r="639" spans="2:10" x14ac:dyDescent="0.25">
      <c r="B639" s="60" t="str">
        <f t="shared" si="19"/>
        <v>BCDEGHJK</v>
      </c>
      <c r="C639" s="60" t="str">
        <f t="shared" si="20"/>
        <v>H</v>
      </c>
      <c r="D639" s="60" t="str">
        <f t="shared" si="21"/>
        <v>G</v>
      </c>
      <c r="E639" s="60" t="str">
        <f t="shared" si="22"/>
        <v>B</v>
      </c>
      <c r="F639" s="60" t="str">
        <f t="shared" si="23"/>
        <v>C</v>
      </c>
      <c r="G639" s="60" t="str">
        <f t="shared" si="24"/>
        <v>J</v>
      </c>
      <c r="H639" s="60" t="str">
        <f t="shared" si="25"/>
        <v>D</v>
      </c>
      <c r="I639" s="60" t="str">
        <f t="shared" si="26"/>
        <v>E</v>
      </c>
      <c r="J639" s="60" t="str">
        <f t="shared" si="27"/>
        <v>K</v>
      </c>
    </row>
    <row r="640" spans="2:10" x14ac:dyDescent="0.25">
      <c r="B640" s="60" t="str">
        <f t="shared" si="19"/>
        <v>BCDEGHIL</v>
      </c>
      <c r="C640" s="60" t="str">
        <f t="shared" si="20"/>
        <v>E</v>
      </c>
      <c r="D640" s="60" t="str">
        <f t="shared" si="21"/>
        <v>G</v>
      </c>
      <c r="E640" s="60" t="str">
        <f t="shared" si="22"/>
        <v>B</v>
      </c>
      <c r="F640" s="60" t="str">
        <f t="shared" si="23"/>
        <v>C</v>
      </c>
      <c r="G640" s="60" t="str">
        <f t="shared" si="24"/>
        <v>H</v>
      </c>
      <c r="H640" s="60" t="str">
        <f t="shared" si="25"/>
        <v>D</v>
      </c>
      <c r="I640" s="60" t="str">
        <f t="shared" si="26"/>
        <v>L</v>
      </c>
      <c r="J640" s="60" t="str">
        <f t="shared" si="27"/>
        <v>I</v>
      </c>
    </row>
    <row r="641" spans="2:10" x14ac:dyDescent="0.25">
      <c r="B641" s="60" t="str">
        <f t="shared" si="19"/>
        <v>BCDEGHIK</v>
      </c>
      <c r="C641" s="60" t="str">
        <f t="shared" si="20"/>
        <v>E</v>
      </c>
      <c r="D641" s="60" t="str">
        <f t="shared" si="21"/>
        <v>G</v>
      </c>
      <c r="E641" s="60" t="str">
        <f t="shared" si="22"/>
        <v>B</v>
      </c>
      <c r="F641" s="60" t="str">
        <f t="shared" si="23"/>
        <v>C</v>
      </c>
      <c r="G641" s="60" t="str">
        <f t="shared" si="24"/>
        <v>H</v>
      </c>
      <c r="H641" s="60" t="str">
        <f t="shared" si="25"/>
        <v>D</v>
      </c>
      <c r="I641" s="60" t="str">
        <f t="shared" si="26"/>
        <v>I</v>
      </c>
      <c r="J641" s="60" t="str">
        <f t="shared" si="27"/>
        <v>K</v>
      </c>
    </row>
    <row r="642" spans="2:10" x14ac:dyDescent="0.25">
      <c r="B642" s="60" t="str">
        <f t="shared" si="19"/>
        <v>BCDEGHIJ</v>
      </c>
      <c r="C642" s="60" t="str">
        <f t="shared" si="20"/>
        <v>H</v>
      </c>
      <c r="D642" s="60" t="str">
        <f t="shared" si="21"/>
        <v>G</v>
      </c>
      <c r="E642" s="60" t="str">
        <f t="shared" si="22"/>
        <v>B</v>
      </c>
      <c r="F642" s="60" t="str">
        <f t="shared" si="23"/>
        <v>C</v>
      </c>
      <c r="G642" s="60" t="str">
        <f t="shared" si="24"/>
        <v>J</v>
      </c>
      <c r="H642" s="60" t="str">
        <f t="shared" si="25"/>
        <v>D</v>
      </c>
      <c r="I642" s="60" t="str">
        <f t="shared" si="26"/>
        <v>E</v>
      </c>
      <c r="J642" s="60" t="str">
        <f t="shared" si="27"/>
        <v>I</v>
      </c>
    </row>
    <row r="643" spans="2:10" x14ac:dyDescent="0.25">
      <c r="B643" s="60" t="str">
        <f t="shared" si="19"/>
        <v>BCDEFJKL</v>
      </c>
      <c r="C643" s="60" t="str">
        <f t="shared" si="20"/>
        <v>C</v>
      </c>
      <c r="D643" s="60" t="str">
        <f t="shared" si="21"/>
        <v>J</v>
      </c>
      <c r="E643" s="60" t="str">
        <f t="shared" si="22"/>
        <v>B</v>
      </c>
      <c r="F643" s="60" t="str">
        <f t="shared" si="23"/>
        <v>D</v>
      </c>
      <c r="G643" s="60" t="str">
        <f t="shared" si="24"/>
        <v>E</v>
      </c>
      <c r="H643" s="60" t="str">
        <f t="shared" si="25"/>
        <v>F</v>
      </c>
      <c r="I643" s="60" t="str">
        <f t="shared" si="26"/>
        <v>L</v>
      </c>
      <c r="J643" s="60" t="str">
        <f t="shared" si="27"/>
        <v>K</v>
      </c>
    </row>
    <row r="644" spans="2:10" x14ac:dyDescent="0.25">
      <c r="B644" s="60" t="str">
        <f t="shared" si="19"/>
        <v>BCDEFIKL</v>
      </c>
      <c r="C644" s="60" t="str">
        <f t="shared" si="20"/>
        <v>C</v>
      </c>
      <c r="D644" s="60" t="str">
        <f t="shared" si="21"/>
        <v>E</v>
      </c>
      <c r="E644" s="60" t="str">
        <f t="shared" si="22"/>
        <v>B</v>
      </c>
      <c r="F644" s="60" t="str">
        <f t="shared" si="23"/>
        <v>D</v>
      </c>
      <c r="G644" s="60" t="str">
        <f t="shared" si="24"/>
        <v>I</v>
      </c>
      <c r="H644" s="60" t="str">
        <f t="shared" si="25"/>
        <v>F</v>
      </c>
      <c r="I644" s="60" t="str">
        <f t="shared" si="26"/>
        <v>L</v>
      </c>
      <c r="J644" s="60" t="str">
        <f t="shared" si="27"/>
        <v>K</v>
      </c>
    </row>
    <row r="645" spans="2:10" x14ac:dyDescent="0.25">
      <c r="B645" s="60" t="str">
        <f t="shared" si="19"/>
        <v>BCDEFIJL</v>
      </c>
      <c r="C645" s="60" t="str">
        <f t="shared" si="20"/>
        <v>C</v>
      </c>
      <c r="D645" s="60" t="str">
        <f t="shared" si="21"/>
        <v>J</v>
      </c>
      <c r="E645" s="60" t="str">
        <f t="shared" si="22"/>
        <v>B</v>
      </c>
      <c r="F645" s="60" t="str">
        <f t="shared" si="23"/>
        <v>D</v>
      </c>
      <c r="G645" s="60" t="str">
        <f t="shared" si="24"/>
        <v>E</v>
      </c>
      <c r="H645" s="60" t="str">
        <f t="shared" si="25"/>
        <v>F</v>
      </c>
      <c r="I645" s="60" t="str">
        <f t="shared" si="26"/>
        <v>L</v>
      </c>
      <c r="J645" s="60" t="str">
        <f t="shared" si="27"/>
        <v>I</v>
      </c>
    </row>
    <row r="646" spans="2:10" x14ac:dyDescent="0.25">
      <c r="B646" s="60" t="str">
        <f t="shared" si="19"/>
        <v>BCDEFIJK</v>
      </c>
      <c r="C646" s="60" t="str">
        <f t="shared" si="20"/>
        <v>C</v>
      </c>
      <c r="D646" s="60" t="str">
        <f t="shared" si="21"/>
        <v>J</v>
      </c>
      <c r="E646" s="60" t="str">
        <f t="shared" si="22"/>
        <v>B</v>
      </c>
      <c r="F646" s="60" t="str">
        <f t="shared" si="23"/>
        <v>D</v>
      </c>
      <c r="G646" s="60" t="str">
        <f t="shared" si="24"/>
        <v>E</v>
      </c>
      <c r="H646" s="60" t="str">
        <f t="shared" si="25"/>
        <v>F</v>
      </c>
      <c r="I646" s="60" t="str">
        <f t="shared" si="26"/>
        <v>I</v>
      </c>
      <c r="J646" s="60" t="str">
        <f t="shared" si="27"/>
        <v>K</v>
      </c>
    </row>
    <row r="647" spans="2:10" x14ac:dyDescent="0.25">
      <c r="B647" s="60" t="str">
        <f t="shared" si="19"/>
        <v>BCDEFHKL</v>
      </c>
      <c r="C647" s="60" t="str">
        <f t="shared" si="20"/>
        <v>C</v>
      </c>
      <c r="D647" s="60" t="str">
        <f t="shared" si="21"/>
        <v>E</v>
      </c>
      <c r="E647" s="60" t="str">
        <f t="shared" si="22"/>
        <v>B</v>
      </c>
      <c r="F647" s="60" t="str">
        <f t="shared" si="23"/>
        <v>D</v>
      </c>
      <c r="G647" s="60" t="str">
        <f t="shared" si="24"/>
        <v>H</v>
      </c>
      <c r="H647" s="60" t="str">
        <f t="shared" si="25"/>
        <v>F</v>
      </c>
      <c r="I647" s="60" t="str">
        <f t="shared" si="26"/>
        <v>L</v>
      </c>
      <c r="J647" s="60" t="str">
        <f t="shared" si="27"/>
        <v>K</v>
      </c>
    </row>
    <row r="648" spans="2:10" x14ac:dyDescent="0.25">
      <c r="B648" s="60" t="str">
        <f t="shared" si="19"/>
        <v>BCDEFHJL</v>
      </c>
      <c r="C648" s="60" t="str">
        <f t="shared" si="20"/>
        <v>C</v>
      </c>
      <c r="D648" s="60" t="str">
        <f t="shared" si="21"/>
        <v>J</v>
      </c>
      <c r="E648" s="60" t="str">
        <f t="shared" si="22"/>
        <v>B</v>
      </c>
      <c r="F648" s="60" t="str">
        <f t="shared" si="23"/>
        <v>D</v>
      </c>
      <c r="G648" s="60" t="str">
        <f t="shared" si="24"/>
        <v>H</v>
      </c>
      <c r="H648" s="60" t="str">
        <f t="shared" si="25"/>
        <v>F</v>
      </c>
      <c r="I648" s="60" t="str">
        <f t="shared" si="26"/>
        <v>L</v>
      </c>
      <c r="J648" s="60" t="str">
        <f t="shared" si="27"/>
        <v>E</v>
      </c>
    </row>
    <row r="649" spans="2:10" x14ac:dyDescent="0.25">
      <c r="B649" s="60" t="str">
        <f t="shared" si="19"/>
        <v>BCDEFHJK</v>
      </c>
      <c r="C649" s="60" t="str">
        <f t="shared" si="20"/>
        <v>C</v>
      </c>
      <c r="D649" s="60" t="str">
        <f t="shared" si="21"/>
        <v>J</v>
      </c>
      <c r="E649" s="60" t="str">
        <f t="shared" si="22"/>
        <v>B</v>
      </c>
      <c r="F649" s="60" t="str">
        <f t="shared" si="23"/>
        <v>D</v>
      </c>
      <c r="G649" s="60" t="str">
        <f t="shared" si="24"/>
        <v>H</v>
      </c>
      <c r="H649" s="60" t="str">
        <f t="shared" si="25"/>
        <v>F</v>
      </c>
      <c r="I649" s="60" t="str">
        <f t="shared" si="26"/>
        <v>E</v>
      </c>
      <c r="J649" s="60" t="str">
        <f t="shared" si="27"/>
        <v>K</v>
      </c>
    </row>
    <row r="650" spans="2:10" x14ac:dyDescent="0.25">
      <c r="B650" s="60" t="str">
        <f t="shared" si="19"/>
        <v>BCDEFHIL</v>
      </c>
      <c r="C650" s="60" t="str">
        <f t="shared" si="20"/>
        <v>C</v>
      </c>
      <c r="D650" s="60" t="str">
        <f t="shared" si="21"/>
        <v>E</v>
      </c>
      <c r="E650" s="60" t="str">
        <f t="shared" si="22"/>
        <v>B</v>
      </c>
      <c r="F650" s="60" t="str">
        <f t="shared" si="23"/>
        <v>D</v>
      </c>
      <c r="G650" s="60" t="str">
        <f t="shared" si="24"/>
        <v>H</v>
      </c>
      <c r="H650" s="60" t="str">
        <f t="shared" si="25"/>
        <v>F</v>
      </c>
      <c r="I650" s="60" t="str">
        <f t="shared" si="26"/>
        <v>L</v>
      </c>
      <c r="J650" s="60" t="str">
        <f t="shared" si="27"/>
        <v>I</v>
      </c>
    </row>
    <row r="651" spans="2:10" x14ac:dyDescent="0.25">
      <c r="B651" s="60" t="str">
        <f t="shared" si="19"/>
        <v>BCDEFHIK</v>
      </c>
      <c r="C651" s="60" t="str">
        <f t="shared" si="20"/>
        <v>C</v>
      </c>
      <c r="D651" s="60" t="str">
        <f t="shared" si="21"/>
        <v>E</v>
      </c>
      <c r="E651" s="60" t="str">
        <f t="shared" si="22"/>
        <v>B</v>
      </c>
      <c r="F651" s="60" t="str">
        <f t="shared" si="23"/>
        <v>D</v>
      </c>
      <c r="G651" s="60" t="str">
        <f t="shared" si="24"/>
        <v>H</v>
      </c>
      <c r="H651" s="60" t="str">
        <f t="shared" si="25"/>
        <v>F</v>
      </c>
      <c r="I651" s="60" t="str">
        <f t="shared" si="26"/>
        <v>I</v>
      </c>
      <c r="J651" s="60" t="str">
        <f t="shared" si="27"/>
        <v>K</v>
      </c>
    </row>
    <row r="652" spans="2:10" x14ac:dyDescent="0.25">
      <c r="B652" s="60" t="str">
        <f t="shared" si="19"/>
        <v>BCDEFHIJ</v>
      </c>
      <c r="C652" s="60" t="str">
        <f t="shared" si="20"/>
        <v>C</v>
      </c>
      <c r="D652" s="60" t="str">
        <f t="shared" si="21"/>
        <v>J</v>
      </c>
      <c r="E652" s="60" t="str">
        <f t="shared" si="22"/>
        <v>B</v>
      </c>
      <c r="F652" s="60" t="str">
        <f t="shared" si="23"/>
        <v>D</v>
      </c>
      <c r="G652" s="60" t="str">
        <f t="shared" si="24"/>
        <v>H</v>
      </c>
      <c r="H652" s="60" t="str">
        <f t="shared" si="25"/>
        <v>F</v>
      </c>
      <c r="I652" s="60" t="str">
        <f t="shared" si="26"/>
        <v>E</v>
      </c>
      <c r="J652" s="60" t="str">
        <f t="shared" si="27"/>
        <v>I</v>
      </c>
    </row>
    <row r="653" spans="2:10" x14ac:dyDescent="0.25">
      <c r="B653" s="60" t="str">
        <f t="shared" si="19"/>
        <v>BCDEFGKL</v>
      </c>
      <c r="C653" s="60" t="str">
        <f t="shared" si="20"/>
        <v>C</v>
      </c>
      <c r="D653" s="60" t="str">
        <f t="shared" si="21"/>
        <v>G</v>
      </c>
      <c r="E653" s="60" t="str">
        <f t="shared" si="22"/>
        <v>B</v>
      </c>
      <c r="F653" s="60" t="str">
        <f t="shared" si="23"/>
        <v>D</v>
      </c>
      <c r="G653" s="60" t="str">
        <f t="shared" si="24"/>
        <v>E</v>
      </c>
      <c r="H653" s="60" t="str">
        <f t="shared" si="25"/>
        <v>F</v>
      </c>
      <c r="I653" s="60" t="str">
        <f t="shared" si="26"/>
        <v>L</v>
      </c>
      <c r="J653" s="60" t="str">
        <f t="shared" si="27"/>
        <v>K</v>
      </c>
    </row>
    <row r="654" spans="2:10" x14ac:dyDescent="0.25">
      <c r="B654" s="60" t="str">
        <f t="shared" si="19"/>
        <v>BCDEFGJL</v>
      </c>
      <c r="C654" s="60" t="str">
        <f t="shared" si="20"/>
        <v>C</v>
      </c>
      <c r="D654" s="60" t="str">
        <f t="shared" si="21"/>
        <v>G</v>
      </c>
      <c r="E654" s="60" t="str">
        <f t="shared" si="22"/>
        <v>B</v>
      </c>
      <c r="F654" s="60" t="str">
        <f t="shared" si="23"/>
        <v>D</v>
      </c>
      <c r="G654" s="60" t="str">
        <f t="shared" si="24"/>
        <v>J</v>
      </c>
      <c r="H654" s="60" t="str">
        <f t="shared" si="25"/>
        <v>F</v>
      </c>
      <c r="I654" s="60" t="str">
        <f t="shared" si="26"/>
        <v>L</v>
      </c>
      <c r="J654" s="60" t="str">
        <f t="shared" si="27"/>
        <v>E</v>
      </c>
    </row>
    <row r="655" spans="2:10" x14ac:dyDescent="0.25">
      <c r="B655" s="60" t="str">
        <f t="shared" si="19"/>
        <v>BCDEFGJK</v>
      </c>
      <c r="C655" s="60" t="str">
        <f t="shared" si="20"/>
        <v>C</v>
      </c>
      <c r="D655" s="60" t="str">
        <f t="shared" si="21"/>
        <v>G</v>
      </c>
      <c r="E655" s="60" t="str">
        <f t="shared" si="22"/>
        <v>B</v>
      </c>
      <c r="F655" s="60" t="str">
        <f t="shared" si="23"/>
        <v>D</v>
      </c>
      <c r="G655" s="60" t="str">
        <f t="shared" si="24"/>
        <v>J</v>
      </c>
      <c r="H655" s="60" t="str">
        <f t="shared" si="25"/>
        <v>F</v>
      </c>
      <c r="I655" s="60" t="str">
        <f t="shared" si="26"/>
        <v>E</v>
      </c>
      <c r="J655" s="60" t="str">
        <f t="shared" si="27"/>
        <v>K</v>
      </c>
    </row>
    <row r="656" spans="2:10" x14ac:dyDescent="0.25">
      <c r="B656" s="60" t="str">
        <f t="shared" si="19"/>
        <v>BCDEFGIL</v>
      </c>
      <c r="C656" s="60" t="str">
        <f t="shared" si="20"/>
        <v>C</v>
      </c>
      <c r="D656" s="60" t="str">
        <f t="shared" si="21"/>
        <v>G</v>
      </c>
      <c r="E656" s="60" t="str">
        <f t="shared" si="22"/>
        <v>B</v>
      </c>
      <c r="F656" s="60" t="str">
        <f t="shared" si="23"/>
        <v>D</v>
      </c>
      <c r="G656" s="60" t="str">
        <f t="shared" si="24"/>
        <v>E</v>
      </c>
      <c r="H656" s="60" t="str">
        <f t="shared" si="25"/>
        <v>F</v>
      </c>
      <c r="I656" s="60" t="str">
        <f t="shared" si="26"/>
        <v>L</v>
      </c>
      <c r="J656" s="60" t="str">
        <f t="shared" si="27"/>
        <v>I</v>
      </c>
    </row>
    <row r="657" spans="2:10" x14ac:dyDescent="0.25">
      <c r="B657" s="60" t="str">
        <f t="shared" si="19"/>
        <v>BCDEFGIK</v>
      </c>
      <c r="C657" s="60" t="str">
        <f t="shared" si="20"/>
        <v>C</v>
      </c>
      <c r="D657" s="60" t="str">
        <f t="shared" si="21"/>
        <v>G</v>
      </c>
      <c r="E657" s="60" t="str">
        <f t="shared" si="22"/>
        <v>B</v>
      </c>
      <c r="F657" s="60" t="str">
        <f t="shared" si="23"/>
        <v>D</v>
      </c>
      <c r="G657" s="60" t="str">
        <f t="shared" si="24"/>
        <v>E</v>
      </c>
      <c r="H657" s="60" t="str">
        <f t="shared" si="25"/>
        <v>F</v>
      </c>
      <c r="I657" s="60" t="str">
        <f t="shared" si="26"/>
        <v>I</v>
      </c>
      <c r="J657" s="60" t="str">
        <f t="shared" si="27"/>
        <v>K</v>
      </c>
    </row>
    <row r="658" spans="2:10" x14ac:dyDescent="0.25">
      <c r="B658" s="60" t="str">
        <f t="shared" si="19"/>
        <v>BCDEFGIJ</v>
      </c>
      <c r="C658" s="60" t="str">
        <f t="shared" si="20"/>
        <v>C</v>
      </c>
      <c r="D658" s="60" t="str">
        <f t="shared" si="21"/>
        <v>G</v>
      </c>
      <c r="E658" s="60" t="str">
        <f t="shared" si="22"/>
        <v>B</v>
      </c>
      <c r="F658" s="60" t="str">
        <f t="shared" si="23"/>
        <v>D</v>
      </c>
      <c r="G658" s="60" t="str">
        <f t="shared" si="24"/>
        <v>J</v>
      </c>
      <c r="H658" s="60" t="str">
        <f t="shared" si="25"/>
        <v>F</v>
      </c>
      <c r="I658" s="60" t="str">
        <f t="shared" si="26"/>
        <v>E</v>
      </c>
      <c r="J658" s="60" t="str">
        <f t="shared" si="27"/>
        <v>I</v>
      </c>
    </row>
    <row r="659" spans="2:10" x14ac:dyDescent="0.25">
      <c r="B659" s="60" t="str">
        <f t="shared" si="19"/>
        <v>BCDEFGHL</v>
      </c>
      <c r="C659" s="60" t="str">
        <f t="shared" si="20"/>
        <v>C</v>
      </c>
      <c r="D659" s="60" t="str">
        <f t="shared" si="21"/>
        <v>G</v>
      </c>
      <c r="E659" s="60" t="str">
        <f t="shared" si="22"/>
        <v>B</v>
      </c>
      <c r="F659" s="60" t="str">
        <f t="shared" si="23"/>
        <v>D</v>
      </c>
      <c r="G659" s="60" t="str">
        <f t="shared" si="24"/>
        <v>H</v>
      </c>
      <c r="H659" s="60" t="str">
        <f t="shared" si="25"/>
        <v>F</v>
      </c>
      <c r="I659" s="60" t="str">
        <f t="shared" si="26"/>
        <v>L</v>
      </c>
      <c r="J659" s="60" t="str">
        <f t="shared" si="27"/>
        <v>E</v>
      </c>
    </row>
    <row r="660" spans="2:10" x14ac:dyDescent="0.25">
      <c r="B660" s="60" t="str">
        <f t="shared" si="19"/>
        <v>BCDEFGHK</v>
      </c>
      <c r="C660" s="60" t="str">
        <f t="shared" si="20"/>
        <v>C</v>
      </c>
      <c r="D660" s="60" t="str">
        <f t="shared" si="21"/>
        <v>G</v>
      </c>
      <c r="E660" s="60" t="str">
        <f t="shared" si="22"/>
        <v>B</v>
      </c>
      <c r="F660" s="60" t="str">
        <f t="shared" si="23"/>
        <v>D</v>
      </c>
      <c r="G660" s="60" t="str">
        <f t="shared" si="24"/>
        <v>H</v>
      </c>
      <c r="H660" s="60" t="str">
        <f t="shared" si="25"/>
        <v>F</v>
      </c>
      <c r="I660" s="60" t="str">
        <f t="shared" si="26"/>
        <v>E</v>
      </c>
      <c r="J660" s="60" t="str">
        <f t="shared" si="27"/>
        <v>K</v>
      </c>
    </row>
    <row r="661" spans="2:10" x14ac:dyDescent="0.25">
      <c r="B661" s="60" t="str">
        <f t="shared" si="19"/>
        <v>BCDEFGHJ</v>
      </c>
      <c r="C661" s="60" t="str">
        <f t="shared" si="20"/>
        <v>H</v>
      </c>
      <c r="D661" s="60" t="str">
        <f t="shared" si="21"/>
        <v>G</v>
      </c>
      <c r="E661" s="60" t="str">
        <f t="shared" si="22"/>
        <v>B</v>
      </c>
      <c r="F661" s="60" t="str">
        <f t="shared" si="23"/>
        <v>C</v>
      </c>
      <c r="G661" s="60" t="str">
        <f t="shared" si="24"/>
        <v>J</v>
      </c>
      <c r="H661" s="60" t="str">
        <f t="shared" si="25"/>
        <v>F</v>
      </c>
      <c r="I661" s="60" t="str">
        <f t="shared" si="26"/>
        <v>D</v>
      </c>
      <c r="J661" s="60" t="str">
        <f t="shared" si="27"/>
        <v>E</v>
      </c>
    </row>
    <row r="662" spans="2:10" x14ac:dyDescent="0.25">
      <c r="B662" s="60" t="str">
        <f t="shared" si="19"/>
        <v>BCDEFGHI</v>
      </c>
      <c r="C662" s="60" t="str">
        <f t="shared" si="20"/>
        <v>C</v>
      </c>
      <c r="D662" s="60" t="str">
        <f t="shared" si="21"/>
        <v>G</v>
      </c>
      <c r="E662" s="60" t="str">
        <f t="shared" si="22"/>
        <v>B</v>
      </c>
      <c r="F662" s="60" t="str">
        <f t="shared" si="23"/>
        <v>D</v>
      </c>
      <c r="G662" s="60" t="str">
        <f t="shared" si="24"/>
        <v>H</v>
      </c>
      <c r="H662" s="60" t="str">
        <f t="shared" si="25"/>
        <v>F</v>
      </c>
      <c r="I662" s="60" t="str">
        <f t="shared" si="26"/>
        <v>E</v>
      </c>
      <c r="J662" s="60" t="str">
        <f t="shared" si="27"/>
        <v>I</v>
      </c>
    </row>
    <row r="663" spans="2:10" x14ac:dyDescent="0.25">
      <c r="B663" s="60" t="str">
        <f t="shared" si="19"/>
        <v>AFGHIJKL</v>
      </c>
      <c r="C663" s="60" t="str">
        <f t="shared" si="20"/>
        <v>H</v>
      </c>
      <c r="D663" s="60" t="str">
        <f t="shared" si="21"/>
        <v>J</v>
      </c>
      <c r="E663" s="60" t="str">
        <f t="shared" si="22"/>
        <v>I</v>
      </c>
      <c r="F663" s="60" t="str">
        <f t="shared" si="23"/>
        <v>F</v>
      </c>
      <c r="G663" s="60" t="str">
        <f t="shared" si="24"/>
        <v>A</v>
      </c>
      <c r="H663" s="60" t="str">
        <f t="shared" si="25"/>
        <v>G</v>
      </c>
      <c r="I663" s="60" t="str">
        <f t="shared" si="26"/>
        <v>L</v>
      </c>
      <c r="J663" s="60" t="str">
        <f t="shared" si="27"/>
        <v>K</v>
      </c>
    </row>
    <row r="664" spans="2:10" x14ac:dyDescent="0.25">
      <c r="B664" s="60" t="str">
        <f t="shared" si="19"/>
        <v>AEGHIJKL</v>
      </c>
      <c r="C664" s="60" t="str">
        <f t="shared" si="20"/>
        <v>E</v>
      </c>
      <c r="D664" s="60" t="str">
        <f t="shared" si="21"/>
        <v>J</v>
      </c>
      <c r="E664" s="60" t="str">
        <f t="shared" si="22"/>
        <v>I</v>
      </c>
      <c r="F664" s="60" t="str">
        <f t="shared" si="23"/>
        <v>A</v>
      </c>
      <c r="G664" s="60" t="str">
        <f t="shared" si="24"/>
        <v>H</v>
      </c>
      <c r="H664" s="60" t="str">
        <f t="shared" si="25"/>
        <v>G</v>
      </c>
      <c r="I664" s="60" t="str">
        <f t="shared" si="26"/>
        <v>L</v>
      </c>
      <c r="J664" s="60" t="str">
        <f t="shared" si="27"/>
        <v>K</v>
      </c>
    </row>
    <row r="665" spans="2:10" x14ac:dyDescent="0.25">
      <c r="B665" s="60" t="str">
        <f t="shared" si="19"/>
        <v>AEFHIJKL</v>
      </c>
      <c r="C665" s="60" t="str">
        <f t="shared" si="20"/>
        <v>E</v>
      </c>
      <c r="D665" s="60" t="str">
        <f t="shared" si="21"/>
        <v>J</v>
      </c>
      <c r="E665" s="60" t="str">
        <f t="shared" si="22"/>
        <v>I</v>
      </c>
      <c r="F665" s="60" t="str">
        <f t="shared" si="23"/>
        <v>F</v>
      </c>
      <c r="G665" s="60" t="str">
        <f t="shared" si="24"/>
        <v>A</v>
      </c>
      <c r="H665" s="60" t="str">
        <f t="shared" si="25"/>
        <v>H</v>
      </c>
      <c r="I665" s="60" t="str">
        <f t="shared" si="26"/>
        <v>L</v>
      </c>
      <c r="J665" s="60" t="str">
        <f t="shared" si="27"/>
        <v>K</v>
      </c>
    </row>
    <row r="666" spans="2:10" x14ac:dyDescent="0.25">
      <c r="B666" s="60" t="str">
        <f t="shared" si="19"/>
        <v>AEFGIJKL</v>
      </c>
      <c r="C666" s="60" t="str">
        <f t="shared" si="20"/>
        <v>E</v>
      </c>
      <c r="D666" s="60" t="str">
        <f t="shared" si="21"/>
        <v>J</v>
      </c>
      <c r="E666" s="60" t="str">
        <f t="shared" si="22"/>
        <v>I</v>
      </c>
      <c r="F666" s="60" t="str">
        <f t="shared" si="23"/>
        <v>F</v>
      </c>
      <c r="G666" s="60" t="str">
        <f t="shared" si="24"/>
        <v>A</v>
      </c>
      <c r="H666" s="60" t="str">
        <f t="shared" si="25"/>
        <v>G</v>
      </c>
      <c r="I666" s="60" t="str">
        <f t="shared" si="26"/>
        <v>L</v>
      </c>
      <c r="J666" s="60" t="str">
        <f t="shared" si="27"/>
        <v>K</v>
      </c>
    </row>
    <row r="667" spans="2:10" x14ac:dyDescent="0.25">
      <c r="B667" s="60" t="str">
        <f t="shared" si="19"/>
        <v>AEFGHJKL</v>
      </c>
      <c r="C667" s="60" t="str">
        <f t="shared" si="20"/>
        <v>E</v>
      </c>
      <c r="D667" s="60" t="str">
        <f t="shared" si="21"/>
        <v>G</v>
      </c>
      <c r="E667" s="60" t="str">
        <f t="shared" si="22"/>
        <v>J</v>
      </c>
      <c r="F667" s="60" t="str">
        <f t="shared" si="23"/>
        <v>F</v>
      </c>
      <c r="G667" s="60" t="str">
        <f t="shared" si="24"/>
        <v>A</v>
      </c>
      <c r="H667" s="60" t="str">
        <f t="shared" si="25"/>
        <v>H</v>
      </c>
      <c r="I667" s="60" t="str">
        <f t="shared" si="26"/>
        <v>L</v>
      </c>
      <c r="J667" s="60" t="str">
        <f t="shared" si="27"/>
        <v>K</v>
      </c>
    </row>
    <row r="668" spans="2:10" x14ac:dyDescent="0.25">
      <c r="B668" s="60" t="str">
        <f t="shared" si="19"/>
        <v>AEFGHIKL</v>
      </c>
      <c r="C668" s="60" t="str">
        <f t="shared" si="20"/>
        <v>E</v>
      </c>
      <c r="D668" s="60" t="str">
        <f t="shared" si="21"/>
        <v>G</v>
      </c>
      <c r="E668" s="60" t="str">
        <f t="shared" si="22"/>
        <v>I</v>
      </c>
      <c r="F668" s="60" t="str">
        <f t="shared" si="23"/>
        <v>F</v>
      </c>
      <c r="G668" s="60" t="str">
        <f t="shared" si="24"/>
        <v>A</v>
      </c>
      <c r="H668" s="60" t="str">
        <f t="shared" si="25"/>
        <v>H</v>
      </c>
      <c r="I668" s="60" t="str">
        <f t="shared" si="26"/>
        <v>L</v>
      </c>
      <c r="J668" s="60" t="str">
        <f t="shared" si="27"/>
        <v>K</v>
      </c>
    </row>
    <row r="669" spans="2:10" x14ac:dyDescent="0.25">
      <c r="B669" s="60" t="str">
        <f t="shared" si="19"/>
        <v>AEFGHIJL</v>
      </c>
      <c r="C669" s="60" t="str">
        <f t="shared" si="20"/>
        <v>E</v>
      </c>
      <c r="D669" s="60" t="str">
        <f t="shared" si="21"/>
        <v>G</v>
      </c>
      <c r="E669" s="60" t="str">
        <f t="shared" si="22"/>
        <v>J</v>
      </c>
      <c r="F669" s="60" t="str">
        <f t="shared" si="23"/>
        <v>F</v>
      </c>
      <c r="G669" s="60" t="str">
        <f t="shared" si="24"/>
        <v>A</v>
      </c>
      <c r="H669" s="60" t="str">
        <f t="shared" si="25"/>
        <v>H</v>
      </c>
      <c r="I669" s="60" t="str">
        <f t="shared" si="26"/>
        <v>L</v>
      </c>
      <c r="J669" s="60" t="str">
        <f t="shared" si="27"/>
        <v>I</v>
      </c>
    </row>
    <row r="670" spans="2:10" x14ac:dyDescent="0.25">
      <c r="B670" s="60" t="str">
        <f t="shared" si="19"/>
        <v>AEFGHIJK</v>
      </c>
      <c r="C670" s="60" t="str">
        <f t="shared" si="20"/>
        <v>E</v>
      </c>
      <c r="D670" s="60" t="str">
        <f t="shared" si="21"/>
        <v>G</v>
      </c>
      <c r="E670" s="60" t="str">
        <f t="shared" si="22"/>
        <v>J</v>
      </c>
      <c r="F670" s="60" t="str">
        <f t="shared" si="23"/>
        <v>F</v>
      </c>
      <c r="G670" s="60" t="str">
        <f t="shared" si="24"/>
        <v>A</v>
      </c>
      <c r="H670" s="60" t="str">
        <f t="shared" si="25"/>
        <v>H</v>
      </c>
      <c r="I670" s="60" t="str">
        <f t="shared" si="26"/>
        <v>I</v>
      </c>
      <c r="J670" s="60" t="str">
        <f t="shared" si="27"/>
        <v>K</v>
      </c>
    </row>
    <row r="671" spans="2:10" x14ac:dyDescent="0.25">
      <c r="B671" s="60" t="str">
        <f t="shared" si="19"/>
        <v>ADGHIJKL</v>
      </c>
      <c r="C671" s="60" t="str">
        <f t="shared" si="20"/>
        <v>H</v>
      </c>
      <c r="D671" s="60" t="str">
        <f t="shared" si="21"/>
        <v>J</v>
      </c>
      <c r="E671" s="60" t="str">
        <f t="shared" si="22"/>
        <v>I</v>
      </c>
      <c r="F671" s="60" t="str">
        <f t="shared" si="23"/>
        <v>D</v>
      </c>
      <c r="G671" s="60" t="str">
        <f t="shared" si="24"/>
        <v>A</v>
      </c>
      <c r="H671" s="60" t="str">
        <f t="shared" si="25"/>
        <v>G</v>
      </c>
      <c r="I671" s="60" t="str">
        <f t="shared" si="26"/>
        <v>L</v>
      </c>
      <c r="J671" s="60" t="str">
        <f t="shared" si="27"/>
        <v>K</v>
      </c>
    </row>
    <row r="672" spans="2:10" x14ac:dyDescent="0.25">
      <c r="B672" s="60" t="str">
        <f t="shared" si="19"/>
        <v>ADFHIJKL</v>
      </c>
      <c r="C672" s="60" t="str">
        <f t="shared" si="20"/>
        <v>H</v>
      </c>
      <c r="D672" s="60" t="str">
        <f t="shared" si="21"/>
        <v>J</v>
      </c>
      <c r="E672" s="60" t="str">
        <f t="shared" si="22"/>
        <v>I</v>
      </c>
      <c r="F672" s="60" t="str">
        <f t="shared" si="23"/>
        <v>D</v>
      </c>
      <c r="G672" s="60" t="str">
        <f t="shared" si="24"/>
        <v>A</v>
      </c>
      <c r="H672" s="60" t="str">
        <f t="shared" si="25"/>
        <v>F</v>
      </c>
      <c r="I672" s="60" t="str">
        <f t="shared" si="26"/>
        <v>L</v>
      </c>
      <c r="J672" s="60" t="str">
        <f t="shared" si="27"/>
        <v>K</v>
      </c>
    </row>
    <row r="673" spans="2:10" x14ac:dyDescent="0.25">
      <c r="B673" s="60" t="str">
        <f t="shared" si="19"/>
        <v>ADFGIJKL</v>
      </c>
      <c r="C673" s="60" t="str">
        <f t="shared" si="20"/>
        <v>I</v>
      </c>
      <c r="D673" s="60" t="str">
        <f t="shared" si="21"/>
        <v>G</v>
      </c>
      <c r="E673" s="60" t="str">
        <f t="shared" si="22"/>
        <v>J</v>
      </c>
      <c r="F673" s="60" t="str">
        <f t="shared" si="23"/>
        <v>D</v>
      </c>
      <c r="G673" s="60" t="str">
        <f t="shared" si="24"/>
        <v>A</v>
      </c>
      <c r="H673" s="60" t="str">
        <f t="shared" si="25"/>
        <v>F</v>
      </c>
      <c r="I673" s="60" t="str">
        <f t="shared" si="26"/>
        <v>L</v>
      </c>
      <c r="J673" s="60" t="str">
        <f t="shared" si="27"/>
        <v>K</v>
      </c>
    </row>
    <row r="674" spans="2:10" x14ac:dyDescent="0.25">
      <c r="B674" s="60" t="str">
        <f t="shared" si="19"/>
        <v>ADFGHJKL</v>
      </c>
      <c r="C674" s="60" t="str">
        <f t="shared" si="20"/>
        <v>H</v>
      </c>
      <c r="D674" s="60" t="str">
        <f t="shared" si="21"/>
        <v>G</v>
      </c>
      <c r="E674" s="60" t="str">
        <f t="shared" si="22"/>
        <v>J</v>
      </c>
      <c r="F674" s="60" t="str">
        <f t="shared" si="23"/>
        <v>D</v>
      </c>
      <c r="G674" s="60" t="str">
        <f t="shared" si="24"/>
        <v>A</v>
      </c>
      <c r="H674" s="60" t="str">
        <f t="shared" si="25"/>
        <v>F</v>
      </c>
      <c r="I674" s="60" t="str">
        <f t="shared" si="26"/>
        <v>L</v>
      </c>
      <c r="J674" s="60" t="str">
        <f t="shared" si="27"/>
        <v>K</v>
      </c>
    </row>
    <row r="675" spans="2:10" x14ac:dyDescent="0.25">
      <c r="B675" s="60" t="str">
        <f t="shared" si="19"/>
        <v>ADFGHIKL</v>
      </c>
      <c r="C675" s="60" t="str">
        <f t="shared" si="20"/>
        <v>H</v>
      </c>
      <c r="D675" s="60" t="str">
        <f t="shared" si="21"/>
        <v>G</v>
      </c>
      <c r="E675" s="60" t="str">
        <f t="shared" si="22"/>
        <v>I</v>
      </c>
      <c r="F675" s="60" t="str">
        <f t="shared" si="23"/>
        <v>D</v>
      </c>
      <c r="G675" s="60" t="str">
        <f t="shared" si="24"/>
        <v>A</v>
      </c>
      <c r="H675" s="60" t="str">
        <f t="shared" si="25"/>
        <v>F</v>
      </c>
      <c r="I675" s="60" t="str">
        <f t="shared" si="26"/>
        <v>L</v>
      </c>
      <c r="J675" s="60" t="str">
        <f t="shared" si="27"/>
        <v>K</v>
      </c>
    </row>
    <row r="676" spans="2:10" x14ac:dyDescent="0.25">
      <c r="B676" s="60" t="str">
        <f t="shared" si="19"/>
        <v>ADFGHIJL</v>
      </c>
      <c r="C676" s="60" t="str">
        <f t="shared" si="20"/>
        <v>H</v>
      </c>
      <c r="D676" s="60" t="str">
        <f t="shared" si="21"/>
        <v>G</v>
      </c>
      <c r="E676" s="60" t="str">
        <f t="shared" si="22"/>
        <v>J</v>
      </c>
      <c r="F676" s="60" t="str">
        <f t="shared" si="23"/>
        <v>D</v>
      </c>
      <c r="G676" s="60" t="str">
        <f t="shared" si="24"/>
        <v>A</v>
      </c>
      <c r="H676" s="60" t="str">
        <f t="shared" si="25"/>
        <v>F</v>
      </c>
      <c r="I676" s="60" t="str">
        <f t="shared" si="26"/>
        <v>L</v>
      </c>
      <c r="J676" s="60" t="str">
        <f t="shared" si="27"/>
        <v>I</v>
      </c>
    </row>
    <row r="677" spans="2:10" x14ac:dyDescent="0.25">
      <c r="B677" s="60" t="str">
        <f t="shared" si="19"/>
        <v>ADFGHIJK</v>
      </c>
      <c r="C677" s="60" t="str">
        <f t="shared" si="20"/>
        <v>H</v>
      </c>
      <c r="D677" s="60" t="str">
        <f t="shared" si="21"/>
        <v>G</v>
      </c>
      <c r="E677" s="60" t="str">
        <f t="shared" si="22"/>
        <v>J</v>
      </c>
      <c r="F677" s="60" t="str">
        <f t="shared" si="23"/>
        <v>D</v>
      </c>
      <c r="G677" s="60" t="str">
        <f t="shared" si="24"/>
        <v>A</v>
      </c>
      <c r="H677" s="60" t="str">
        <f t="shared" si="25"/>
        <v>F</v>
      </c>
      <c r="I677" s="60" t="str">
        <f t="shared" si="26"/>
        <v>I</v>
      </c>
      <c r="J677" s="60" t="str">
        <f t="shared" si="27"/>
        <v>K</v>
      </c>
    </row>
    <row r="678" spans="2:10" x14ac:dyDescent="0.25">
      <c r="B678" s="60" t="str">
        <f t="shared" si="19"/>
        <v>ADEHIJKL</v>
      </c>
      <c r="C678" s="60" t="str">
        <f t="shared" si="20"/>
        <v>E</v>
      </c>
      <c r="D678" s="60" t="str">
        <f t="shared" si="21"/>
        <v>J</v>
      </c>
      <c r="E678" s="60" t="str">
        <f t="shared" si="22"/>
        <v>I</v>
      </c>
      <c r="F678" s="60" t="str">
        <f t="shared" si="23"/>
        <v>D</v>
      </c>
      <c r="G678" s="60" t="str">
        <f t="shared" si="24"/>
        <v>A</v>
      </c>
      <c r="H678" s="60" t="str">
        <f t="shared" si="25"/>
        <v>H</v>
      </c>
      <c r="I678" s="60" t="str">
        <f t="shared" si="26"/>
        <v>L</v>
      </c>
      <c r="J678" s="60" t="str">
        <f t="shared" si="27"/>
        <v>K</v>
      </c>
    </row>
    <row r="679" spans="2:10" x14ac:dyDescent="0.25">
      <c r="B679" s="60" t="str">
        <f t="shared" si="19"/>
        <v>ADEGIJKL</v>
      </c>
      <c r="C679" s="60" t="str">
        <f t="shared" si="20"/>
        <v>E</v>
      </c>
      <c r="D679" s="60" t="str">
        <f t="shared" si="21"/>
        <v>J</v>
      </c>
      <c r="E679" s="60" t="str">
        <f t="shared" si="22"/>
        <v>I</v>
      </c>
      <c r="F679" s="60" t="str">
        <f t="shared" si="23"/>
        <v>D</v>
      </c>
      <c r="G679" s="60" t="str">
        <f t="shared" si="24"/>
        <v>A</v>
      </c>
      <c r="H679" s="60" t="str">
        <f t="shared" si="25"/>
        <v>G</v>
      </c>
      <c r="I679" s="60" t="str">
        <f t="shared" si="26"/>
        <v>L</v>
      </c>
      <c r="J679" s="60" t="str">
        <f t="shared" si="27"/>
        <v>K</v>
      </c>
    </row>
    <row r="680" spans="2:10" x14ac:dyDescent="0.25">
      <c r="B680" s="60" t="str">
        <f t="shared" si="19"/>
        <v>ADEGHJKL</v>
      </c>
      <c r="C680" s="60" t="str">
        <f t="shared" si="20"/>
        <v>E</v>
      </c>
      <c r="D680" s="60" t="str">
        <f t="shared" si="21"/>
        <v>G</v>
      </c>
      <c r="E680" s="60" t="str">
        <f t="shared" si="22"/>
        <v>J</v>
      </c>
      <c r="F680" s="60" t="str">
        <f t="shared" si="23"/>
        <v>D</v>
      </c>
      <c r="G680" s="60" t="str">
        <f t="shared" si="24"/>
        <v>A</v>
      </c>
      <c r="H680" s="60" t="str">
        <f t="shared" si="25"/>
        <v>H</v>
      </c>
      <c r="I680" s="60" t="str">
        <f t="shared" si="26"/>
        <v>L</v>
      </c>
      <c r="J680" s="60" t="str">
        <f t="shared" si="27"/>
        <v>K</v>
      </c>
    </row>
    <row r="681" spans="2:10" x14ac:dyDescent="0.25">
      <c r="B681" s="60" t="str">
        <f t="shared" si="19"/>
        <v>ADEGHIKL</v>
      </c>
      <c r="C681" s="60" t="str">
        <f t="shared" si="20"/>
        <v>E</v>
      </c>
      <c r="D681" s="60" t="str">
        <f t="shared" si="21"/>
        <v>G</v>
      </c>
      <c r="E681" s="60" t="str">
        <f t="shared" si="22"/>
        <v>I</v>
      </c>
      <c r="F681" s="60" t="str">
        <f t="shared" si="23"/>
        <v>D</v>
      </c>
      <c r="G681" s="60" t="str">
        <f t="shared" si="24"/>
        <v>A</v>
      </c>
      <c r="H681" s="60" t="str">
        <f t="shared" si="25"/>
        <v>H</v>
      </c>
      <c r="I681" s="60" t="str">
        <f t="shared" si="26"/>
        <v>L</v>
      </c>
      <c r="J681" s="60" t="str">
        <f t="shared" si="27"/>
        <v>K</v>
      </c>
    </row>
    <row r="682" spans="2:10" x14ac:dyDescent="0.25">
      <c r="B682" s="60" t="str">
        <f t="shared" si="19"/>
        <v>ADEGHIJL</v>
      </c>
      <c r="C682" s="60" t="str">
        <f t="shared" si="20"/>
        <v>E</v>
      </c>
      <c r="D682" s="60" t="str">
        <f t="shared" si="21"/>
        <v>G</v>
      </c>
      <c r="E682" s="60" t="str">
        <f t="shared" si="22"/>
        <v>J</v>
      </c>
      <c r="F682" s="60" t="str">
        <f t="shared" si="23"/>
        <v>D</v>
      </c>
      <c r="G682" s="60" t="str">
        <f t="shared" si="24"/>
        <v>A</v>
      </c>
      <c r="H682" s="60" t="str">
        <f t="shared" si="25"/>
        <v>H</v>
      </c>
      <c r="I682" s="60" t="str">
        <f t="shared" si="26"/>
        <v>L</v>
      </c>
      <c r="J682" s="60" t="str">
        <f t="shared" si="27"/>
        <v>I</v>
      </c>
    </row>
    <row r="683" spans="2:10" x14ac:dyDescent="0.25">
      <c r="B683" s="60" t="str">
        <f t="shared" si="19"/>
        <v>ADEGHIJK</v>
      </c>
      <c r="C683" s="60" t="str">
        <f t="shared" si="20"/>
        <v>E</v>
      </c>
      <c r="D683" s="60" t="str">
        <f t="shared" si="21"/>
        <v>G</v>
      </c>
      <c r="E683" s="60" t="str">
        <f t="shared" si="22"/>
        <v>J</v>
      </c>
      <c r="F683" s="60" t="str">
        <f t="shared" si="23"/>
        <v>D</v>
      </c>
      <c r="G683" s="60" t="str">
        <f t="shared" si="24"/>
        <v>A</v>
      </c>
      <c r="H683" s="60" t="str">
        <f t="shared" si="25"/>
        <v>H</v>
      </c>
      <c r="I683" s="60" t="str">
        <f t="shared" si="26"/>
        <v>I</v>
      </c>
      <c r="J683" s="60" t="str">
        <f t="shared" si="27"/>
        <v>K</v>
      </c>
    </row>
    <row r="684" spans="2:10" x14ac:dyDescent="0.25">
      <c r="B684" s="60" t="str">
        <f t="shared" si="19"/>
        <v>ADEFIJKL</v>
      </c>
      <c r="C684" s="60" t="str">
        <f t="shared" si="20"/>
        <v>E</v>
      </c>
      <c r="D684" s="60" t="str">
        <f t="shared" si="21"/>
        <v>J</v>
      </c>
      <c r="E684" s="60" t="str">
        <f t="shared" si="22"/>
        <v>I</v>
      </c>
      <c r="F684" s="60" t="str">
        <f t="shared" si="23"/>
        <v>D</v>
      </c>
      <c r="G684" s="60" t="str">
        <f t="shared" si="24"/>
        <v>A</v>
      </c>
      <c r="H684" s="60" t="str">
        <f t="shared" si="25"/>
        <v>F</v>
      </c>
      <c r="I684" s="60" t="str">
        <f t="shared" si="26"/>
        <v>L</v>
      </c>
      <c r="J684" s="60" t="str">
        <f t="shared" si="27"/>
        <v>K</v>
      </c>
    </row>
    <row r="685" spans="2:10" x14ac:dyDescent="0.25">
      <c r="B685" s="60" t="str">
        <f t="shared" si="19"/>
        <v>ADEFHJKL</v>
      </c>
      <c r="C685" s="60" t="str">
        <f t="shared" si="20"/>
        <v>H</v>
      </c>
      <c r="D685" s="60" t="str">
        <f t="shared" si="21"/>
        <v>J</v>
      </c>
      <c r="E685" s="60" t="str">
        <f t="shared" si="22"/>
        <v>E</v>
      </c>
      <c r="F685" s="60" t="str">
        <f t="shared" si="23"/>
        <v>D</v>
      </c>
      <c r="G685" s="60" t="str">
        <f t="shared" si="24"/>
        <v>A</v>
      </c>
      <c r="H685" s="60" t="str">
        <f t="shared" si="25"/>
        <v>F</v>
      </c>
      <c r="I685" s="60" t="str">
        <f t="shared" si="26"/>
        <v>L</v>
      </c>
      <c r="J685" s="60" t="str">
        <f t="shared" si="27"/>
        <v>K</v>
      </c>
    </row>
    <row r="686" spans="2:10" x14ac:dyDescent="0.25">
      <c r="B686" s="60" t="str">
        <f t="shared" si="19"/>
        <v>ADEFHIKL</v>
      </c>
      <c r="C686" s="60" t="str">
        <f t="shared" si="20"/>
        <v>H</v>
      </c>
      <c r="D686" s="60" t="str">
        <f t="shared" si="21"/>
        <v>E</v>
      </c>
      <c r="E686" s="60" t="str">
        <f t="shared" si="22"/>
        <v>I</v>
      </c>
      <c r="F686" s="60" t="str">
        <f t="shared" si="23"/>
        <v>D</v>
      </c>
      <c r="G686" s="60" t="str">
        <f t="shared" si="24"/>
        <v>A</v>
      </c>
      <c r="H686" s="60" t="str">
        <f t="shared" si="25"/>
        <v>F</v>
      </c>
      <c r="I686" s="60" t="str">
        <f t="shared" si="26"/>
        <v>L</v>
      </c>
      <c r="J686" s="60" t="str">
        <f t="shared" si="27"/>
        <v>K</v>
      </c>
    </row>
    <row r="687" spans="2:10" x14ac:dyDescent="0.25">
      <c r="B687" s="60" t="str">
        <f t="shared" si="19"/>
        <v>ADEFHIJL</v>
      </c>
      <c r="C687" s="60" t="str">
        <f t="shared" si="20"/>
        <v>H</v>
      </c>
      <c r="D687" s="60" t="str">
        <f t="shared" si="21"/>
        <v>J</v>
      </c>
      <c r="E687" s="60" t="str">
        <f t="shared" si="22"/>
        <v>E</v>
      </c>
      <c r="F687" s="60" t="str">
        <f t="shared" si="23"/>
        <v>D</v>
      </c>
      <c r="G687" s="60" t="str">
        <f t="shared" si="24"/>
        <v>A</v>
      </c>
      <c r="H687" s="60" t="str">
        <f t="shared" si="25"/>
        <v>F</v>
      </c>
      <c r="I687" s="60" t="str">
        <f t="shared" si="26"/>
        <v>L</v>
      </c>
      <c r="J687" s="60" t="str">
        <f t="shared" si="27"/>
        <v>I</v>
      </c>
    </row>
    <row r="688" spans="2:10" x14ac:dyDescent="0.25">
      <c r="B688" s="60" t="str">
        <f t="shared" si="19"/>
        <v>ADEFHIJK</v>
      </c>
      <c r="C688" s="60" t="str">
        <f t="shared" si="20"/>
        <v>H</v>
      </c>
      <c r="D688" s="60" t="str">
        <f t="shared" si="21"/>
        <v>J</v>
      </c>
      <c r="E688" s="60" t="str">
        <f t="shared" si="22"/>
        <v>E</v>
      </c>
      <c r="F688" s="60" t="str">
        <f t="shared" si="23"/>
        <v>D</v>
      </c>
      <c r="G688" s="60" t="str">
        <f t="shared" si="24"/>
        <v>A</v>
      </c>
      <c r="H688" s="60" t="str">
        <f t="shared" si="25"/>
        <v>F</v>
      </c>
      <c r="I688" s="60" t="str">
        <f t="shared" si="26"/>
        <v>I</v>
      </c>
      <c r="J688" s="60" t="str">
        <f t="shared" si="27"/>
        <v>K</v>
      </c>
    </row>
    <row r="689" spans="2:10" x14ac:dyDescent="0.25">
      <c r="B689" s="60" t="str">
        <f t="shared" si="19"/>
        <v>ADEFGJKL</v>
      </c>
      <c r="C689" s="60" t="str">
        <f t="shared" si="20"/>
        <v>E</v>
      </c>
      <c r="D689" s="60" t="str">
        <f t="shared" si="21"/>
        <v>G</v>
      </c>
      <c r="E689" s="60" t="str">
        <f t="shared" si="22"/>
        <v>J</v>
      </c>
      <c r="F689" s="60" t="str">
        <f t="shared" si="23"/>
        <v>D</v>
      </c>
      <c r="G689" s="60" t="str">
        <f t="shared" si="24"/>
        <v>A</v>
      </c>
      <c r="H689" s="60" t="str">
        <f t="shared" si="25"/>
        <v>F</v>
      </c>
      <c r="I689" s="60" t="str">
        <f t="shared" si="26"/>
        <v>L</v>
      </c>
      <c r="J689" s="60" t="str">
        <f t="shared" si="27"/>
        <v>K</v>
      </c>
    </row>
    <row r="690" spans="2:10" x14ac:dyDescent="0.25">
      <c r="B690" s="60" t="str">
        <f t="shared" si="19"/>
        <v>ADEFGIKL</v>
      </c>
      <c r="C690" s="60" t="str">
        <f t="shared" si="20"/>
        <v>E</v>
      </c>
      <c r="D690" s="60" t="str">
        <f t="shared" si="21"/>
        <v>G</v>
      </c>
      <c r="E690" s="60" t="str">
        <f t="shared" si="22"/>
        <v>I</v>
      </c>
      <c r="F690" s="60" t="str">
        <f t="shared" si="23"/>
        <v>D</v>
      </c>
      <c r="G690" s="60" t="str">
        <f t="shared" si="24"/>
        <v>A</v>
      </c>
      <c r="H690" s="60" t="str">
        <f t="shared" si="25"/>
        <v>F</v>
      </c>
      <c r="I690" s="60" t="str">
        <f t="shared" si="26"/>
        <v>L</v>
      </c>
      <c r="J690" s="60" t="str">
        <f t="shared" si="27"/>
        <v>K</v>
      </c>
    </row>
    <row r="691" spans="2:10" x14ac:dyDescent="0.25">
      <c r="B691" s="60" t="str">
        <f t="shared" ref="B691:B754" si="28">_xlfn.CONCAT(B195:M195)</f>
        <v>ADEFGIJL</v>
      </c>
      <c r="C691" s="60" t="str">
        <f t="shared" ref="C691:C754" si="29">RIGHT(O195,1)</f>
        <v>E</v>
      </c>
      <c r="D691" s="60" t="str">
        <f t="shared" ref="D691:D754" si="30">RIGHT(P195,1)</f>
        <v>G</v>
      </c>
      <c r="E691" s="60" t="str">
        <f t="shared" ref="E691:E754" si="31">RIGHT(Q195,1)</f>
        <v>J</v>
      </c>
      <c r="F691" s="60" t="str">
        <f t="shared" ref="F691:F754" si="32">RIGHT(R195,1)</f>
        <v>D</v>
      </c>
      <c r="G691" s="60" t="str">
        <f t="shared" ref="G691:G754" si="33">RIGHT(S195,1)</f>
        <v>A</v>
      </c>
      <c r="H691" s="60" t="str">
        <f t="shared" ref="H691:H754" si="34">RIGHT(T195,1)</f>
        <v>F</v>
      </c>
      <c r="I691" s="60" t="str">
        <f t="shared" ref="I691:I754" si="35">RIGHT(U195,1)</f>
        <v>L</v>
      </c>
      <c r="J691" s="60" t="str">
        <f t="shared" ref="J691:J754" si="36">RIGHT(V195,1)</f>
        <v>I</v>
      </c>
    </row>
    <row r="692" spans="2:10" x14ac:dyDescent="0.25">
      <c r="B692" s="60" t="str">
        <f t="shared" si="28"/>
        <v>ADEFGIJK</v>
      </c>
      <c r="C692" s="60" t="str">
        <f t="shared" si="29"/>
        <v>E</v>
      </c>
      <c r="D692" s="60" t="str">
        <f t="shared" si="30"/>
        <v>G</v>
      </c>
      <c r="E692" s="60" t="str">
        <f t="shared" si="31"/>
        <v>J</v>
      </c>
      <c r="F692" s="60" t="str">
        <f t="shared" si="32"/>
        <v>D</v>
      </c>
      <c r="G692" s="60" t="str">
        <f t="shared" si="33"/>
        <v>A</v>
      </c>
      <c r="H692" s="60" t="str">
        <f t="shared" si="34"/>
        <v>F</v>
      </c>
      <c r="I692" s="60" t="str">
        <f t="shared" si="35"/>
        <v>I</v>
      </c>
      <c r="J692" s="60" t="str">
        <f t="shared" si="36"/>
        <v>K</v>
      </c>
    </row>
    <row r="693" spans="2:10" x14ac:dyDescent="0.25">
      <c r="B693" s="60" t="str">
        <f t="shared" si="28"/>
        <v>ADEFGHKL</v>
      </c>
      <c r="C693" s="60" t="str">
        <f t="shared" si="29"/>
        <v>H</v>
      </c>
      <c r="D693" s="60" t="str">
        <f t="shared" si="30"/>
        <v>G</v>
      </c>
      <c r="E693" s="60" t="str">
        <f t="shared" si="31"/>
        <v>E</v>
      </c>
      <c r="F693" s="60" t="str">
        <f t="shared" si="32"/>
        <v>D</v>
      </c>
      <c r="G693" s="60" t="str">
        <f t="shared" si="33"/>
        <v>A</v>
      </c>
      <c r="H693" s="60" t="str">
        <f t="shared" si="34"/>
        <v>F</v>
      </c>
      <c r="I693" s="60" t="str">
        <f t="shared" si="35"/>
        <v>L</v>
      </c>
      <c r="J693" s="60" t="str">
        <f t="shared" si="36"/>
        <v>K</v>
      </c>
    </row>
    <row r="694" spans="2:10" x14ac:dyDescent="0.25">
      <c r="B694" s="60" t="str">
        <f t="shared" si="28"/>
        <v>ADEFGHJL</v>
      </c>
      <c r="C694" s="60" t="str">
        <f t="shared" si="29"/>
        <v>H</v>
      </c>
      <c r="D694" s="60" t="str">
        <f t="shared" si="30"/>
        <v>G</v>
      </c>
      <c r="E694" s="60" t="str">
        <f t="shared" si="31"/>
        <v>J</v>
      </c>
      <c r="F694" s="60" t="str">
        <f t="shared" si="32"/>
        <v>D</v>
      </c>
      <c r="G694" s="60" t="str">
        <f t="shared" si="33"/>
        <v>A</v>
      </c>
      <c r="H694" s="60" t="str">
        <f t="shared" si="34"/>
        <v>F</v>
      </c>
      <c r="I694" s="60" t="str">
        <f t="shared" si="35"/>
        <v>L</v>
      </c>
      <c r="J694" s="60" t="str">
        <f t="shared" si="36"/>
        <v>E</v>
      </c>
    </row>
    <row r="695" spans="2:10" x14ac:dyDescent="0.25">
      <c r="B695" s="60" t="str">
        <f t="shared" si="28"/>
        <v>ADEFGHJK</v>
      </c>
      <c r="C695" s="60" t="str">
        <f t="shared" si="29"/>
        <v>H</v>
      </c>
      <c r="D695" s="60" t="str">
        <f t="shared" si="30"/>
        <v>G</v>
      </c>
      <c r="E695" s="60" t="str">
        <f t="shared" si="31"/>
        <v>J</v>
      </c>
      <c r="F695" s="60" t="str">
        <f t="shared" si="32"/>
        <v>D</v>
      </c>
      <c r="G695" s="60" t="str">
        <f t="shared" si="33"/>
        <v>A</v>
      </c>
      <c r="H695" s="60" t="str">
        <f t="shared" si="34"/>
        <v>F</v>
      </c>
      <c r="I695" s="60" t="str">
        <f t="shared" si="35"/>
        <v>E</v>
      </c>
      <c r="J695" s="60" t="str">
        <f t="shared" si="36"/>
        <v>K</v>
      </c>
    </row>
    <row r="696" spans="2:10" x14ac:dyDescent="0.25">
      <c r="B696" s="60" t="str">
        <f t="shared" si="28"/>
        <v>ADEFGHIL</v>
      </c>
      <c r="C696" s="60" t="str">
        <f t="shared" si="29"/>
        <v>H</v>
      </c>
      <c r="D696" s="60" t="str">
        <f t="shared" si="30"/>
        <v>G</v>
      </c>
      <c r="E696" s="60" t="str">
        <f t="shared" si="31"/>
        <v>E</v>
      </c>
      <c r="F696" s="60" t="str">
        <f t="shared" si="32"/>
        <v>D</v>
      </c>
      <c r="G696" s="60" t="str">
        <f t="shared" si="33"/>
        <v>A</v>
      </c>
      <c r="H696" s="60" t="str">
        <f t="shared" si="34"/>
        <v>F</v>
      </c>
      <c r="I696" s="60" t="str">
        <f t="shared" si="35"/>
        <v>L</v>
      </c>
      <c r="J696" s="60" t="str">
        <f t="shared" si="36"/>
        <v>I</v>
      </c>
    </row>
    <row r="697" spans="2:10" x14ac:dyDescent="0.25">
      <c r="B697" s="60" t="str">
        <f t="shared" si="28"/>
        <v>ADEFGHIK</v>
      </c>
      <c r="C697" s="60" t="str">
        <f t="shared" si="29"/>
        <v>H</v>
      </c>
      <c r="D697" s="60" t="str">
        <f t="shared" si="30"/>
        <v>G</v>
      </c>
      <c r="E697" s="60" t="str">
        <f t="shared" si="31"/>
        <v>E</v>
      </c>
      <c r="F697" s="60" t="str">
        <f t="shared" si="32"/>
        <v>D</v>
      </c>
      <c r="G697" s="60" t="str">
        <f t="shared" si="33"/>
        <v>A</v>
      </c>
      <c r="H697" s="60" t="str">
        <f t="shared" si="34"/>
        <v>F</v>
      </c>
      <c r="I697" s="60" t="str">
        <f t="shared" si="35"/>
        <v>I</v>
      </c>
      <c r="J697" s="60" t="str">
        <f t="shared" si="36"/>
        <v>K</v>
      </c>
    </row>
    <row r="698" spans="2:10" x14ac:dyDescent="0.25">
      <c r="B698" s="60" t="str">
        <f t="shared" si="28"/>
        <v>ADEFGHIJ</v>
      </c>
      <c r="C698" s="60" t="str">
        <f t="shared" si="29"/>
        <v>H</v>
      </c>
      <c r="D698" s="60" t="str">
        <f t="shared" si="30"/>
        <v>G</v>
      </c>
      <c r="E698" s="60" t="str">
        <f t="shared" si="31"/>
        <v>J</v>
      </c>
      <c r="F698" s="60" t="str">
        <f t="shared" si="32"/>
        <v>D</v>
      </c>
      <c r="G698" s="60" t="str">
        <f t="shared" si="33"/>
        <v>A</v>
      </c>
      <c r="H698" s="60" t="str">
        <f t="shared" si="34"/>
        <v>F</v>
      </c>
      <c r="I698" s="60" t="str">
        <f t="shared" si="35"/>
        <v>E</v>
      </c>
      <c r="J698" s="60" t="str">
        <f t="shared" si="36"/>
        <v>I</v>
      </c>
    </row>
    <row r="699" spans="2:10" x14ac:dyDescent="0.25">
      <c r="B699" s="60" t="str">
        <f t="shared" si="28"/>
        <v>ACGHIJKL</v>
      </c>
      <c r="C699" s="60" t="str">
        <f t="shared" si="29"/>
        <v>H</v>
      </c>
      <c r="D699" s="60" t="str">
        <f t="shared" si="30"/>
        <v>J</v>
      </c>
      <c r="E699" s="60" t="str">
        <f t="shared" si="31"/>
        <v>I</v>
      </c>
      <c r="F699" s="60" t="str">
        <f t="shared" si="32"/>
        <v>C</v>
      </c>
      <c r="G699" s="60" t="str">
        <f t="shared" si="33"/>
        <v>A</v>
      </c>
      <c r="H699" s="60" t="str">
        <f t="shared" si="34"/>
        <v>G</v>
      </c>
      <c r="I699" s="60" t="str">
        <f t="shared" si="35"/>
        <v>L</v>
      </c>
      <c r="J699" s="60" t="str">
        <f t="shared" si="36"/>
        <v>K</v>
      </c>
    </row>
    <row r="700" spans="2:10" x14ac:dyDescent="0.25">
      <c r="B700" s="60" t="str">
        <f t="shared" si="28"/>
        <v>ACFHIJKL</v>
      </c>
      <c r="C700" s="60" t="str">
        <f t="shared" si="29"/>
        <v>H</v>
      </c>
      <c r="D700" s="60" t="str">
        <f t="shared" si="30"/>
        <v>J</v>
      </c>
      <c r="E700" s="60" t="str">
        <f t="shared" si="31"/>
        <v>I</v>
      </c>
      <c r="F700" s="60" t="str">
        <f t="shared" si="32"/>
        <v>C</v>
      </c>
      <c r="G700" s="60" t="str">
        <f t="shared" si="33"/>
        <v>A</v>
      </c>
      <c r="H700" s="60" t="str">
        <f t="shared" si="34"/>
        <v>F</v>
      </c>
      <c r="I700" s="60" t="str">
        <f t="shared" si="35"/>
        <v>L</v>
      </c>
      <c r="J700" s="60" t="str">
        <f t="shared" si="36"/>
        <v>K</v>
      </c>
    </row>
    <row r="701" spans="2:10" x14ac:dyDescent="0.25">
      <c r="B701" s="60" t="str">
        <f t="shared" si="28"/>
        <v>ACFGIJKL</v>
      </c>
      <c r="C701" s="60" t="str">
        <f t="shared" si="29"/>
        <v>I</v>
      </c>
      <c r="D701" s="60" t="str">
        <f t="shared" si="30"/>
        <v>G</v>
      </c>
      <c r="E701" s="60" t="str">
        <f t="shared" si="31"/>
        <v>J</v>
      </c>
      <c r="F701" s="60" t="str">
        <f t="shared" si="32"/>
        <v>C</v>
      </c>
      <c r="G701" s="60" t="str">
        <f t="shared" si="33"/>
        <v>A</v>
      </c>
      <c r="H701" s="60" t="str">
        <f t="shared" si="34"/>
        <v>F</v>
      </c>
      <c r="I701" s="60" t="str">
        <f t="shared" si="35"/>
        <v>L</v>
      </c>
      <c r="J701" s="60" t="str">
        <f t="shared" si="36"/>
        <v>K</v>
      </c>
    </row>
    <row r="702" spans="2:10" x14ac:dyDescent="0.25">
      <c r="B702" s="60" t="str">
        <f t="shared" si="28"/>
        <v>ACFGHJKL</v>
      </c>
      <c r="C702" s="60" t="str">
        <f t="shared" si="29"/>
        <v>H</v>
      </c>
      <c r="D702" s="60" t="str">
        <f t="shared" si="30"/>
        <v>G</v>
      </c>
      <c r="E702" s="60" t="str">
        <f t="shared" si="31"/>
        <v>J</v>
      </c>
      <c r="F702" s="60" t="str">
        <f t="shared" si="32"/>
        <v>C</v>
      </c>
      <c r="G702" s="60" t="str">
        <f t="shared" si="33"/>
        <v>A</v>
      </c>
      <c r="H702" s="60" t="str">
        <f t="shared" si="34"/>
        <v>F</v>
      </c>
      <c r="I702" s="60" t="str">
        <f t="shared" si="35"/>
        <v>L</v>
      </c>
      <c r="J702" s="60" t="str">
        <f t="shared" si="36"/>
        <v>K</v>
      </c>
    </row>
    <row r="703" spans="2:10" x14ac:dyDescent="0.25">
      <c r="B703" s="60" t="str">
        <f t="shared" si="28"/>
        <v>ACFGHIKL</v>
      </c>
      <c r="C703" s="60" t="str">
        <f t="shared" si="29"/>
        <v>H</v>
      </c>
      <c r="D703" s="60" t="str">
        <f t="shared" si="30"/>
        <v>G</v>
      </c>
      <c r="E703" s="60" t="str">
        <f t="shared" si="31"/>
        <v>I</v>
      </c>
      <c r="F703" s="60" t="str">
        <f t="shared" si="32"/>
        <v>C</v>
      </c>
      <c r="G703" s="60" t="str">
        <f t="shared" si="33"/>
        <v>A</v>
      </c>
      <c r="H703" s="60" t="str">
        <f t="shared" si="34"/>
        <v>F</v>
      </c>
      <c r="I703" s="60" t="str">
        <f t="shared" si="35"/>
        <v>L</v>
      </c>
      <c r="J703" s="60" t="str">
        <f t="shared" si="36"/>
        <v>K</v>
      </c>
    </row>
    <row r="704" spans="2:10" x14ac:dyDescent="0.25">
      <c r="B704" s="60" t="str">
        <f t="shared" si="28"/>
        <v>ACFGHIJL</v>
      </c>
      <c r="C704" s="60" t="str">
        <f t="shared" si="29"/>
        <v>H</v>
      </c>
      <c r="D704" s="60" t="str">
        <f t="shared" si="30"/>
        <v>G</v>
      </c>
      <c r="E704" s="60" t="str">
        <f t="shared" si="31"/>
        <v>J</v>
      </c>
      <c r="F704" s="60" t="str">
        <f t="shared" si="32"/>
        <v>C</v>
      </c>
      <c r="G704" s="60" t="str">
        <f t="shared" si="33"/>
        <v>A</v>
      </c>
      <c r="H704" s="60" t="str">
        <f t="shared" si="34"/>
        <v>F</v>
      </c>
      <c r="I704" s="60" t="str">
        <f t="shared" si="35"/>
        <v>L</v>
      </c>
      <c r="J704" s="60" t="str">
        <f t="shared" si="36"/>
        <v>I</v>
      </c>
    </row>
    <row r="705" spans="2:10" x14ac:dyDescent="0.25">
      <c r="B705" s="60" t="str">
        <f t="shared" si="28"/>
        <v>ACFGHIJK</v>
      </c>
      <c r="C705" s="60" t="str">
        <f t="shared" si="29"/>
        <v>H</v>
      </c>
      <c r="D705" s="60" t="str">
        <f t="shared" si="30"/>
        <v>G</v>
      </c>
      <c r="E705" s="60" t="str">
        <f t="shared" si="31"/>
        <v>J</v>
      </c>
      <c r="F705" s="60" t="str">
        <f t="shared" si="32"/>
        <v>C</v>
      </c>
      <c r="G705" s="60" t="str">
        <f t="shared" si="33"/>
        <v>A</v>
      </c>
      <c r="H705" s="60" t="str">
        <f t="shared" si="34"/>
        <v>F</v>
      </c>
      <c r="I705" s="60" t="str">
        <f t="shared" si="35"/>
        <v>I</v>
      </c>
      <c r="J705" s="60" t="str">
        <f t="shared" si="36"/>
        <v>K</v>
      </c>
    </row>
    <row r="706" spans="2:10" x14ac:dyDescent="0.25">
      <c r="B706" s="60" t="str">
        <f t="shared" si="28"/>
        <v>ACEHIJKL</v>
      </c>
      <c r="C706" s="60" t="str">
        <f t="shared" si="29"/>
        <v>E</v>
      </c>
      <c r="D706" s="60" t="str">
        <f t="shared" si="30"/>
        <v>J</v>
      </c>
      <c r="E706" s="60" t="str">
        <f t="shared" si="31"/>
        <v>I</v>
      </c>
      <c r="F706" s="60" t="str">
        <f t="shared" si="32"/>
        <v>C</v>
      </c>
      <c r="G706" s="60" t="str">
        <f t="shared" si="33"/>
        <v>A</v>
      </c>
      <c r="H706" s="60" t="str">
        <f t="shared" si="34"/>
        <v>H</v>
      </c>
      <c r="I706" s="60" t="str">
        <f t="shared" si="35"/>
        <v>L</v>
      </c>
      <c r="J706" s="60" t="str">
        <f t="shared" si="36"/>
        <v>K</v>
      </c>
    </row>
    <row r="707" spans="2:10" x14ac:dyDescent="0.25">
      <c r="B707" s="60" t="str">
        <f t="shared" si="28"/>
        <v>ACEGIJKL</v>
      </c>
      <c r="C707" s="60" t="str">
        <f t="shared" si="29"/>
        <v>E</v>
      </c>
      <c r="D707" s="60" t="str">
        <f t="shared" si="30"/>
        <v>J</v>
      </c>
      <c r="E707" s="60" t="str">
        <f t="shared" si="31"/>
        <v>I</v>
      </c>
      <c r="F707" s="60" t="str">
        <f t="shared" si="32"/>
        <v>C</v>
      </c>
      <c r="G707" s="60" t="str">
        <f t="shared" si="33"/>
        <v>A</v>
      </c>
      <c r="H707" s="60" t="str">
        <f t="shared" si="34"/>
        <v>G</v>
      </c>
      <c r="I707" s="60" t="str">
        <f t="shared" si="35"/>
        <v>L</v>
      </c>
      <c r="J707" s="60" t="str">
        <f t="shared" si="36"/>
        <v>K</v>
      </c>
    </row>
    <row r="708" spans="2:10" x14ac:dyDescent="0.25">
      <c r="B708" s="60" t="str">
        <f t="shared" si="28"/>
        <v>ACEGHJKL</v>
      </c>
      <c r="C708" s="60" t="str">
        <f t="shared" si="29"/>
        <v>E</v>
      </c>
      <c r="D708" s="60" t="str">
        <f t="shared" si="30"/>
        <v>G</v>
      </c>
      <c r="E708" s="60" t="str">
        <f t="shared" si="31"/>
        <v>J</v>
      </c>
      <c r="F708" s="60" t="str">
        <f t="shared" si="32"/>
        <v>C</v>
      </c>
      <c r="G708" s="60" t="str">
        <f t="shared" si="33"/>
        <v>A</v>
      </c>
      <c r="H708" s="60" t="str">
        <f t="shared" si="34"/>
        <v>H</v>
      </c>
      <c r="I708" s="60" t="str">
        <f t="shared" si="35"/>
        <v>L</v>
      </c>
      <c r="J708" s="60" t="str">
        <f t="shared" si="36"/>
        <v>K</v>
      </c>
    </row>
    <row r="709" spans="2:10" x14ac:dyDescent="0.25">
      <c r="B709" s="60" t="str">
        <f t="shared" si="28"/>
        <v>ACEGHIKL</v>
      </c>
      <c r="C709" s="60" t="str">
        <f t="shared" si="29"/>
        <v>E</v>
      </c>
      <c r="D709" s="60" t="str">
        <f t="shared" si="30"/>
        <v>G</v>
      </c>
      <c r="E709" s="60" t="str">
        <f t="shared" si="31"/>
        <v>I</v>
      </c>
      <c r="F709" s="60" t="str">
        <f t="shared" si="32"/>
        <v>C</v>
      </c>
      <c r="G709" s="60" t="str">
        <f t="shared" si="33"/>
        <v>A</v>
      </c>
      <c r="H709" s="60" t="str">
        <f t="shared" si="34"/>
        <v>H</v>
      </c>
      <c r="I709" s="60" t="str">
        <f t="shared" si="35"/>
        <v>L</v>
      </c>
      <c r="J709" s="60" t="str">
        <f t="shared" si="36"/>
        <v>K</v>
      </c>
    </row>
    <row r="710" spans="2:10" x14ac:dyDescent="0.25">
      <c r="B710" s="60" t="str">
        <f t="shared" si="28"/>
        <v>ACEGHIJL</v>
      </c>
      <c r="C710" s="60" t="str">
        <f t="shared" si="29"/>
        <v>E</v>
      </c>
      <c r="D710" s="60" t="str">
        <f t="shared" si="30"/>
        <v>G</v>
      </c>
      <c r="E710" s="60" t="str">
        <f t="shared" si="31"/>
        <v>J</v>
      </c>
      <c r="F710" s="60" t="str">
        <f t="shared" si="32"/>
        <v>C</v>
      </c>
      <c r="G710" s="60" t="str">
        <f t="shared" si="33"/>
        <v>A</v>
      </c>
      <c r="H710" s="60" t="str">
        <f t="shared" si="34"/>
        <v>H</v>
      </c>
      <c r="I710" s="60" t="str">
        <f t="shared" si="35"/>
        <v>L</v>
      </c>
      <c r="J710" s="60" t="str">
        <f t="shared" si="36"/>
        <v>I</v>
      </c>
    </row>
    <row r="711" spans="2:10" x14ac:dyDescent="0.25">
      <c r="B711" s="60" t="str">
        <f t="shared" si="28"/>
        <v>ACEGHIJK</v>
      </c>
      <c r="C711" s="60" t="str">
        <f t="shared" si="29"/>
        <v>E</v>
      </c>
      <c r="D711" s="60" t="str">
        <f t="shared" si="30"/>
        <v>G</v>
      </c>
      <c r="E711" s="60" t="str">
        <f t="shared" si="31"/>
        <v>J</v>
      </c>
      <c r="F711" s="60" t="str">
        <f t="shared" si="32"/>
        <v>C</v>
      </c>
      <c r="G711" s="60" t="str">
        <f t="shared" si="33"/>
        <v>A</v>
      </c>
      <c r="H711" s="60" t="str">
        <f t="shared" si="34"/>
        <v>H</v>
      </c>
      <c r="I711" s="60" t="str">
        <f t="shared" si="35"/>
        <v>I</v>
      </c>
      <c r="J711" s="60" t="str">
        <f t="shared" si="36"/>
        <v>K</v>
      </c>
    </row>
    <row r="712" spans="2:10" x14ac:dyDescent="0.25">
      <c r="B712" s="60" t="str">
        <f t="shared" si="28"/>
        <v>ACEFIJKL</v>
      </c>
      <c r="C712" s="60" t="str">
        <f t="shared" si="29"/>
        <v>E</v>
      </c>
      <c r="D712" s="60" t="str">
        <f t="shared" si="30"/>
        <v>J</v>
      </c>
      <c r="E712" s="60" t="str">
        <f t="shared" si="31"/>
        <v>I</v>
      </c>
      <c r="F712" s="60" t="str">
        <f t="shared" si="32"/>
        <v>C</v>
      </c>
      <c r="G712" s="60" t="str">
        <f t="shared" si="33"/>
        <v>A</v>
      </c>
      <c r="H712" s="60" t="str">
        <f t="shared" si="34"/>
        <v>F</v>
      </c>
      <c r="I712" s="60" t="str">
        <f t="shared" si="35"/>
        <v>L</v>
      </c>
      <c r="J712" s="60" t="str">
        <f t="shared" si="36"/>
        <v>K</v>
      </c>
    </row>
    <row r="713" spans="2:10" x14ac:dyDescent="0.25">
      <c r="B713" s="60" t="str">
        <f t="shared" si="28"/>
        <v>ACEFHJKL</v>
      </c>
      <c r="C713" s="60" t="str">
        <f t="shared" si="29"/>
        <v>H</v>
      </c>
      <c r="D713" s="60" t="str">
        <f t="shared" si="30"/>
        <v>J</v>
      </c>
      <c r="E713" s="60" t="str">
        <f t="shared" si="31"/>
        <v>E</v>
      </c>
      <c r="F713" s="60" t="str">
        <f t="shared" si="32"/>
        <v>C</v>
      </c>
      <c r="G713" s="60" t="str">
        <f t="shared" si="33"/>
        <v>A</v>
      </c>
      <c r="H713" s="60" t="str">
        <f t="shared" si="34"/>
        <v>F</v>
      </c>
      <c r="I713" s="60" t="str">
        <f t="shared" si="35"/>
        <v>L</v>
      </c>
      <c r="J713" s="60" t="str">
        <f t="shared" si="36"/>
        <v>K</v>
      </c>
    </row>
    <row r="714" spans="2:10" x14ac:dyDescent="0.25">
      <c r="B714" s="60" t="str">
        <f t="shared" si="28"/>
        <v>ACEFHIKL</v>
      </c>
      <c r="C714" s="60" t="str">
        <f t="shared" si="29"/>
        <v>H</v>
      </c>
      <c r="D714" s="60" t="str">
        <f t="shared" si="30"/>
        <v>E</v>
      </c>
      <c r="E714" s="60" t="str">
        <f t="shared" si="31"/>
        <v>I</v>
      </c>
      <c r="F714" s="60" t="str">
        <f t="shared" si="32"/>
        <v>C</v>
      </c>
      <c r="G714" s="60" t="str">
        <f t="shared" si="33"/>
        <v>A</v>
      </c>
      <c r="H714" s="60" t="str">
        <f t="shared" si="34"/>
        <v>F</v>
      </c>
      <c r="I714" s="60" t="str">
        <f t="shared" si="35"/>
        <v>L</v>
      </c>
      <c r="J714" s="60" t="str">
        <f t="shared" si="36"/>
        <v>K</v>
      </c>
    </row>
    <row r="715" spans="2:10" x14ac:dyDescent="0.25">
      <c r="B715" s="60" t="str">
        <f t="shared" si="28"/>
        <v>ACEFHIJL</v>
      </c>
      <c r="C715" s="60" t="str">
        <f t="shared" si="29"/>
        <v>H</v>
      </c>
      <c r="D715" s="60" t="str">
        <f t="shared" si="30"/>
        <v>J</v>
      </c>
      <c r="E715" s="60" t="str">
        <f t="shared" si="31"/>
        <v>E</v>
      </c>
      <c r="F715" s="60" t="str">
        <f t="shared" si="32"/>
        <v>C</v>
      </c>
      <c r="G715" s="60" t="str">
        <f t="shared" si="33"/>
        <v>A</v>
      </c>
      <c r="H715" s="60" t="str">
        <f t="shared" si="34"/>
        <v>F</v>
      </c>
      <c r="I715" s="60" t="str">
        <f t="shared" si="35"/>
        <v>L</v>
      </c>
      <c r="J715" s="60" t="str">
        <f t="shared" si="36"/>
        <v>I</v>
      </c>
    </row>
    <row r="716" spans="2:10" x14ac:dyDescent="0.25">
      <c r="B716" s="60" t="str">
        <f t="shared" si="28"/>
        <v>ACEFHIJK</v>
      </c>
      <c r="C716" s="60" t="str">
        <f t="shared" si="29"/>
        <v>H</v>
      </c>
      <c r="D716" s="60" t="str">
        <f t="shared" si="30"/>
        <v>J</v>
      </c>
      <c r="E716" s="60" t="str">
        <f t="shared" si="31"/>
        <v>E</v>
      </c>
      <c r="F716" s="60" t="str">
        <f t="shared" si="32"/>
        <v>C</v>
      </c>
      <c r="G716" s="60" t="str">
        <f t="shared" si="33"/>
        <v>A</v>
      </c>
      <c r="H716" s="60" t="str">
        <f t="shared" si="34"/>
        <v>F</v>
      </c>
      <c r="I716" s="60" t="str">
        <f t="shared" si="35"/>
        <v>I</v>
      </c>
      <c r="J716" s="60" t="str">
        <f t="shared" si="36"/>
        <v>K</v>
      </c>
    </row>
    <row r="717" spans="2:10" x14ac:dyDescent="0.25">
      <c r="B717" s="60" t="str">
        <f t="shared" si="28"/>
        <v>ACEFGJKL</v>
      </c>
      <c r="C717" s="60" t="str">
        <f t="shared" si="29"/>
        <v>E</v>
      </c>
      <c r="D717" s="60" t="str">
        <f t="shared" si="30"/>
        <v>G</v>
      </c>
      <c r="E717" s="60" t="str">
        <f t="shared" si="31"/>
        <v>J</v>
      </c>
      <c r="F717" s="60" t="str">
        <f t="shared" si="32"/>
        <v>C</v>
      </c>
      <c r="G717" s="60" t="str">
        <f t="shared" si="33"/>
        <v>A</v>
      </c>
      <c r="H717" s="60" t="str">
        <f t="shared" si="34"/>
        <v>F</v>
      </c>
      <c r="I717" s="60" t="str">
        <f t="shared" si="35"/>
        <v>L</v>
      </c>
      <c r="J717" s="60" t="str">
        <f t="shared" si="36"/>
        <v>K</v>
      </c>
    </row>
    <row r="718" spans="2:10" x14ac:dyDescent="0.25">
      <c r="B718" s="60" t="str">
        <f t="shared" si="28"/>
        <v>ACEFGIKL</v>
      </c>
      <c r="C718" s="60" t="str">
        <f t="shared" si="29"/>
        <v>E</v>
      </c>
      <c r="D718" s="60" t="str">
        <f t="shared" si="30"/>
        <v>G</v>
      </c>
      <c r="E718" s="60" t="str">
        <f t="shared" si="31"/>
        <v>I</v>
      </c>
      <c r="F718" s="60" t="str">
        <f t="shared" si="32"/>
        <v>C</v>
      </c>
      <c r="G718" s="60" t="str">
        <f t="shared" si="33"/>
        <v>A</v>
      </c>
      <c r="H718" s="60" t="str">
        <f t="shared" si="34"/>
        <v>F</v>
      </c>
      <c r="I718" s="60" t="str">
        <f t="shared" si="35"/>
        <v>L</v>
      </c>
      <c r="J718" s="60" t="str">
        <f t="shared" si="36"/>
        <v>K</v>
      </c>
    </row>
    <row r="719" spans="2:10" x14ac:dyDescent="0.25">
      <c r="B719" s="60" t="str">
        <f t="shared" si="28"/>
        <v>ACEFGIJL</v>
      </c>
      <c r="C719" s="60" t="str">
        <f t="shared" si="29"/>
        <v>E</v>
      </c>
      <c r="D719" s="60" t="str">
        <f t="shared" si="30"/>
        <v>G</v>
      </c>
      <c r="E719" s="60" t="str">
        <f t="shared" si="31"/>
        <v>J</v>
      </c>
      <c r="F719" s="60" t="str">
        <f t="shared" si="32"/>
        <v>C</v>
      </c>
      <c r="G719" s="60" t="str">
        <f t="shared" si="33"/>
        <v>A</v>
      </c>
      <c r="H719" s="60" t="str">
        <f t="shared" si="34"/>
        <v>F</v>
      </c>
      <c r="I719" s="60" t="str">
        <f t="shared" si="35"/>
        <v>L</v>
      </c>
      <c r="J719" s="60" t="str">
        <f t="shared" si="36"/>
        <v>I</v>
      </c>
    </row>
    <row r="720" spans="2:10" x14ac:dyDescent="0.25">
      <c r="B720" s="60" t="str">
        <f t="shared" si="28"/>
        <v>ACEFGIJK</v>
      </c>
      <c r="C720" s="60" t="str">
        <f t="shared" si="29"/>
        <v>E</v>
      </c>
      <c r="D720" s="60" t="str">
        <f t="shared" si="30"/>
        <v>G</v>
      </c>
      <c r="E720" s="60" t="str">
        <f t="shared" si="31"/>
        <v>J</v>
      </c>
      <c r="F720" s="60" t="str">
        <f t="shared" si="32"/>
        <v>C</v>
      </c>
      <c r="G720" s="60" t="str">
        <f t="shared" si="33"/>
        <v>A</v>
      </c>
      <c r="H720" s="60" t="str">
        <f t="shared" si="34"/>
        <v>F</v>
      </c>
      <c r="I720" s="60" t="str">
        <f t="shared" si="35"/>
        <v>I</v>
      </c>
      <c r="J720" s="60" t="str">
        <f t="shared" si="36"/>
        <v>K</v>
      </c>
    </row>
    <row r="721" spans="2:10" x14ac:dyDescent="0.25">
      <c r="B721" s="60" t="str">
        <f t="shared" si="28"/>
        <v>ACEFGHKL</v>
      </c>
      <c r="C721" s="60" t="str">
        <f t="shared" si="29"/>
        <v>H</v>
      </c>
      <c r="D721" s="60" t="str">
        <f t="shared" si="30"/>
        <v>G</v>
      </c>
      <c r="E721" s="60" t="str">
        <f t="shared" si="31"/>
        <v>E</v>
      </c>
      <c r="F721" s="60" t="str">
        <f t="shared" si="32"/>
        <v>C</v>
      </c>
      <c r="G721" s="60" t="str">
        <f t="shared" si="33"/>
        <v>A</v>
      </c>
      <c r="H721" s="60" t="str">
        <f t="shared" si="34"/>
        <v>F</v>
      </c>
      <c r="I721" s="60" t="str">
        <f t="shared" si="35"/>
        <v>L</v>
      </c>
      <c r="J721" s="60" t="str">
        <f t="shared" si="36"/>
        <v>K</v>
      </c>
    </row>
    <row r="722" spans="2:10" x14ac:dyDescent="0.25">
      <c r="B722" s="60" t="str">
        <f t="shared" si="28"/>
        <v>ACEFGHJL</v>
      </c>
      <c r="C722" s="60" t="str">
        <f t="shared" si="29"/>
        <v>H</v>
      </c>
      <c r="D722" s="60" t="str">
        <f t="shared" si="30"/>
        <v>G</v>
      </c>
      <c r="E722" s="60" t="str">
        <f t="shared" si="31"/>
        <v>J</v>
      </c>
      <c r="F722" s="60" t="str">
        <f t="shared" si="32"/>
        <v>C</v>
      </c>
      <c r="G722" s="60" t="str">
        <f t="shared" si="33"/>
        <v>A</v>
      </c>
      <c r="H722" s="60" t="str">
        <f t="shared" si="34"/>
        <v>F</v>
      </c>
      <c r="I722" s="60" t="str">
        <f t="shared" si="35"/>
        <v>L</v>
      </c>
      <c r="J722" s="60" t="str">
        <f t="shared" si="36"/>
        <v>E</v>
      </c>
    </row>
    <row r="723" spans="2:10" x14ac:dyDescent="0.25">
      <c r="B723" s="60" t="str">
        <f t="shared" si="28"/>
        <v>ACEFGHJK</v>
      </c>
      <c r="C723" s="60" t="str">
        <f t="shared" si="29"/>
        <v>H</v>
      </c>
      <c r="D723" s="60" t="str">
        <f t="shared" si="30"/>
        <v>G</v>
      </c>
      <c r="E723" s="60" t="str">
        <f t="shared" si="31"/>
        <v>J</v>
      </c>
      <c r="F723" s="60" t="str">
        <f t="shared" si="32"/>
        <v>C</v>
      </c>
      <c r="G723" s="60" t="str">
        <f t="shared" si="33"/>
        <v>A</v>
      </c>
      <c r="H723" s="60" t="str">
        <f t="shared" si="34"/>
        <v>F</v>
      </c>
      <c r="I723" s="60" t="str">
        <f t="shared" si="35"/>
        <v>E</v>
      </c>
      <c r="J723" s="60" t="str">
        <f t="shared" si="36"/>
        <v>K</v>
      </c>
    </row>
    <row r="724" spans="2:10" x14ac:dyDescent="0.25">
      <c r="B724" s="60" t="str">
        <f t="shared" si="28"/>
        <v>ACEFGHIL</v>
      </c>
      <c r="C724" s="60" t="str">
        <f t="shared" si="29"/>
        <v>H</v>
      </c>
      <c r="D724" s="60" t="str">
        <f t="shared" si="30"/>
        <v>G</v>
      </c>
      <c r="E724" s="60" t="str">
        <f t="shared" si="31"/>
        <v>E</v>
      </c>
      <c r="F724" s="60" t="str">
        <f t="shared" si="32"/>
        <v>C</v>
      </c>
      <c r="G724" s="60" t="str">
        <f t="shared" si="33"/>
        <v>A</v>
      </c>
      <c r="H724" s="60" t="str">
        <f t="shared" si="34"/>
        <v>F</v>
      </c>
      <c r="I724" s="60" t="str">
        <f t="shared" si="35"/>
        <v>L</v>
      </c>
      <c r="J724" s="60" t="str">
        <f t="shared" si="36"/>
        <v>I</v>
      </c>
    </row>
    <row r="725" spans="2:10" x14ac:dyDescent="0.25">
      <c r="B725" s="60" t="str">
        <f t="shared" si="28"/>
        <v>ACEFGHIK</v>
      </c>
      <c r="C725" s="60" t="str">
        <f t="shared" si="29"/>
        <v>H</v>
      </c>
      <c r="D725" s="60" t="str">
        <f t="shared" si="30"/>
        <v>G</v>
      </c>
      <c r="E725" s="60" t="str">
        <f t="shared" si="31"/>
        <v>E</v>
      </c>
      <c r="F725" s="60" t="str">
        <f t="shared" si="32"/>
        <v>C</v>
      </c>
      <c r="G725" s="60" t="str">
        <f t="shared" si="33"/>
        <v>A</v>
      </c>
      <c r="H725" s="60" t="str">
        <f t="shared" si="34"/>
        <v>F</v>
      </c>
      <c r="I725" s="60" t="str">
        <f t="shared" si="35"/>
        <v>I</v>
      </c>
      <c r="J725" s="60" t="str">
        <f t="shared" si="36"/>
        <v>K</v>
      </c>
    </row>
    <row r="726" spans="2:10" x14ac:dyDescent="0.25">
      <c r="B726" s="60" t="str">
        <f t="shared" si="28"/>
        <v>ACEFGHIJ</v>
      </c>
      <c r="C726" s="60" t="str">
        <f t="shared" si="29"/>
        <v>H</v>
      </c>
      <c r="D726" s="60" t="str">
        <f t="shared" si="30"/>
        <v>G</v>
      </c>
      <c r="E726" s="60" t="str">
        <f t="shared" si="31"/>
        <v>J</v>
      </c>
      <c r="F726" s="60" t="str">
        <f t="shared" si="32"/>
        <v>C</v>
      </c>
      <c r="G726" s="60" t="str">
        <f t="shared" si="33"/>
        <v>A</v>
      </c>
      <c r="H726" s="60" t="str">
        <f t="shared" si="34"/>
        <v>F</v>
      </c>
      <c r="I726" s="60" t="str">
        <f t="shared" si="35"/>
        <v>E</v>
      </c>
      <c r="J726" s="60" t="str">
        <f t="shared" si="36"/>
        <v>I</v>
      </c>
    </row>
    <row r="727" spans="2:10" x14ac:dyDescent="0.25">
      <c r="B727" s="60" t="str">
        <f t="shared" si="28"/>
        <v>ACDHIJKL</v>
      </c>
      <c r="C727" s="60" t="str">
        <f t="shared" si="29"/>
        <v>H</v>
      </c>
      <c r="D727" s="60" t="str">
        <f t="shared" si="30"/>
        <v>J</v>
      </c>
      <c r="E727" s="60" t="str">
        <f t="shared" si="31"/>
        <v>I</v>
      </c>
      <c r="F727" s="60" t="str">
        <f t="shared" si="32"/>
        <v>C</v>
      </c>
      <c r="G727" s="60" t="str">
        <f t="shared" si="33"/>
        <v>A</v>
      </c>
      <c r="H727" s="60" t="str">
        <f t="shared" si="34"/>
        <v>D</v>
      </c>
      <c r="I727" s="60" t="str">
        <f t="shared" si="35"/>
        <v>L</v>
      </c>
      <c r="J727" s="60" t="str">
        <f t="shared" si="36"/>
        <v>K</v>
      </c>
    </row>
    <row r="728" spans="2:10" x14ac:dyDescent="0.25">
      <c r="B728" s="60" t="str">
        <f t="shared" si="28"/>
        <v>ACDGIJKL</v>
      </c>
      <c r="C728" s="60" t="str">
        <f t="shared" si="29"/>
        <v>I</v>
      </c>
      <c r="D728" s="60" t="str">
        <f t="shared" si="30"/>
        <v>G</v>
      </c>
      <c r="E728" s="60" t="str">
        <f t="shared" si="31"/>
        <v>J</v>
      </c>
      <c r="F728" s="60" t="str">
        <f t="shared" si="32"/>
        <v>C</v>
      </c>
      <c r="G728" s="60" t="str">
        <f t="shared" si="33"/>
        <v>A</v>
      </c>
      <c r="H728" s="60" t="str">
        <f t="shared" si="34"/>
        <v>D</v>
      </c>
      <c r="I728" s="60" t="str">
        <f t="shared" si="35"/>
        <v>L</v>
      </c>
      <c r="J728" s="60" t="str">
        <f t="shared" si="36"/>
        <v>K</v>
      </c>
    </row>
    <row r="729" spans="2:10" x14ac:dyDescent="0.25">
      <c r="B729" s="60" t="str">
        <f t="shared" si="28"/>
        <v>ACDGHJKL</v>
      </c>
      <c r="C729" s="60" t="str">
        <f t="shared" si="29"/>
        <v>H</v>
      </c>
      <c r="D729" s="60" t="str">
        <f t="shared" si="30"/>
        <v>G</v>
      </c>
      <c r="E729" s="60" t="str">
        <f t="shared" si="31"/>
        <v>J</v>
      </c>
      <c r="F729" s="60" t="str">
        <f t="shared" si="32"/>
        <v>C</v>
      </c>
      <c r="G729" s="60" t="str">
        <f t="shared" si="33"/>
        <v>A</v>
      </c>
      <c r="H729" s="60" t="str">
        <f t="shared" si="34"/>
        <v>D</v>
      </c>
      <c r="I729" s="60" t="str">
        <f t="shared" si="35"/>
        <v>L</v>
      </c>
      <c r="J729" s="60" t="str">
        <f t="shared" si="36"/>
        <v>K</v>
      </c>
    </row>
    <row r="730" spans="2:10" x14ac:dyDescent="0.25">
      <c r="B730" s="60" t="str">
        <f t="shared" si="28"/>
        <v>ACDGHIKL</v>
      </c>
      <c r="C730" s="60" t="str">
        <f t="shared" si="29"/>
        <v>H</v>
      </c>
      <c r="D730" s="60" t="str">
        <f t="shared" si="30"/>
        <v>G</v>
      </c>
      <c r="E730" s="60" t="str">
        <f t="shared" si="31"/>
        <v>I</v>
      </c>
      <c r="F730" s="60" t="str">
        <f t="shared" si="32"/>
        <v>C</v>
      </c>
      <c r="G730" s="60" t="str">
        <f t="shared" si="33"/>
        <v>A</v>
      </c>
      <c r="H730" s="60" t="str">
        <f t="shared" si="34"/>
        <v>D</v>
      </c>
      <c r="I730" s="60" t="str">
        <f t="shared" si="35"/>
        <v>L</v>
      </c>
      <c r="J730" s="60" t="str">
        <f t="shared" si="36"/>
        <v>K</v>
      </c>
    </row>
    <row r="731" spans="2:10" x14ac:dyDescent="0.25">
      <c r="B731" s="60" t="str">
        <f t="shared" si="28"/>
        <v>ACDGHIJL</v>
      </c>
      <c r="C731" s="60" t="str">
        <f t="shared" si="29"/>
        <v>H</v>
      </c>
      <c r="D731" s="60" t="str">
        <f t="shared" si="30"/>
        <v>G</v>
      </c>
      <c r="E731" s="60" t="str">
        <f t="shared" si="31"/>
        <v>J</v>
      </c>
      <c r="F731" s="60" t="str">
        <f t="shared" si="32"/>
        <v>C</v>
      </c>
      <c r="G731" s="60" t="str">
        <f t="shared" si="33"/>
        <v>A</v>
      </c>
      <c r="H731" s="60" t="str">
        <f t="shared" si="34"/>
        <v>D</v>
      </c>
      <c r="I731" s="60" t="str">
        <f t="shared" si="35"/>
        <v>L</v>
      </c>
      <c r="J731" s="60" t="str">
        <f t="shared" si="36"/>
        <v>I</v>
      </c>
    </row>
    <row r="732" spans="2:10" x14ac:dyDescent="0.25">
      <c r="B732" s="60" t="str">
        <f t="shared" si="28"/>
        <v>ACDGHIJK</v>
      </c>
      <c r="C732" s="60" t="str">
        <f t="shared" si="29"/>
        <v>H</v>
      </c>
      <c r="D732" s="60" t="str">
        <f t="shared" si="30"/>
        <v>G</v>
      </c>
      <c r="E732" s="60" t="str">
        <f t="shared" si="31"/>
        <v>J</v>
      </c>
      <c r="F732" s="60" t="str">
        <f t="shared" si="32"/>
        <v>C</v>
      </c>
      <c r="G732" s="60" t="str">
        <f t="shared" si="33"/>
        <v>A</v>
      </c>
      <c r="H732" s="60" t="str">
        <f t="shared" si="34"/>
        <v>D</v>
      </c>
      <c r="I732" s="60" t="str">
        <f t="shared" si="35"/>
        <v>I</v>
      </c>
      <c r="J732" s="60" t="str">
        <f t="shared" si="36"/>
        <v>K</v>
      </c>
    </row>
    <row r="733" spans="2:10" x14ac:dyDescent="0.25">
      <c r="B733" s="60" t="str">
        <f t="shared" si="28"/>
        <v>ACDFIJKL</v>
      </c>
      <c r="C733" s="60" t="str">
        <f t="shared" si="29"/>
        <v>C</v>
      </c>
      <c r="D733" s="60" t="str">
        <f t="shared" si="30"/>
        <v>J</v>
      </c>
      <c r="E733" s="60" t="str">
        <f t="shared" si="31"/>
        <v>I</v>
      </c>
      <c r="F733" s="60" t="str">
        <f t="shared" si="32"/>
        <v>D</v>
      </c>
      <c r="G733" s="60" t="str">
        <f t="shared" si="33"/>
        <v>A</v>
      </c>
      <c r="H733" s="60" t="str">
        <f t="shared" si="34"/>
        <v>F</v>
      </c>
      <c r="I733" s="60" t="str">
        <f t="shared" si="35"/>
        <v>L</v>
      </c>
      <c r="J733" s="60" t="str">
        <f t="shared" si="36"/>
        <v>K</v>
      </c>
    </row>
    <row r="734" spans="2:10" x14ac:dyDescent="0.25">
      <c r="B734" s="60" t="str">
        <f t="shared" si="28"/>
        <v>ACDFHJKL</v>
      </c>
      <c r="C734" s="60" t="str">
        <f t="shared" si="29"/>
        <v>H</v>
      </c>
      <c r="D734" s="60" t="str">
        <f t="shared" si="30"/>
        <v>J</v>
      </c>
      <c r="E734" s="60" t="str">
        <f t="shared" si="31"/>
        <v>F</v>
      </c>
      <c r="F734" s="60" t="str">
        <f t="shared" si="32"/>
        <v>C</v>
      </c>
      <c r="G734" s="60" t="str">
        <f t="shared" si="33"/>
        <v>A</v>
      </c>
      <c r="H734" s="60" t="str">
        <f t="shared" si="34"/>
        <v>D</v>
      </c>
      <c r="I734" s="60" t="str">
        <f t="shared" si="35"/>
        <v>L</v>
      </c>
      <c r="J734" s="60" t="str">
        <f t="shared" si="36"/>
        <v>K</v>
      </c>
    </row>
    <row r="735" spans="2:10" x14ac:dyDescent="0.25">
      <c r="B735" s="60" t="str">
        <f t="shared" si="28"/>
        <v>ACDFHIKL</v>
      </c>
      <c r="C735" s="60" t="str">
        <f t="shared" si="29"/>
        <v>H</v>
      </c>
      <c r="D735" s="60" t="str">
        <f t="shared" si="30"/>
        <v>F</v>
      </c>
      <c r="E735" s="60" t="str">
        <f t="shared" si="31"/>
        <v>I</v>
      </c>
      <c r="F735" s="60" t="str">
        <f t="shared" si="32"/>
        <v>C</v>
      </c>
      <c r="G735" s="60" t="str">
        <f t="shared" si="33"/>
        <v>A</v>
      </c>
      <c r="H735" s="60" t="str">
        <f t="shared" si="34"/>
        <v>D</v>
      </c>
      <c r="I735" s="60" t="str">
        <f t="shared" si="35"/>
        <v>L</v>
      </c>
      <c r="J735" s="60" t="str">
        <f t="shared" si="36"/>
        <v>K</v>
      </c>
    </row>
    <row r="736" spans="2:10" x14ac:dyDescent="0.25">
      <c r="B736" s="60" t="str">
        <f t="shared" si="28"/>
        <v>ACDFHIJL</v>
      </c>
      <c r="C736" s="60" t="str">
        <f t="shared" si="29"/>
        <v>H</v>
      </c>
      <c r="D736" s="60" t="str">
        <f t="shared" si="30"/>
        <v>J</v>
      </c>
      <c r="E736" s="60" t="str">
        <f t="shared" si="31"/>
        <v>F</v>
      </c>
      <c r="F736" s="60" t="str">
        <f t="shared" si="32"/>
        <v>C</v>
      </c>
      <c r="G736" s="60" t="str">
        <f t="shared" si="33"/>
        <v>A</v>
      </c>
      <c r="H736" s="60" t="str">
        <f t="shared" si="34"/>
        <v>D</v>
      </c>
      <c r="I736" s="60" t="str">
        <f t="shared" si="35"/>
        <v>L</v>
      </c>
      <c r="J736" s="60" t="str">
        <f t="shared" si="36"/>
        <v>I</v>
      </c>
    </row>
    <row r="737" spans="2:10" x14ac:dyDescent="0.25">
      <c r="B737" s="60" t="str">
        <f t="shared" si="28"/>
        <v>ACDFHIJK</v>
      </c>
      <c r="C737" s="60" t="str">
        <f t="shared" si="29"/>
        <v>H</v>
      </c>
      <c r="D737" s="60" t="str">
        <f t="shared" si="30"/>
        <v>J</v>
      </c>
      <c r="E737" s="60" t="str">
        <f t="shared" si="31"/>
        <v>F</v>
      </c>
      <c r="F737" s="60" t="str">
        <f t="shared" si="32"/>
        <v>C</v>
      </c>
      <c r="G737" s="60" t="str">
        <f t="shared" si="33"/>
        <v>A</v>
      </c>
      <c r="H737" s="60" t="str">
        <f t="shared" si="34"/>
        <v>D</v>
      </c>
      <c r="I737" s="60" t="str">
        <f t="shared" si="35"/>
        <v>I</v>
      </c>
      <c r="J737" s="60" t="str">
        <f t="shared" si="36"/>
        <v>K</v>
      </c>
    </row>
    <row r="738" spans="2:10" x14ac:dyDescent="0.25">
      <c r="B738" s="60" t="str">
        <f t="shared" si="28"/>
        <v>ACDFGJKL</v>
      </c>
      <c r="C738" s="60" t="str">
        <f t="shared" si="29"/>
        <v>C</v>
      </c>
      <c r="D738" s="60" t="str">
        <f t="shared" si="30"/>
        <v>G</v>
      </c>
      <c r="E738" s="60" t="str">
        <f t="shared" si="31"/>
        <v>J</v>
      </c>
      <c r="F738" s="60" t="str">
        <f t="shared" si="32"/>
        <v>D</v>
      </c>
      <c r="G738" s="60" t="str">
        <f t="shared" si="33"/>
        <v>A</v>
      </c>
      <c r="H738" s="60" t="str">
        <f t="shared" si="34"/>
        <v>F</v>
      </c>
      <c r="I738" s="60" t="str">
        <f t="shared" si="35"/>
        <v>L</v>
      </c>
      <c r="J738" s="60" t="str">
        <f t="shared" si="36"/>
        <v>K</v>
      </c>
    </row>
    <row r="739" spans="2:10" x14ac:dyDescent="0.25">
      <c r="B739" s="60" t="str">
        <f t="shared" si="28"/>
        <v>ACDFGIKL</v>
      </c>
      <c r="C739" s="60" t="str">
        <f t="shared" si="29"/>
        <v>C</v>
      </c>
      <c r="D739" s="60" t="str">
        <f t="shared" si="30"/>
        <v>G</v>
      </c>
      <c r="E739" s="60" t="str">
        <f t="shared" si="31"/>
        <v>I</v>
      </c>
      <c r="F739" s="60" t="str">
        <f t="shared" si="32"/>
        <v>D</v>
      </c>
      <c r="G739" s="60" t="str">
        <f t="shared" si="33"/>
        <v>A</v>
      </c>
      <c r="H739" s="60" t="str">
        <f t="shared" si="34"/>
        <v>F</v>
      </c>
      <c r="I739" s="60" t="str">
        <f t="shared" si="35"/>
        <v>L</v>
      </c>
      <c r="J739" s="60" t="str">
        <f t="shared" si="36"/>
        <v>K</v>
      </c>
    </row>
    <row r="740" spans="2:10" x14ac:dyDescent="0.25">
      <c r="B740" s="60" t="str">
        <f t="shared" si="28"/>
        <v>ACDFGIJL</v>
      </c>
      <c r="C740" s="60" t="str">
        <f t="shared" si="29"/>
        <v>C</v>
      </c>
      <c r="D740" s="60" t="str">
        <f t="shared" si="30"/>
        <v>G</v>
      </c>
      <c r="E740" s="60" t="str">
        <f t="shared" si="31"/>
        <v>J</v>
      </c>
      <c r="F740" s="60" t="str">
        <f t="shared" si="32"/>
        <v>D</v>
      </c>
      <c r="G740" s="60" t="str">
        <f t="shared" si="33"/>
        <v>A</v>
      </c>
      <c r="H740" s="60" t="str">
        <f t="shared" si="34"/>
        <v>F</v>
      </c>
      <c r="I740" s="60" t="str">
        <f t="shared" si="35"/>
        <v>L</v>
      </c>
      <c r="J740" s="60" t="str">
        <f t="shared" si="36"/>
        <v>I</v>
      </c>
    </row>
    <row r="741" spans="2:10" x14ac:dyDescent="0.25">
      <c r="B741" s="60" t="str">
        <f t="shared" si="28"/>
        <v>ACDFGIJK</v>
      </c>
      <c r="C741" s="60" t="str">
        <f t="shared" si="29"/>
        <v>C</v>
      </c>
      <c r="D741" s="60" t="str">
        <f t="shared" si="30"/>
        <v>G</v>
      </c>
      <c r="E741" s="60" t="str">
        <f t="shared" si="31"/>
        <v>J</v>
      </c>
      <c r="F741" s="60" t="str">
        <f t="shared" si="32"/>
        <v>D</v>
      </c>
      <c r="G741" s="60" t="str">
        <f t="shared" si="33"/>
        <v>A</v>
      </c>
      <c r="H741" s="60" t="str">
        <f t="shared" si="34"/>
        <v>F</v>
      </c>
      <c r="I741" s="60" t="str">
        <f t="shared" si="35"/>
        <v>I</v>
      </c>
      <c r="J741" s="60" t="str">
        <f t="shared" si="36"/>
        <v>K</v>
      </c>
    </row>
    <row r="742" spans="2:10" x14ac:dyDescent="0.25">
      <c r="B742" s="60" t="str">
        <f t="shared" si="28"/>
        <v>ACDFGHKL</v>
      </c>
      <c r="C742" s="60" t="str">
        <f t="shared" si="29"/>
        <v>H</v>
      </c>
      <c r="D742" s="60" t="str">
        <f t="shared" si="30"/>
        <v>G</v>
      </c>
      <c r="E742" s="60" t="str">
        <f t="shared" si="31"/>
        <v>F</v>
      </c>
      <c r="F742" s="60" t="str">
        <f t="shared" si="32"/>
        <v>C</v>
      </c>
      <c r="G742" s="60" t="str">
        <f t="shared" si="33"/>
        <v>A</v>
      </c>
      <c r="H742" s="60" t="str">
        <f t="shared" si="34"/>
        <v>D</v>
      </c>
      <c r="I742" s="60" t="str">
        <f t="shared" si="35"/>
        <v>L</v>
      </c>
      <c r="J742" s="60" t="str">
        <f t="shared" si="36"/>
        <v>K</v>
      </c>
    </row>
    <row r="743" spans="2:10" x14ac:dyDescent="0.25">
      <c r="B743" s="60" t="str">
        <f t="shared" si="28"/>
        <v>ACDFGHJL</v>
      </c>
      <c r="C743" s="60" t="str">
        <f t="shared" si="29"/>
        <v>C</v>
      </c>
      <c r="D743" s="60" t="str">
        <f t="shared" si="30"/>
        <v>G</v>
      </c>
      <c r="E743" s="60" t="str">
        <f t="shared" si="31"/>
        <v>J</v>
      </c>
      <c r="F743" s="60" t="str">
        <f t="shared" si="32"/>
        <v>D</v>
      </c>
      <c r="G743" s="60" t="str">
        <f t="shared" si="33"/>
        <v>A</v>
      </c>
      <c r="H743" s="60" t="str">
        <f t="shared" si="34"/>
        <v>F</v>
      </c>
      <c r="I743" s="60" t="str">
        <f t="shared" si="35"/>
        <v>L</v>
      </c>
      <c r="J743" s="60" t="str">
        <f t="shared" si="36"/>
        <v>H</v>
      </c>
    </row>
    <row r="744" spans="2:10" x14ac:dyDescent="0.25">
      <c r="B744" s="60" t="str">
        <f t="shared" si="28"/>
        <v>ACDFGHJK</v>
      </c>
      <c r="C744" s="60" t="str">
        <f t="shared" si="29"/>
        <v>H</v>
      </c>
      <c r="D744" s="60" t="str">
        <f t="shared" si="30"/>
        <v>G</v>
      </c>
      <c r="E744" s="60" t="str">
        <f t="shared" si="31"/>
        <v>J</v>
      </c>
      <c r="F744" s="60" t="str">
        <f t="shared" si="32"/>
        <v>C</v>
      </c>
      <c r="G744" s="60" t="str">
        <f t="shared" si="33"/>
        <v>A</v>
      </c>
      <c r="H744" s="60" t="str">
        <f t="shared" si="34"/>
        <v>F</v>
      </c>
      <c r="I744" s="60" t="str">
        <f t="shared" si="35"/>
        <v>D</v>
      </c>
      <c r="J744" s="60" t="str">
        <f t="shared" si="36"/>
        <v>K</v>
      </c>
    </row>
    <row r="745" spans="2:10" x14ac:dyDescent="0.25">
      <c r="B745" s="60" t="str">
        <f t="shared" si="28"/>
        <v>ACDFGHIL</v>
      </c>
      <c r="C745" s="60" t="str">
        <f t="shared" si="29"/>
        <v>H</v>
      </c>
      <c r="D745" s="60" t="str">
        <f t="shared" si="30"/>
        <v>G</v>
      </c>
      <c r="E745" s="60" t="str">
        <f t="shared" si="31"/>
        <v>F</v>
      </c>
      <c r="F745" s="60" t="str">
        <f t="shared" si="32"/>
        <v>C</v>
      </c>
      <c r="G745" s="60" t="str">
        <f t="shared" si="33"/>
        <v>A</v>
      </c>
      <c r="H745" s="60" t="str">
        <f t="shared" si="34"/>
        <v>D</v>
      </c>
      <c r="I745" s="60" t="str">
        <f t="shared" si="35"/>
        <v>L</v>
      </c>
      <c r="J745" s="60" t="str">
        <f t="shared" si="36"/>
        <v>I</v>
      </c>
    </row>
    <row r="746" spans="2:10" x14ac:dyDescent="0.25">
      <c r="B746" s="60" t="str">
        <f t="shared" si="28"/>
        <v>ACDFGHIK</v>
      </c>
      <c r="C746" s="60" t="str">
        <f t="shared" si="29"/>
        <v>H</v>
      </c>
      <c r="D746" s="60" t="str">
        <f t="shared" si="30"/>
        <v>G</v>
      </c>
      <c r="E746" s="60" t="str">
        <f t="shared" si="31"/>
        <v>F</v>
      </c>
      <c r="F746" s="60" t="str">
        <f t="shared" si="32"/>
        <v>C</v>
      </c>
      <c r="G746" s="60" t="str">
        <f t="shared" si="33"/>
        <v>A</v>
      </c>
      <c r="H746" s="60" t="str">
        <f t="shared" si="34"/>
        <v>D</v>
      </c>
      <c r="I746" s="60" t="str">
        <f t="shared" si="35"/>
        <v>I</v>
      </c>
      <c r="J746" s="60" t="str">
        <f t="shared" si="36"/>
        <v>K</v>
      </c>
    </row>
    <row r="747" spans="2:10" x14ac:dyDescent="0.25">
      <c r="B747" s="60" t="str">
        <f t="shared" si="28"/>
        <v>ACDFGHIJ</v>
      </c>
      <c r="C747" s="60" t="str">
        <f t="shared" si="29"/>
        <v>H</v>
      </c>
      <c r="D747" s="60" t="str">
        <f t="shared" si="30"/>
        <v>G</v>
      </c>
      <c r="E747" s="60" t="str">
        <f t="shared" si="31"/>
        <v>J</v>
      </c>
      <c r="F747" s="60" t="str">
        <f t="shared" si="32"/>
        <v>C</v>
      </c>
      <c r="G747" s="60" t="str">
        <f t="shared" si="33"/>
        <v>A</v>
      </c>
      <c r="H747" s="60" t="str">
        <f t="shared" si="34"/>
        <v>F</v>
      </c>
      <c r="I747" s="60" t="str">
        <f t="shared" si="35"/>
        <v>D</v>
      </c>
      <c r="J747" s="60" t="str">
        <f t="shared" si="36"/>
        <v>I</v>
      </c>
    </row>
    <row r="748" spans="2:10" x14ac:dyDescent="0.25">
      <c r="B748" s="60" t="str">
        <f t="shared" si="28"/>
        <v>ACDEIJKL</v>
      </c>
      <c r="C748" s="60" t="str">
        <f t="shared" si="29"/>
        <v>E</v>
      </c>
      <c r="D748" s="60" t="str">
        <f t="shared" si="30"/>
        <v>J</v>
      </c>
      <c r="E748" s="60" t="str">
        <f t="shared" si="31"/>
        <v>I</v>
      </c>
      <c r="F748" s="60" t="str">
        <f t="shared" si="32"/>
        <v>C</v>
      </c>
      <c r="G748" s="60" t="str">
        <f t="shared" si="33"/>
        <v>A</v>
      </c>
      <c r="H748" s="60" t="str">
        <f t="shared" si="34"/>
        <v>D</v>
      </c>
      <c r="I748" s="60" t="str">
        <f t="shared" si="35"/>
        <v>L</v>
      </c>
      <c r="J748" s="60" t="str">
        <f t="shared" si="36"/>
        <v>K</v>
      </c>
    </row>
    <row r="749" spans="2:10" x14ac:dyDescent="0.25">
      <c r="B749" s="60" t="str">
        <f t="shared" si="28"/>
        <v>ACDEHJKL</v>
      </c>
      <c r="C749" s="60" t="str">
        <f t="shared" si="29"/>
        <v>H</v>
      </c>
      <c r="D749" s="60" t="str">
        <f t="shared" si="30"/>
        <v>J</v>
      </c>
      <c r="E749" s="60" t="str">
        <f t="shared" si="31"/>
        <v>E</v>
      </c>
      <c r="F749" s="60" t="str">
        <f t="shared" si="32"/>
        <v>C</v>
      </c>
      <c r="G749" s="60" t="str">
        <f t="shared" si="33"/>
        <v>A</v>
      </c>
      <c r="H749" s="60" t="str">
        <f t="shared" si="34"/>
        <v>D</v>
      </c>
      <c r="I749" s="60" t="str">
        <f t="shared" si="35"/>
        <v>L</v>
      </c>
      <c r="J749" s="60" t="str">
        <f t="shared" si="36"/>
        <v>K</v>
      </c>
    </row>
    <row r="750" spans="2:10" x14ac:dyDescent="0.25">
      <c r="B750" s="60" t="str">
        <f t="shared" si="28"/>
        <v>ACDEHIKL</v>
      </c>
      <c r="C750" s="60" t="str">
        <f t="shared" si="29"/>
        <v>H</v>
      </c>
      <c r="D750" s="60" t="str">
        <f t="shared" si="30"/>
        <v>E</v>
      </c>
      <c r="E750" s="60" t="str">
        <f t="shared" si="31"/>
        <v>I</v>
      </c>
      <c r="F750" s="60" t="str">
        <f t="shared" si="32"/>
        <v>C</v>
      </c>
      <c r="G750" s="60" t="str">
        <f t="shared" si="33"/>
        <v>A</v>
      </c>
      <c r="H750" s="60" t="str">
        <f t="shared" si="34"/>
        <v>D</v>
      </c>
      <c r="I750" s="60" t="str">
        <f t="shared" si="35"/>
        <v>L</v>
      </c>
      <c r="J750" s="60" t="str">
        <f t="shared" si="36"/>
        <v>K</v>
      </c>
    </row>
    <row r="751" spans="2:10" x14ac:dyDescent="0.25">
      <c r="B751" s="60" t="str">
        <f t="shared" si="28"/>
        <v>ACDEHIJL</v>
      </c>
      <c r="C751" s="60" t="str">
        <f t="shared" si="29"/>
        <v>H</v>
      </c>
      <c r="D751" s="60" t="str">
        <f t="shared" si="30"/>
        <v>J</v>
      </c>
      <c r="E751" s="60" t="str">
        <f t="shared" si="31"/>
        <v>E</v>
      </c>
      <c r="F751" s="60" t="str">
        <f t="shared" si="32"/>
        <v>C</v>
      </c>
      <c r="G751" s="60" t="str">
        <f t="shared" si="33"/>
        <v>A</v>
      </c>
      <c r="H751" s="60" t="str">
        <f t="shared" si="34"/>
        <v>D</v>
      </c>
      <c r="I751" s="60" t="str">
        <f t="shared" si="35"/>
        <v>L</v>
      </c>
      <c r="J751" s="60" t="str">
        <f t="shared" si="36"/>
        <v>I</v>
      </c>
    </row>
    <row r="752" spans="2:10" x14ac:dyDescent="0.25">
      <c r="B752" s="60" t="str">
        <f t="shared" si="28"/>
        <v>ACDEHIJK</v>
      </c>
      <c r="C752" s="60" t="str">
        <f t="shared" si="29"/>
        <v>H</v>
      </c>
      <c r="D752" s="60" t="str">
        <f t="shared" si="30"/>
        <v>J</v>
      </c>
      <c r="E752" s="60" t="str">
        <f t="shared" si="31"/>
        <v>E</v>
      </c>
      <c r="F752" s="60" t="str">
        <f t="shared" si="32"/>
        <v>C</v>
      </c>
      <c r="G752" s="60" t="str">
        <f t="shared" si="33"/>
        <v>A</v>
      </c>
      <c r="H752" s="60" t="str">
        <f t="shared" si="34"/>
        <v>D</v>
      </c>
      <c r="I752" s="60" t="str">
        <f t="shared" si="35"/>
        <v>I</v>
      </c>
      <c r="J752" s="60" t="str">
        <f t="shared" si="36"/>
        <v>K</v>
      </c>
    </row>
    <row r="753" spans="2:10" x14ac:dyDescent="0.25">
      <c r="B753" s="60" t="str">
        <f t="shared" si="28"/>
        <v>ACDEGJKL</v>
      </c>
      <c r="C753" s="60" t="str">
        <f t="shared" si="29"/>
        <v>E</v>
      </c>
      <c r="D753" s="60" t="str">
        <f t="shared" si="30"/>
        <v>G</v>
      </c>
      <c r="E753" s="60" t="str">
        <f t="shared" si="31"/>
        <v>J</v>
      </c>
      <c r="F753" s="60" t="str">
        <f t="shared" si="32"/>
        <v>C</v>
      </c>
      <c r="G753" s="60" t="str">
        <f t="shared" si="33"/>
        <v>A</v>
      </c>
      <c r="H753" s="60" t="str">
        <f t="shared" si="34"/>
        <v>D</v>
      </c>
      <c r="I753" s="60" t="str">
        <f t="shared" si="35"/>
        <v>L</v>
      </c>
      <c r="J753" s="60" t="str">
        <f t="shared" si="36"/>
        <v>K</v>
      </c>
    </row>
    <row r="754" spans="2:10" x14ac:dyDescent="0.25">
      <c r="B754" s="60" t="str">
        <f t="shared" si="28"/>
        <v>ACDEGIKL</v>
      </c>
      <c r="C754" s="60" t="str">
        <f t="shared" si="29"/>
        <v>E</v>
      </c>
      <c r="D754" s="60" t="str">
        <f t="shared" si="30"/>
        <v>G</v>
      </c>
      <c r="E754" s="60" t="str">
        <f t="shared" si="31"/>
        <v>I</v>
      </c>
      <c r="F754" s="60" t="str">
        <f t="shared" si="32"/>
        <v>C</v>
      </c>
      <c r="G754" s="60" t="str">
        <f t="shared" si="33"/>
        <v>A</v>
      </c>
      <c r="H754" s="60" t="str">
        <f t="shared" si="34"/>
        <v>D</v>
      </c>
      <c r="I754" s="60" t="str">
        <f t="shared" si="35"/>
        <v>L</v>
      </c>
      <c r="J754" s="60" t="str">
        <f t="shared" si="36"/>
        <v>K</v>
      </c>
    </row>
    <row r="755" spans="2:10" x14ac:dyDescent="0.25">
      <c r="B755" s="60" t="str">
        <f t="shared" ref="B755:B818" si="37">_xlfn.CONCAT(B259:M259)</f>
        <v>ACDEGIJL</v>
      </c>
      <c r="C755" s="60" t="str">
        <f t="shared" ref="C755:C818" si="38">RIGHT(O259,1)</f>
        <v>E</v>
      </c>
      <c r="D755" s="60" t="str">
        <f t="shared" ref="D755:D818" si="39">RIGHT(P259,1)</f>
        <v>G</v>
      </c>
      <c r="E755" s="60" t="str">
        <f t="shared" ref="E755:E818" si="40">RIGHT(Q259,1)</f>
        <v>J</v>
      </c>
      <c r="F755" s="60" t="str">
        <f t="shared" ref="F755:F818" si="41">RIGHT(R259,1)</f>
        <v>C</v>
      </c>
      <c r="G755" s="60" t="str">
        <f t="shared" ref="G755:G818" si="42">RIGHT(S259,1)</f>
        <v>A</v>
      </c>
      <c r="H755" s="60" t="str">
        <f t="shared" ref="H755:H818" si="43">RIGHT(T259,1)</f>
        <v>D</v>
      </c>
      <c r="I755" s="60" t="str">
        <f t="shared" ref="I755:I818" si="44">RIGHT(U259,1)</f>
        <v>L</v>
      </c>
      <c r="J755" s="60" t="str">
        <f t="shared" ref="J755:J818" si="45">RIGHT(V259,1)</f>
        <v>I</v>
      </c>
    </row>
    <row r="756" spans="2:10" x14ac:dyDescent="0.25">
      <c r="B756" s="60" t="str">
        <f t="shared" si="37"/>
        <v>ACDEGIJK</v>
      </c>
      <c r="C756" s="60" t="str">
        <f t="shared" si="38"/>
        <v>E</v>
      </c>
      <c r="D756" s="60" t="str">
        <f t="shared" si="39"/>
        <v>G</v>
      </c>
      <c r="E756" s="60" t="str">
        <f t="shared" si="40"/>
        <v>J</v>
      </c>
      <c r="F756" s="60" t="str">
        <f t="shared" si="41"/>
        <v>C</v>
      </c>
      <c r="G756" s="60" t="str">
        <f t="shared" si="42"/>
        <v>A</v>
      </c>
      <c r="H756" s="60" t="str">
        <f t="shared" si="43"/>
        <v>D</v>
      </c>
      <c r="I756" s="60" t="str">
        <f t="shared" si="44"/>
        <v>I</v>
      </c>
      <c r="J756" s="60" t="str">
        <f t="shared" si="45"/>
        <v>K</v>
      </c>
    </row>
    <row r="757" spans="2:10" x14ac:dyDescent="0.25">
      <c r="B757" s="60" t="str">
        <f t="shared" si="37"/>
        <v>ACDEGHKL</v>
      </c>
      <c r="C757" s="60" t="str">
        <f t="shared" si="38"/>
        <v>H</v>
      </c>
      <c r="D757" s="60" t="str">
        <f t="shared" si="39"/>
        <v>G</v>
      </c>
      <c r="E757" s="60" t="str">
        <f t="shared" si="40"/>
        <v>E</v>
      </c>
      <c r="F757" s="60" t="str">
        <f t="shared" si="41"/>
        <v>C</v>
      </c>
      <c r="G757" s="60" t="str">
        <f t="shared" si="42"/>
        <v>A</v>
      </c>
      <c r="H757" s="60" t="str">
        <f t="shared" si="43"/>
        <v>D</v>
      </c>
      <c r="I757" s="60" t="str">
        <f t="shared" si="44"/>
        <v>L</v>
      </c>
      <c r="J757" s="60" t="str">
        <f t="shared" si="45"/>
        <v>K</v>
      </c>
    </row>
    <row r="758" spans="2:10" x14ac:dyDescent="0.25">
      <c r="B758" s="60" t="str">
        <f t="shared" si="37"/>
        <v>ACDEGHJL</v>
      </c>
      <c r="C758" s="60" t="str">
        <f t="shared" si="38"/>
        <v>H</v>
      </c>
      <c r="D758" s="60" t="str">
        <f t="shared" si="39"/>
        <v>G</v>
      </c>
      <c r="E758" s="60" t="str">
        <f t="shared" si="40"/>
        <v>J</v>
      </c>
      <c r="F758" s="60" t="str">
        <f t="shared" si="41"/>
        <v>C</v>
      </c>
      <c r="G758" s="60" t="str">
        <f t="shared" si="42"/>
        <v>A</v>
      </c>
      <c r="H758" s="60" t="str">
        <f t="shared" si="43"/>
        <v>D</v>
      </c>
      <c r="I758" s="60" t="str">
        <f t="shared" si="44"/>
        <v>L</v>
      </c>
      <c r="J758" s="60" t="str">
        <f t="shared" si="45"/>
        <v>E</v>
      </c>
    </row>
    <row r="759" spans="2:10" x14ac:dyDescent="0.25">
      <c r="B759" s="60" t="str">
        <f t="shared" si="37"/>
        <v>ACDEGHJK</v>
      </c>
      <c r="C759" s="60" t="str">
        <f t="shared" si="38"/>
        <v>H</v>
      </c>
      <c r="D759" s="60" t="str">
        <f t="shared" si="39"/>
        <v>G</v>
      </c>
      <c r="E759" s="60" t="str">
        <f t="shared" si="40"/>
        <v>J</v>
      </c>
      <c r="F759" s="60" t="str">
        <f t="shared" si="41"/>
        <v>C</v>
      </c>
      <c r="G759" s="60" t="str">
        <f t="shared" si="42"/>
        <v>A</v>
      </c>
      <c r="H759" s="60" t="str">
        <f t="shared" si="43"/>
        <v>D</v>
      </c>
      <c r="I759" s="60" t="str">
        <f t="shared" si="44"/>
        <v>E</v>
      </c>
      <c r="J759" s="60" t="str">
        <f t="shared" si="45"/>
        <v>K</v>
      </c>
    </row>
    <row r="760" spans="2:10" x14ac:dyDescent="0.25">
      <c r="B760" s="60" t="str">
        <f t="shared" si="37"/>
        <v>ACDEGHIL</v>
      </c>
      <c r="C760" s="60" t="str">
        <f t="shared" si="38"/>
        <v>H</v>
      </c>
      <c r="D760" s="60" t="str">
        <f t="shared" si="39"/>
        <v>G</v>
      </c>
      <c r="E760" s="60" t="str">
        <f t="shared" si="40"/>
        <v>E</v>
      </c>
      <c r="F760" s="60" t="str">
        <f t="shared" si="41"/>
        <v>C</v>
      </c>
      <c r="G760" s="60" t="str">
        <f t="shared" si="42"/>
        <v>A</v>
      </c>
      <c r="H760" s="60" t="str">
        <f t="shared" si="43"/>
        <v>D</v>
      </c>
      <c r="I760" s="60" t="str">
        <f t="shared" si="44"/>
        <v>L</v>
      </c>
      <c r="J760" s="60" t="str">
        <f t="shared" si="45"/>
        <v>I</v>
      </c>
    </row>
    <row r="761" spans="2:10" x14ac:dyDescent="0.25">
      <c r="B761" s="60" t="str">
        <f t="shared" si="37"/>
        <v>ACDEGHIK</v>
      </c>
      <c r="C761" s="60" t="str">
        <f t="shared" si="38"/>
        <v>H</v>
      </c>
      <c r="D761" s="60" t="str">
        <f t="shared" si="39"/>
        <v>G</v>
      </c>
      <c r="E761" s="60" t="str">
        <f t="shared" si="40"/>
        <v>E</v>
      </c>
      <c r="F761" s="60" t="str">
        <f t="shared" si="41"/>
        <v>C</v>
      </c>
      <c r="G761" s="60" t="str">
        <f t="shared" si="42"/>
        <v>A</v>
      </c>
      <c r="H761" s="60" t="str">
        <f t="shared" si="43"/>
        <v>D</v>
      </c>
      <c r="I761" s="60" t="str">
        <f t="shared" si="44"/>
        <v>I</v>
      </c>
      <c r="J761" s="60" t="str">
        <f t="shared" si="45"/>
        <v>K</v>
      </c>
    </row>
    <row r="762" spans="2:10" x14ac:dyDescent="0.25">
      <c r="B762" s="60" t="str">
        <f t="shared" si="37"/>
        <v>ACDEGHIJ</v>
      </c>
      <c r="C762" s="60" t="str">
        <f t="shared" si="38"/>
        <v>H</v>
      </c>
      <c r="D762" s="60" t="str">
        <f t="shared" si="39"/>
        <v>G</v>
      </c>
      <c r="E762" s="60" t="str">
        <f t="shared" si="40"/>
        <v>J</v>
      </c>
      <c r="F762" s="60" t="str">
        <f t="shared" si="41"/>
        <v>C</v>
      </c>
      <c r="G762" s="60" t="str">
        <f t="shared" si="42"/>
        <v>A</v>
      </c>
      <c r="H762" s="60" t="str">
        <f t="shared" si="43"/>
        <v>D</v>
      </c>
      <c r="I762" s="60" t="str">
        <f t="shared" si="44"/>
        <v>E</v>
      </c>
      <c r="J762" s="60" t="str">
        <f t="shared" si="45"/>
        <v>I</v>
      </c>
    </row>
    <row r="763" spans="2:10" x14ac:dyDescent="0.25">
      <c r="B763" s="60" t="str">
        <f t="shared" si="37"/>
        <v>ACDEFJKL</v>
      </c>
      <c r="C763" s="60" t="str">
        <f t="shared" si="38"/>
        <v>C</v>
      </c>
      <c r="D763" s="60" t="str">
        <f t="shared" si="39"/>
        <v>J</v>
      </c>
      <c r="E763" s="60" t="str">
        <f t="shared" si="40"/>
        <v>E</v>
      </c>
      <c r="F763" s="60" t="str">
        <f t="shared" si="41"/>
        <v>D</v>
      </c>
      <c r="G763" s="60" t="str">
        <f t="shared" si="42"/>
        <v>A</v>
      </c>
      <c r="H763" s="60" t="str">
        <f t="shared" si="43"/>
        <v>F</v>
      </c>
      <c r="I763" s="60" t="str">
        <f t="shared" si="44"/>
        <v>L</v>
      </c>
      <c r="J763" s="60" t="str">
        <f t="shared" si="45"/>
        <v>K</v>
      </c>
    </row>
    <row r="764" spans="2:10" x14ac:dyDescent="0.25">
      <c r="B764" s="60" t="str">
        <f t="shared" si="37"/>
        <v>ACDEFIKL</v>
      </c>
      <c r="C764" s="60" t="str">
        <f t="shared" si="38"/>
        <v>C</v>
      </c>
      <c r="D764" s="60" t="str">
        <f t="shared" si="39"/>
        <v>E</v>
      </c>
      <c r="E764" s="60" t="str">
        <f t="shared" si="40"/>
        <v>I</v>
      </c>
      <c r="F764" s="60" t="str">
        <f t="shared" si="41"/>
        <v>D</v>
      </c>
      <c r="G764" s="60" t="str">
        <f t="shared" si="42"/>
        <v>A</v>
      </c>
      <c r="H764" s="60" t="str">
        <f t="shared" si="43"/>
        <v>F</v>
      </c>
      <c r="I764" s="60" t="str">
        <f t="shared" si="44"/>
        <v>L</v>
      </c>
      <c r="J764" s="60" t="str">
        <f t="shared" si="45"/>
        <v>K</v>
      </c>
    </row>
    <row r="765" spans="2:10" x14ac:dyDescent="0.25">
      <c r="B765" s="60" t="str">
        <f t="shared" si="37"/>
        <v>ACDEFIJL</v>
      </c>
      <c r="C765" s="60" t="str">
        <f t="shared" si="38"/>
        <v>C</v>
      </c>
      <c r="D765" s="60" t="str">
        <f t="shared" si="39"/>
        <v>J</v>
      </c>
      <c r="E765" s="60" t="str">
        <f t="shared" si="40"/>
        <v>E</v>
      </c>
      <c r="F765" s="60" t="str">
        <f t="shared" si="41"/>
        <v>D</v>
      </c>
      <c r="G765" s="60" t="str">
        <f t="shared" si="42"/>
        <v>A</v>
      </c>
      <c r="H765" s="60" t="str">
        <f t="shared" si="43"/>
        <v>F</v>
      </c>
      <c r="I765" s="60" t="str">
        <f t="shared" si="44"/>
        <v>L</v>
      </c>
      <c r="J765" s="60" t="str">
        <f t="shared" si="45"/>
        <v>I</v>
      </c>
    </row>
    <row r="766" spans="2:10" x14ac:dyDescent="0.25">
      <c r="B766" s="60" t="str">
        <f t="shared" si="37"/>
        <v>ACDEFIJK</v>
      </c>
      <c r="C766" s="60" t="str">
        <f t="shared" si="38"/>
        <v>C</v>
      </c>
      <c r="D766" s="60" t="str">
        <f t="shared" si="39"/>
        <v>J</v>
      </c>
      <c r="E766" s="60" t="str">
        <f t="shared" si="40"/>
        <v>E</v>
      </c>
      <c r="F766" s="60" t="str">
        <f t="shared" si="41"/>
        <v>D</v>
      </c>
      <c r="G766" s="60" t="str">
        <f t="shared" si="42"/>
        <v>A</v>
      </c>
      <c r="H766" s="60" t="str">
        <f t="shared" si="43"/>
        <v>F</v>
      </c>
      <c r="I766" s="60" t="str">
        <f t="shared" si="44"/>
        <v>I</v>
      </c>
      <c r="J766" s="60" t="str">
        <f t="shared" si="45"/>
        <v>K</v>
      </c>
    </row>
    <row r="767" spans="2:10" x14ac:dyDescent="0.25">
      <c r="B767" s="60" t="str">
        <f t="shared" si="37"/>
        <v>ACDEFHKL</v>
      </c>
      <c r="C767" s="60" t="str">
        <f t="shared" si="38"/>
        <v>H</v>
      </c>
      <c r="D767" s="60" t="str">
        <f t="shared" si="39"/>
        <v>E</v>
      </c>
      <c r="E767" s="60" t="str">
        <f t="shared" si="40"/>
        <v>F</v>
      </c>
      <c r="F767" s="60" t="str">
        <f t="shared" si="41"/>
        <v>C</v>
      </c>
      <c r="G767" s="60" t="str">
        <f t="shared" si="42"/>
        <v>A</v>
      </c>
      <c r="H767" s="60" t="str">
        <f t="shared" si="43"/>
        <v>D</v>
      </c>
      <c r="I767" s="60" t="str">
        <f t="shared" si="44"/>
        <v>L</v>
      </c>
      <c r="J767" s="60" t="str">
        <f t="shared" si="45"/>
        <v>K</v>
      </c>
    </row>
    <row r="768" spans="2:10" x14ac:dyDescent="0.25">
      <c r="B768" s="60" t="str">
        <f t="shared" si="37"/>
        <v>ACDEFHJL</v>
      </c>
      <c r="C768" s="60" t="str">
        <f t="shared" si="38"/>
        <v>H</v>
      </c>
      <c r="D768" s="60" t="str">
        <f t="shared" si="39"/>
        <v>J</v>
      </c>
      <c r="E768" s="60" t="str">
        <f t="shared" si="40"/>
        <v>F</v>
      </c>
      <c r="F768" s="60" t="str">
        <f t="shared" si="41"/>
        <v>C</v>
      </c>
      <c r="G768" s="60" t="str">
        <f t="shared" si="42"/>
        <v>A</v>
      </c>
      <c r="H768" s="60" t="str">
        <f t="shared" si="43"/>
        <v>D</v>
      </c>
      <c r="I768" s="60" t="str">
        <f t="shared" si="44"/>
        <v>L</v>
      </c>
      <c r="J768" s="60" t="str">
        <f t="shared" si="45"/>
        <v>E</v>
      </c>
    </row>
    <row r="769" spans="2:10" x14ac:dyDescent="0.25">
      <c r="B769" s="60" t="str">
        <f t="shared" si="37"/>
        <v>ACDEFHJK</v>
      </c>
      <c r="C769" s="60" t="str">
        <f t="shared" si="38"/>
        <v>H</v>
      </c>
      <c r="D769" s="60" t="str">
        <f t="shared" si="39"/>
        <v>J</v>
      </c>
      <c r="E769" s="60" t="str">
        <f t="shared" si="40"/>
        <v>E</v>
      </c>
      <c r="F769" s="60" t="str">
        <f t="shared" si="41"/>
        <v>C</v>
      </c>
      <c r="G769" s="60" t="str">
        <f t="shared" si="42"/>
        <v>A</v>
      </c>
      <c r="H769" s="60" t="str">
        <f t="shared" si="43"/>
        <v>F</v>
      </c>
      <c r="I769" s="60" t="str">
        <f t="shared" si="44"/>
        <v>D</v>
      </c>
      <c r="J769" s="60" t="str">
        <f t="shared" si="45"/>
        <v>K</v>
      </c>
    </row>
    <row r="770" spans="2:10" x14ac:dyDescent="0.25">
      <c r="B770" s="60" t="str">
        <f t="shared" si="37"/>
        <v>ACDEFHIL</v>
      </c>
      <c r="C770" s="60" t="str">
        <f t="shared" si="38"/>
        <v>H</v>
      </c>
      <c r="D770" s="60" t="str">
        <f t="shared" si="39"/>
        <v>E</v>
      </c>
      <c r="E770" s="60" t="str">
        <f t="shared" si="40"/>
        <v>F</v>
      </c>
      <c r="F770" s="60" t="str">
        <f t="shared" si="41"/>
        <v>C</v>
      </c>
      <c r="G770" s="60" t="str">
        <f t="shared" si="42"/>
        <v>A</v>
      </c>
      <c r="H770" s="60" t="str">
        <f t="shared" si="43"/>
        <v>D</v>
      </c>
      <c r="I770" s="60" t="str">
        <f t="shared" si="44"/>
        <v>L</v>
      </c>
      <c r="J770" s="60" t="str">
        <f t="shared" si="45"/>
        <v>I</v>
      </c>
    </row>
    <row r="771" spans="2:10" x14ac:dyDescent="0.25">
      <c r="B771" s="60" t="str">
        <f t="shared" si="37"/>
        <v>ACDEFHIK</v>
      </c>
      <c r="C771" s="60" t="str">
        <f t="shared" si="38"/>
        <v>H</v>
      </c>
      <c r="D771" s="60" t="str">
        <f t="shared" si="39"/>
        <v>E</v>
      </c>
      <c r="E771" s="60" t="str">
        <f t="shared" si="40"/>
        <v>F</v>
      </c>
      <c r="F771" s="60" t="str">
        <f t="shared" si="41"/>
        <v>C</v>
      </c>
      <c r="G771" s="60" t="str">
        <f t="shared" si="42"/>
        <v>A</v>
      </c>
      <c r="H771" s="60" t="str">
        <f t="shared" si="43"/>
        <v>D</v>
      </c>
      <c r="I771" s="60" t="str">
        <f t="shared" si="44"/>
        <v>I</v>
      </c>
      <c r="J771" s="60" t="str">
        <f t="shared" si="45"/>
        <v>K</v>
      </c>
    </row>
    <row r="772" spans="2:10" x14ac:dyDescent="0.25">
      <c r="B772" s="60" t="str">
        <f t="shared" si="37"/>
        <v>ACDEFHIJ</v>
      </c>
      <c r="C772" s="60" t="str">
        <f t="shared" si="38"/>
        <v>H</v>
      </c>
      <c r="D772" s="60" t="str">
        <f t="shared" si="39"/>
        <v>J</v>
      </c>
      <c r="E772" s="60" t="str">
        <f t="shared" si="40"/>
        <v>E</v>
      </c>
      <c r="F772" s="60" t="str">
        <f t="shared" si="41"/>
        <v>C</v>
      </c>
      <c r="G772" s="60" t="str">
        <f t="shared" si="42"/>
        <v>A</v>
      </c>
      <c r="H772" s="60" t="str">
        <f t="shared" si="43"/>
        <v>F</v>
      </c>
      <c r="I772" s="60" t="str">
        <f t="shared" si="44"/>
        <v>D</v>
      </c>
      <c r="J772" s="60" t="str">
        <f t="shared" si="45"/>
        <v>I</v>
      </c>
    </row>
    <row r="773" spans="2:10" x14ac:dyDescent="0.25">
      <c r="B773" s="60" t="str">
        <f t="shared" si="37"/>
        <v>ACDEFGKL</v>
      </c>
      <c r="C773" s="60" t="str">
        <f t="shared" si="38"/>
        <v>C</v>
      </c>
      <c r="D773" s="60" t="str">
        <f t="shared" si="39"/>
        <v>G</v>
      </c>
      <c r="E773" s="60" t="str">
        <f t="shared" si="40"/>
        <v>E</v>
      </c>
      <c r="F773" s="60" t="str">
        <f t="shared" si="41"/>
        <v>D</v>
      </c>
      <c r="G773" s="60" t="str">
        <f t="shared" si="42"/>
        <v>A</v>
      </c>
      <c r="H773" s="60" t="str">
        <f t="shared" si="43"/>
        <v>F</v>
      </c>
      <c r="I773" s="60" t="str">
        <f t="shared" si="44"/>
        <v>L</v>
      </c>
      <c r="J773" s="60" t="str">
        <f t="shared" si="45"/>
        <v>K</v>
      </c>
    </row>
    <row r="774" spans="2:10" x14ac:dyDescent="0.25">
      <c r="B774" s="60" t="str">
        <f t="shared" si="37"/>
        <v>ACDEFGJL</v>
      </c>
      <c r="C774" s="60" t="str">
        <f t="shared" si="38"/>
        <v>C</v>
      </c>
      <c r="D774" s="60" t="str">
        <f t="shared" si="39"/>
        <v>G</v>
      </c>
      <c r="E774" s="60" t="str">
        <f t="shared" si="40"/>
        <v>J</v>
      </c>
      <c r="F774" s="60" t="str">
        <f t="shared" si="41"/>
        <v>D</v>
      </c>
      <c r="G774" s="60" t="str">
        <f t="shared" si="42"/>
        <v>A</v>
      </c>
      <c r="H774" s="60" t="str">
        <f t="shared" si="43"/>
        <v>F</v>
      </c>
      <c r="I774" s="60" t="str">
        <f t="shared" si="44"/>
        <v>L</v>
      </c>
      <c r="J774" s="60" t="str">
        <f t="shared" si="45"/>
        <v>E</v>
      </c>
    </row>
    <row r="775" spans="2:10" x14ac:dyDescent="0.25">
      <c r="B775" s="60" t="str">
        <f t="shared" si="37"/>
        <v>ACDEFGJK</v>
      </c>
      <c r="C775" s="60" t="str">
        <f t="shared" si="38"/>
        <v>C</v>
      </c>
      <c r="D775" s="60" t="str">
        <f t="shared" si="39"/>
        <v>G</v>
      </c>
      <c r="E775" s="60" t="str">
        <f t="shared" si="40"/>
        <v>J</v>
      </c>
      <c r="F775" s="60" t="str">
        <f t="shared" si="41"/>
        <v>D</v>
      </c>
      <c r="G775" s="60" t="str">
        <f t="shared" si="42"/>
        <v>A</v>
      </c>
      <c r="H775" s="60" t="str">
        <f t="shared" si="43"/>
        <v>F</v>
      </c>
      <c r="I775" s="60" t="str">
        <f t="shared" si="44"/>
        <v>E</v>
      </c>
      <c r="J775" s="60" t="str">
        <f t="shared" si="45"/>
        <v>K</v>
      </c>
    </row>
    <row r="776" spans="2:10" x14ac:dyDescent="0.25">
      <c r="B776" s="60" t="str">
        <f t="shared" si="37"/>
        <v>ACDEFGIL</v>
      </c>
      <c r="C776" s="60" t="str">
        <f t="shared" si="38"/>
        <v>C</v>
      </c>
      <c r="D776" s="60" t="str">
        <f t="shared" si="39"/>
        <v>G</v>
      </c>
      <c r="E776" s="60" t="str">
        <f t="shared" si="40"/>
        <v>E</v>
      </c>
      <c r="F776" s="60" t="str">
        <f t="shared" si="41"/>
        <v>D</v>
      </c>
      <c r="G776" s="60" t="str">
        <f t="shared" si="42"/>
        <v>A</v>
      </c>
      <c r="H776" s="60" t="str">
        <f t="shared" si="43"/>
        <v>F</v>
      </c>
      <c r="I776" s="60" t="str">
        <f t="shared" si="44"/>
        <v>L</v>
      </c>
      <c r="J776" s="60" t="str">
        <f t="shared" si="45"/>
        <v>I</v>
      </c>
    </row>
    <row r="777" spans="2:10" x14ac:dyDescent="0.25">
      <c r="B777" s="60" t="str">
        <f t="shared" si="37"/>
        <v>ACDEFGIK</v>
      </c>
      <c r="C777" s="60" t="str">
        <f t="shared" si="38"/>
        <v>C</v>
      </c>
      <c r="D777" s="60" t="str">
        <f t="shared" si="39"/>
        <v>G</v>
      </c>
      <c r="E777" s="60" t="str">
        <f t="shared" si="40"/>
        <v>E</v>
      </c>
      <c r="F777" s="60" t="str">
        <f t="shared" si="41"/>
        <v>D</v>
      </c>
      <c r="G777" s="60" t="str">
        <f t="shared" si="42"/>
        <v>A</v>
      </c>
      <c r="H777" s="60" t="str">
        <f t="shared" si="43"/>
        <v>F</v>
      </c>
      <c r="I777" s="60" t="str">
        <f t="shared" si="44"/>
        <v>I</v>
      </c>
      <c r="J777" s="60" t="str">
        <f t="shared" si="45"/>
        <v>K</v>
      </c>
    </row>
    <row r="778" spans="2:10" x14ac:dyDescent="0.25">
      <c r="B778" s="60" t="str">
        <f t="shared" si="37"/>
        <v>ACDEFGIJ</v>
      </c>
      <c r="C778" s="60" t="str">
        <f t="shared" si="38"/>
        <v>C</v>
      </c>
      <c r="D778" s="60" t="str">
        <f t="shared" si="39"/>
        <v>G</v>
      </c>
      <c r="E778" s="60" t="str">
        <f t="shared" si="40"/>
        <v>J</v>
      </c>
      <c r="F778" s="60" t="str">
        <f t="shared" si="41"/>
        <v>D</v>
      </c>
      <c r="G778" s="60" t="str">
        <f t="shared" si="42"/>
        <v>A</v>
      </c>
      <c r="H778" s="60" t="str">
        <f t="shared" si="43"/>
        <v>F</v>
      </c>
      <c r="I778" s="60" t="str">
        <f t="shared" si="44"/>
        <v>E</v>
      </c>
      <c r="J778" s="60" t="str">
        <f t="shared" si="45"/>
        <v>I</v>
      </c>
    </row>
    <row r="779" spans="2:10" x14ac:dyDescent="0.25">
      <c r="B779" s="60" t="str">
        <f t="shared" si="37"/>
        <v>ACDEFGHL</v>
      </c>
      <c r="C779" s="60" t="str">
        <f t="shared" si="38"/>
        <v>H</v>
      </c>
      <c r="D779" s="60" t="str">
        <f t="shared" si="39"/>
        <v>G</v>
      </c>
      <c r="E779" s="60" t="str">
        <f t="shared" si="40"/>
        <v>F</v>
      </c>
      <c r="F779" s="60" t="str">
        <f t="shared" si="41"/>
        <v>C</v>
      </c>
      <c r="G779" s="60" t="str">
        <f t="shared" si="42"/>
        <v>A</v>
      </c>
      <c r="H779" s="60" t="str">
        <f t="shared" si="43"/>
        <v>D</v>
      </c>
      <c r="I779" s="60" t="str">
        <f t="shared" si="44"/>
        <v>L</v>
      </c>
      <c r="J779" s="60" t="str">
        <f t="shared" si="45"/>
        <v>E</v>
      </c>
    </row>
    <row r="780" spans="2:10" x14ac:dyDescent="0.25">
      <c r="B780" s="60" t="str">
        <f t="shared" si="37"/>
        <v>ACDEFGHK</v>
      </c>
      <c r="C780" s="60" t="str">
        <f t="shared" si="38"/>
        <v>H</v>
      </c>
      <c r="D780" s="60" t="str">
        <f t="shared" si="39"/>
        <v>G</v>
      </c>
      <c r="E780" s="60" t="str">
        <f t="shared" si="40"/>
        <v>E</v>
      </c>
      <c r="F780" s="60" t="str">
        <f t="shared" si="41"/>
        <v>C</v>
      </c>
      <c r="G780" s="60" t="str">
        <f t="shared" si="42"/>
        <v>A</v>
      </c>
      <c r="H780" s="60" t="str">
        <f t="shared" si="43"/>
        <v>F</v>
      </c>
      <c r="I780" s="60" t="str">
        <f t="shared" si="44"/>
        <v>D</v>
      </c>
      <c r="J780" s="60" t="str">
        <f t="shared" si="45"/>
        <v>K</v>
      </c>
    </row>
    <row r="781" spans="2:10" x14ac:dyDescent="0.25">
      <c r="B781" s="60" t="str">
        <f t="shared" si="37"/>
        <v>ACDEFGHJ</v>
      </c>
      <c r="C781" s="60" t="str">
        <f t="shared" si="38"/>
        <v>H</v>
      </c>
      <c r="D781" s="60" t="str">
        <f t="shared" si="39"/>
        <v>G</v>
      </c>
      <c r="E781" s="60" t="str">
        <f t="shared" si="40"/>
        <v>J</v>
      </c>
      <c r="F781" s="60" t="str">
        <f t="shared" si="41"/>
        <v>C</v>
      </c>
      <c r="G781" s="60" t="str">
        <f t="shared" si="42"/>
        <v>A</v>
      </c>
      <c r="H781" s="60" t="str">
        <f t="shared" si="43"/>
        <v>F</v>
      </c>
      <c r="I781" s="60" t="str">
        <f t="shared" si="44"/>
        <v>D</v>
      </c>
      <c r="J781" s="60" t="str">
        <f t="shared" si="45"/>
        <v>E</v>
      </c>
    </row>
    <row r="782" spans="2:10" x14ac:dyDescent="0.25">
      <c r="B782" s="60" t="str">
        <f t="shared" si="37"/>
        <v>ACDEFGHI</v>
      </c>
      <c r="C782" s="60" t="str">
        <f t="shared" si="38"/>
        <v>H</v>
      </c>
      <c r="D782" s="60" t="str">
        <f t="shared" si="39"/>
        <v>G</v>
      </c>
      <c r="E782" s="60" t="str">
        <f t="shared" si="40"/>
        <v>E</v>
      </c>
      <c r="F782" s="60" t="str">
        <f t="shared" si="41"/>
        <v>C</v>
      </c>
      <c r="G782" s="60" t="str">
        <f t="shared" si="42"/>
        <v>A</v>
      </c>
      <c r="H782" s="60" t="str">
        <f t="shared" si="43"/>
        <v>F</v>
      </c>
      <c r="I782" s="60" t="str">
        <f t="shared" si="44"/>
        <v>D</v>
      </c>
      <c r="J782" s="60" t="str">
        <f t="shared" si="45"/>
        <v>I</v>
      </c>
    </row>
    <row r="783" spans="2:10" x14ac:dyDescent="0.25">
      <c r="B783" s="60" t="str">
        <f t="shared" si="37"/>
        <v>ABGHIJKL</v>
      </c>
      <c r="C783" s="60" t="str">
        <f t="shared" si="38"/>
        <v>H</v>
      </c>
      <c r="D783" s="60" t="str">
        <f t="shared" si="39"/>
        <v>J</v>
      </c>
      <c r="E783" s="60" t="str">
        <f t="shared" si="40"/>
        <v>B</v>
      </c>
      <c r="F783" s="60" t="str">
        <f t="shared" si="41"/>
        <v>A</v>
      </c>
      <c r="G783" s="60" t="str">
        <f t="shared" si="42"/>
        <v>I</v>
      </c>
      <c r="H783" s="60" t="str">
        <f t="shared" si="43"/>
        <v>G</v>
      </c>
      <c r="I783" s="60" t="str">
        <f t="shared" si="44"/>
        <v>L</v>
      </c>
      <c r="J783" s="60" t="str">
        <f t="shared" si="45"/>
        <v>K</v>
      </c>
    </row>
    <row r="784" spans="2:10" x14ac:dyDescent="0.25">
      <c r="B784" s="60" t="str">
        <f t="shared" si="37"/>
        <v>ABFHIJKL</v>
      </c>
      <c r="C784" s="60" t="str">
        <f t="shared" si="38"/>
        <v>H</v>
      </c>
      <c r="D784" s="60" t="str">
        <f t="shared" si="39"/>
        <v>J</v>
      </c>
      <c r="E784" s="60" t="str">
        <f t="shared" si="40"/>
        <v>B</v>
      </c>
      <c r="F784" s="60" t="str">
        <f t="shared" si="41"/>
        <v>A</v>
      </c>
      <c r="G784" s="60" t="str">
        <f t="shared" si="42"/>
        <v>I</v>
      </c>
      <c r="H784" s="60" t="str">
        <f t="shared" si="43"/>
        <v>F</v>
      </c>
      <c r="I784" s="60" t="str">
        <f t="shared" si="44"/>
        <v>L</v>
      </c>
      <c r="J784" s="60" t="str">
        <f t="shared" si="45"/>
        <v>K</v>
      </c>
    </row>
    <row r="785" spans="2:10" x14ac:dyDescent="0.25">
      <c r="B785" s="60" t="str">
        <f t="shared" si="37"/>
        <v>ABFGIJKL</v>
      </c>
      <c r="C785" s="60" t="str">
        <f t="shared" si="38"/>
        <v>I</v>
      </c>
      <c r="D785" s="60" t="str">
        <f t="shared" si="39"/>
        <v>J</v>
      </c>
      <c r="E785" s="60" t="str">
        <f t="shared" si="40"/>
        <v>B</v>
      </c>
      <c r="F785" s="60" t="str">
        <f t="shared" si="41"/>
        <v>F</v>
      </c>
      <c r="G785" s="60" t="str">
        <f t="shared" si="42"/>
        <v>A</v>
      </c>
      <c r="H785" s="60" t="str">
        <f t="shared" si="43"/>
        <v>G</v>
      </c>
      <c r="I785" s="60" t="str">
        <f t="shared" si="44"/>
        <v>L</v>
      </c>
      <c r="J785" s="60" t="str">
        <f t="shared" si="45"/>
        <v>K</v>
      </c>
    </row>
    <row r="786" spans="2:10" x14ac:dyDescent="0.25">
      <c r="B786" s="60" t="str">
        <f t="shared" si="37"/>
        <v>ABFGHJKL</v>
      </c>
      <c r="C786" s="60" t="str">
        <f t="shared" si="38"/>
        <v>H</v>
      </c>
      <c r="D786" s="60" t="str">
        <f t="shared" si="39"/>
        <v>J</v>
      </c>
      <c r="E786" s="60" t="str">
        <f t="shared" si="40"/>
        <v>B</v>
      </c>
      <c r="F786" s="60" t="str">
        <f t="shared" si="41"/>
        <v>F</v>
      </c>
      <c r="G786" s="60" t="str">
        <f t="shared" si="42"/>
        <v>A</v>
      </c>
      <c r="H786" s="60" t="str">
        <f t="shared" si="43"/>
        <v>G</v>
      </c>
      <c r="I786" s="60" t="str">
        <f t="shared" si="44"/>
        <v>L</v>
      </c>
      <c r="J786" s="60" t="str">
        <f t="shared" si="45"/>
        <v>K</v>
      </c>
    </row>
    <row r="787" spans="2:10" x14ac:dyDescent="0.25">
      <c r="B787" s="60" t="str">
        <f t="shared" si="37"/>
        <v>ABFGHIKL</v>
      </c>
      <c r="C787" s="60" t="str">
        <f t="shared" si="38"/>
        <v>H</v>
      </c>
      <c r="D787" s="60" t="str">
        <f t="shared" si="39"/>
        <v>G</v>
      </c>
      <c r="E787" s="60" t="str">
        <f t="shared" si="40"/>
        <v>B</v>
      </c>
      <c r="F787" s="60" t="str">
        <f t="shared" si="41"/>
        <v>A</v>
      </c>
      <c r="G787" s="60" t="str">
        <f t="shared" si="42"/>
        <v>I</v>
      </c>
      <c r="H787" s="60" t="str">
        <f t="shared" si="43"/>
        <v>F</v>
      </c>
      <c r="I787" s="60" t="str">
        <f t="shared" si="44"/>
        <v>L</v>
      </c>
      <c r="J787" s="60" t="str">
        <f t="shared" si="45"/>
        <v>K</v>
      </c>
    </row>
    <row r="788" spans="2:10" x14ac:dyDescent="0.25">
      <c r="B788" s="60" t="str">
        <f t="shared" si="37"/>
        <v>ABFGHIJL</v>
      </c>
      <c r="C788" s="60" t="str">
        <f t="shared" si="38"/>
        <v>H</v>
      </c>
      <c r="D788" s="60" t="str">
        <f t="shared" si="39"/>
        <v>J</v>
      </c>
      <c r="E788" s="60" t="str">
        <f t="shared" si="40"/>
        <v>B</v>
      </c>
      <c r="F788" s="60" t="str">
        <f t="shared" si="41"/>
        <v>F</v>
      </c>
      <c r="G788" s="60" t="str">
        <f t="shared" si="42"/>
        <v>A</v>
      </c>
      <c r="H788" s="60" t="str">
        <f t="shared" si="43"/>
        <v>G</v>
      </c>
      <c r="I788" s="60" t="str">
        <f t="shared" si="44"/>
        <v>L</v>
      </c>
      <c r="J788" s="60" t="str">
        <f t="shared" si="45"/>
        <v>I</v>
      </c>
    </row>
    <row r="789" spans="2:10" x14ac:dyDescent="0.25">
      <c r="B789" s="60" t="str">
        <f t="shared" si="37"/>
        <v>ABFGHIJK</v>
      </c>
      <c r="C789" s="60" t="str">
        <f t="shared" si="38"/>
        <v>H</v>
      </c>
      <c r="D789" s="60" t="str">
        <f t="shared" si="39"/>
        <v>J</v>
      </c>
      <c r="E789" s="60" t="str">
        <f t="shared" si="40"/>
        <v>B</v>
      </c>
      <c r="F789" s="60" t="str">
        <f t="shared" si="41"/>
        <v>F</v>
      </c>
      <c r="G789" s="60" t="str">
        <f t="shared" si="42"/>
        <v>A</v>
      </c>
      <c r="H789" s="60" t="str">
        <f t="shared" si="43"/>
        <v>G</v>
      </c>
      <c r="I789" s="60" t="str">
        <f t="shared" si="44"/>
        <v>I</v>
      </c>
      <c r="J789" s="60" t="str">
        <f t="shared" si="45"/>
        <v>K</v>
      </c>
    </row>
    <row r="790" spans="2:10" x14ac:dyDescent="0.25">
      <c r="B790" s="60" t="str">
        <f t="shared" si="37"/>
        <v>ABEHIJKL</v>
      </c>
      <c r="C790" s="60" t="str">
        <f t="shared" si="38"/>
        <v>E</v>
      </c>
      <c r="D790" s="60" t="str">
        <f t="shared" si="39"/>
        <v>J</v>
      </c>
      <c r="E790" s="60" t="str">
        <f t="shared" si="40"/>
        <v>B</v>
      </c>
      <c r="F790" s="60" t="str">
        <f t="shared" si="41"/>
        <v>A</v>
      </c>
      <c r="G790" s="60" t="str">
        <f t="shared" si="42"/>
        <v>I</v>
      </c>
      <c r="H790" s="60" t="str">
        <f t="shared" si="43"/>
        <v>H</v>
      </c>
      <c r="I790" s="60" t="str">
        <f t="shared" si="44"/>
        <v>L</v>
      </c>
      <c r="J790" s="60" t="str">
        <f t="shared" si="45"/>
        <v>K</v>
      </c>
    </row>
    <row r="791" spans="2:10" x14ac:dyDescent="0.25">
      <c r="B791" s="60" t="str">
        <f t="shared" si="37"/>
        <v>ABEGIJKL</v>
      </c>
      <c r="C791" s="60" t="str">
        <f t="shared" si="38"/>
        <v>E</v>
      </c>
      <c r="D791" s="60" t="str">
        <f t="shared" si="39"/>
        <v>J</v>
      </c>
      <c r="E791" s="60" t="str">
        <f t="shared" si="40"/>
        <v>B</v>
      </c>
      <c r="F791" s="60" t="str">
        <f t="shared" si="41"/>
        <v>A</v>
      </c>
      <c r="G791" s="60" t="str">
        <f t="shared" si="42"/>
        <v>I</v>
      </c>
      <c r="H791" s="60" t="str">
        <f t="shared" si="43"/>
        <v>G</v>
      </c>
      <c r="I791" s="60" t="str">
        <f t="shared" si="44"/>
        <v>L</v>
      </c>
      <c r="J791" s="60" t="str">
        <f t="shared" si="45"/>
        <v>K</v>
      </c>
    </row>
    <row r="792" spans="2:10" x14ac:dyDescent="0.25">
      <c r="B792" s="60" t="str">
        <f t="shared" si="37"/>
        <v>ABEGHJKL</v>
      </c>
      <c r="C792" s="60" t="str">
        <f t="shared" si="38"/>
        <v>E</v>
      </c>
      <c r="D792" s="60" t="str">
        <f t="shared" si="39"/>
        <v>J</v>
      </c>
      <c r="E792" s="60" t="str">
        <f t="shared" si="40"/>
        <v>B</v>
      </c>
      <c r="F792" s="60" t="str">
        <f t="shared" si="41"/>
        <v>A</v>
      </c>
      <c r="G792" s="60" t="str">
        <f t="shared" si="42"/>
        <v>H</v>
      </c>
      <c r="H792" s="60" t="str">
        <f t="shared" si="43"/>
        <v>G</v>
      </c>
      <c r="I792" s="60" t="str">
        <f t="shared" si="44"/>
        <v>L</v>
      </c>
      <c r="J792" s="60" t="str">
        <f t="shared" si="45"/>
        <v>K</v>
      </c>
    </row>
    <row r="793" spans="2:10" x14ac:dyDescent="0.25">
      <c r="B793" s="60" t="str">
        <f t="shared" si="37"/>
        <v>ABEGHIKL</v>
      </c>
      <c r="C793" s="60" t="str">
        <f t="shared" si="38"/>
        <v>E</v>
      </c>
      <c r="D793" s="60" t="str">
        <f t="shared" si="39"/>
        <v>G</v>
      </c>
      <c r="E793" s="60" t="str">
        <f t="shared" si="40"/>
        <v>B</v>
      </c>
      <c r="F793" s="60" t="str">
        <f t="shared" si="41"/>
        <v>A</v>
      </c>
      <c r="G793" s="60" t="str">
        <f t="shared" si="42"/>
        <v>I</v>
      </c>
      <c r="H793" s="60" t="str">
        <f t="shared" si="43"/>
        <v>H</v>
      </c>
      <c r="I793" s="60" t="str">
        <f t="shared" si="44"/>
        <v>L</v>
      </c>
      <c r="J793" s="60" t="str">
        <f t="shared" si="45"/>
        <v>K</v>
      </c>
    </row>
    <row r="794" spans="2:10" x14ac:dyDescent="0.25">
      <c r="B794" s="60" t="str">
        <f t="shared" si="37"/>
        <v>ABEGHIJL</v>
      </c>
      <c r="C794" s="60" t="str">
        <f t="shared" si="38"/>
        <v>E</v>
      </c>
      <c r="D794" s="60" t="str">
        <f t="shared" si="39"/>
        <v>J</v>
      </c>
      <c r="E794" s="60" t="str">
        <f t="shared" si="40"/>
        <v>B</v>
      </c>
      <c r="F794" s="60" t="str">
        <f t="shared" si="41"/>
        <v>A</v>
      </c>
      <c r="G794" s="60" t="str">
        <f t="shared" si="42"/>
        <v>H</v>
      </c>
      <c r="H794" s="60" t="str">
        <f t="shared" si="43"/>
        <v>G</v>
      </c>
      <c r="I794" s="60" t="str">
        <f t="shared" si="44"/>
        <v>L</v>
      </c>
      <c r="J794" s="60" t="str">
        <f t="shared" si="45"/>
        <v>I</v>
      </c>
    </row>
    <row r="795" spans="2:10" x14ac:dyDescent="0.25">
      <c r="B795" s="60" t="str">
        <f t="shared" si="37"/>
        <v>ABEGHIJK</v>
      </c>
      <c r="C795" s="60" t="str">
        <f t="shared" si="38"/>
        <v>E</v>
      </c>
      <c r="D795" s="60" t="str">
        <f t="shared" si="39"/>
        <v>J</v>
      </c>
      <c r="E795" s="60" t="str">
        <f t="shared" si="40"/>
        <v>B</v>
      </c>
      <c r="F795" s="60" t="str">
        <f t="shared" si="41"/>
        <v>A</v>
      </c>
      <c r="G795" s="60" t="str">
        <f t="shared" si="42"/>
        <v>H</v>
      </c>
      <c r="H795" s="60" t="str">
        <f t="shared" si="43"/>
        <v>G</v>
      </c>
      <c r="I795" s="60" t="str">
        <f t="shared" si="44"/>
        <v>I</v>
      </c>
      <c r="J795" s="60" t="str">
        <f t="shared" si="45"/>
        <v>K</v>
      </c>
    </row>
    <row r="796" spans="2:10" x14ac:dyDescent="0.25">
      <c r="B796" s="60" t="str">
        <f t="shared" si="37"/>
        <v>ABEFIJKL</v>
      </c>
      <c r="C796" s="60" t="str">
        <f t="shared" si="38"/>
        <v>E</v>
      </c>
      <c r="D796" s="60" t="str">
        <f t="shared" si="39"/>
        <v>J</v>
      </c>
      <c r="E796" s="60" t="str">
        <f t="shared" si="40"/>
        <v>B</v>
      </c>
      <c r="F796" s="60" t="str">
        <f t="shared" si="41"/>
        <v>A</v>
      </c>
      <c r="G796" s="60" t="str">
        <f t="shared" si="42"/>
        <v>I</v>
      </c>
      <c r="H796" s="60" t="str">
        <f t="shared" si="43"/>
        <v>F</v>
      </c>
      <c r="I796" s="60" t="str">
        <f t="shared" si="44"/>
        <v>L</v>
      </c>
      <c r="J796" s="60" t="str">
        <f t="shared" si="45"/>
        <v>K</v>
      </c>
    </row>
    <row r="797" spans="2:10" x14ac:dyDescent="0.25">
      <c r="B797" s="60" t="str">
        <f t="shared" si="37"/>
        <v>ABEFHJKL</v>
      </c>
      <c r="C797" s="60" t="str">
        <f t="shared" si="38"/>
        <v>E</v>
      </c>
      <c r="D797" s="60" t="str">
        <f t="shared" si="39"/>
        <v>J</v>
      </c>
      <c r="E797" s="60" t="str">
        <f t="shared" si="40"/>
        <v>B</v>
      </c>
      <c r="F797" s="60" t="str">
        <f t="shared" si="41"/>
        <v>F</v>
      </c>
      <c r="G797" s="60" t="str">
        <f t="shared" si="42"/>
        <v>A</v>
      </c>
      <c r="H797" s="60" t="str">
        <f t="shared" si="43"/>
        <v>H</v>
      </c>
      <c r="I797" s="60" t="str">
        <f t="shared" si="44"/>
        <v>L</v>
      </c>
      <c r="J797" s="60" t="str">
        <f t="shared" si="45"/>
        <v>K</v>
      </c>
    </row>
    <row r="798" spans="2:10" x14ac:dyDescent="0.25">
      <c r="B798" s="60" t="str">
        <f t="shared" si="37"/>
        <v>ABEFHIKL</v>
      </c>
      <c r="C798" s="60" t="str">
        <f t="shared" si="38"/>
        <v>E</v>
      </c>
      <c r="D798" s="60" t="str">
        <f t="shared" si="39"/>
        <v>I</v>
      </c>
      <c r="E798" s="60" t="str">
        <f t="shared" si="40"/>
        <v>B</v>
      </c>
      <c r="F798" s="60" t="str">
        <f t="shared" si="41"/>
        <v>F</v>
      </c>
      <c r="G798" s="60" t="str">
        <f t="shared" si="42"/>
        <v>A</v>
      </c>
      <c r="H798" s="60" t="str">
        <f t="shared" si="43"/>
        <v>H</v>
      </c>
      <c r="I798" s="60" t="str">
        <f t="shared" si="44"/>
        <v>L</v>
      </c>
      <c r="J798" s="60" t="str">
        <f t="shared" si="45"/>
        <v>K</v>
      </c>
    </row>
    <row r="799" spans="2:10" x14ac:dyDescent="0.25">
      <c r="B799" s="60" t="str">
        <f t="shared" si="37"/>
        <v>ABEFHIJL</v>
      </c>
      <c r="C799" s="60" t="str">
        <f t="shared" si="38"/>
        <v>E</v>
      </c>
      <c r="D799" s="60" t="str">
        <f t="shared" si="39"/>
        <v>J</v>
      </c>
      <c r="E799" s="60" t="str">
        <f t="shared" si="40"/>
        <v>B</v>
      </c>
      <c r="F799" s="60" t="str">
        <f t="shared" si="41"/>
        <v>F</v>
      </c>
      <c r="G799" s="60" t="str">
        <f t="shared" si="42"/>
        <v>A</v>
      </c>
      <c r="H799" s="60" t="str">
        <f t="shared" si="43"/>
        <v>H</v>
      </c>
      <c r="I799" s="60" t="str">
        <f t="shared" si="44"/>
        <v>L</v>
      </c>
      <c r="J799" s="60" t="str">
        <f t="shared" si="45"/>
        <v>I</v>
      </c>
    </row>
    <row r="800" spans="2:10" x14ac:dyDescent="0.25">
      <c r="B800" s="60" t="str">
        <f t="shared" si="37"/>
        <v>ABEFHIJK</v>
      </c>
      <c r="C800" s="60" t="str">
        <f t="shared" si="38"/>
        <v>E</v>
      </c>
      <c r="D800" s="60" t="str">
        <f t="shared" si="39"/>
        <v>J</v>
      </c>
      <c r="E800" s="60" t="str">
        <f t="shared" si="40"/>
        <v>B</v>
      </c>
      <c r="F800" s="60" t="str">
        <f t="shared" si="41"/>
        <v>F</v>
      </c>
      <c r="G800" s="60" t="str">
        <f t="shared" si="42"/>
        <v>A</v>
      </c>
      <c r="H800" s="60" t="str">
        <f t="shared" si="43"/>
        <v>H</v>
      </c>
      <c r="I800" s="60" t="str">
        <f t="shared" si="44"/>
        <v>I</v>
      </c>
      <c r="J800" s="60" t="str">
        <f t="shared" si="45"/>
        <v>K</v>
      </c>
    </row>
    <row r="801" spans="2:10" x14ac:dyDescent="0.25">
      <c r="B801" s="60" t="str">
        <f t="shared" si="37"/>
        <v>ABEFGJKL</v>
      </c>
      <c r="C801" s="60" t="str">
        <f t="shared" si="38"/>
        <v>E</v>
      </c>
      <c r="D801" s="60" t="str">
        <f t="shared" si="39"/>
        <v>J</v>
      </c>
      <c r="E801" s="60" t="str">
        <f t="shared" si="40"/>
        <v>B</v>
      </c>
      <c r="F801" s="60" t="str">
        <f t="shared" si="41"/>
        <v>F</v>
      </c>
      <c r="G801" s="60" t="str">
        <f t="shared" si="42"/>
        <v>A</v>
      </c>
      <c r="H801" s="60" t="str">
        <f t="shared" si="43"/>
        <v>G</v>
      </c>
      <c r="I801" s="60" t="str">
        <f t="shared" si="44"/>
        <v>L</v>
      </c>
      <c r="J801" s="60" t="str">
        <f t="shared" si="45"/>
        <v>K</v>
      </c>
    </row>
    <row r="802" spans="2:10" x14ac:dyDescent="0.25">
      <c r="B802" s="60" t="str">
        <f t="shared" si="37"/>
        <v>ABEFGIKL</v>
      </c>
      <c r="C802" s="60" t="str">
        <f t="shared" si="38"/>
        <v>E</v>
      </c>
      <c r="D802" s="60" t="str">
        <f t="shared" si="39"/>
        <v>G</v>
      </c>
      <c r="E802" s="60" t="str">
        <f t="shared" si="40"/>
        <v>B</v>
      </c>
      <c r="F802" s="60" t="str">
        <f t="shared" si="41"/>
        <v>A</v>
      </c>
      <c r="G802" s="60" t="str">
        <f t="shared" si="42"/>
        <v>I</v>
      </c>
      <c r="H802" s="60" t="str">
        <f t="shared" si="43"/>
        <v>F</v>
      </c>
      <c r="I802" s="60" t="str">
        <f t="shared" si="44"/>
        <v>L</v>
      </c>
      <c r="J802" s="60" t="str">
        <f t="shared" si="45"/>
        <v>K</v>
      </c>
    </row>
    <row r="803" spans="2:10" x14ac:dyDescent="0.25">
      <c r="B803" s="60" t="str">
        <f t="shared" si="37"/>
        <v>ABEFGIJL</v>
      </c>
      <c r="C803" s="60" t="str">
        <f t="shared" si="38"/>
        <v>E</v>
      </c>
      <c r="D803" s="60" t="str">
        <f t="shared" si="39"/>
        <v>J</v>
      </c>
      <c r="E803" s="60" t="str">
        <f t="shared" si="40"/>
        <v>B</v>
      </c>
      <c r="F803" s="60" t="str">
        <f t="shared" si="41"/>
        <v>F</v>
      </c>
      <c r="G803" s="60" t="str">
        <f t="shared" si="42"/>
        <v>A</v>
      </c>
      <c r="H803" s="60" t="str">
        <f t="shared" si="43"/>
        <v>G</v>
      </c>
      <c r="I803" s="60" t="str">
        <f t="shared" si="44"/>
        <v>L</v>
      </c>
      <c r="J803" s="60" t="str">
        <f t="shared" si="45"/>
        <v>I</v>
      </c>
    </row>
    <row r="804" spans="2:10" x14ac:dyDescent="0.25">
      <c r="B804" s="60" t="str">
        <f t="shared" si="37"/>
        <v>ABEFGIJK</v>
      </c>
      <c r="C804" s="60" t="str">
        <f t="shared" si="38"/>
        <v>E</v>
      </c>
      <c r="D804" s="60" t="str">
        <f t="shared" si="39"/>
        <v>J</v>
      </c>
      <c r="E804" s="60" t="str">
        <f t="shared" si="40"/>
        <v>B</v>
      </c>
      <c r="F804" s="60" t="str">
        <f t="shared" si="41"/>
        <v>F</v>
      </c>
      <c r="G804" s="60" t="str">
        <f t="shared" si="42"/>
        <v>A</v>
      </c>
      <c r="H804" s="60" t="str">
        <f t="shared" si="43"/>
        <v>G</v>
      </c>
      <c r="I804" s="60" t="str">
        <f t="shared" si="44"/>
        <v>I</v>
      </c>
      <c r="J804" s="60" t="str">
        <f t="shared" si="45"/>
        <v>K</v>
      </c>
    </row>
    <row r="805" spans="2:10" x14ac:dyDescent="0.25">
      <c r="B805" s="60" t="str">
        <f t="shared" si="37"/>
        <v>ABEFGHKL</v>
      </c>
      <c r="C805" s="60" t="str">
        <f t="shared" si="38"/>
        <v>E</v>
      </c>
      <c r="D805" s="60" t="str">
        <f t="shared" si="39"/>
        <v>G</v>
      </c>
      <c r="E805" s="60" t="str">
        <f t="shared" si="40"/>
        <v>B</v>
      </c>
      <c r="F805" s="60" t="str">
        <f t="shared" si="41"/>
        <v>F</v>
      </c>
      <c r="G805" s="60" t="str">
        <f t="shared" si="42"/>
        <v>A</v>
      </c>
      <c r="H805" s="60" t="str">
        <f t="shared" si="43"/>
        <v>H</v>
      </c>
      <c r="I805" s="60" t="str">
        <f t="shared" si="44"/>
        <v>L</v>
      </c>
      <c r="J805" s="60" t="str">
        <f t="shared" si="45"/>
        <v>K</v>
      </c>
    </row>
    <row r="806" spans="2:10" x14ac:dyDescent="0.25">
      <c r="B806" s="60" t="str">
        <f t="shared" si="37"/>
        <v>ABEFGHJL</v>
      </c>
      <c r="C806" s="60" t="str">
        <f t="shared" si="38"/>
        <v>H</v>
      </c>
      <c r="D806" s="60" t="str">
        <f t="shared" si="39"/>
        <v>J</v>
      </c>
      <c r="E806" s="60" t="str">
        <f t="shared" si="40"/>
        <v>B</v>
      </c>
      <c r="F806" s="60" t="str">
        <f t="shared" si="41"/>
        <v>F</v>
      </c>
      <c r="G806" s="60" t="str">
        <f t="shared" si="42"/>
        <v>A</v>
      </c>
      <c r="H806" s="60" t="str">
        <f t="shared" si="43"/>
        <v>G</v>
      </c>
      <c r="I806" s="60" t="str">
        <f t="shared" si="44"/>
        <v>L</v>
      </c>
      <c r="J806" s="60" t="str">
        <f t="shared" si="45"/>
        <v>E</v>
      </c>
    </row>
    <row r="807" spans="2:10" x14ac:dyDescent="0.25">
      <c r="B807" s="60" t="str">
        <f t="shared" si="37"/>
        <v>ABEFGHJK</v>
      </c>
      <c r="C807" s="60" t="str">
        <f t="shared" si="38"/>
        <v>H</v>
      </c>
      <c r="D807" s="60" t="str">
        <f t="shared" si="39"/>
        <v>J</v>
      </c>
      <c r="E807" s="60" t="str">
        <f t="shared" si="40"/>
        <v>B</v>
      </c>
      <c r="F807" s="60" t="str">
        <f t="shared" si="41"/>
        <v>F</v>
      </c>
      <c r="G807" s="60" t="str">
        <f t="shared" si="42"/>
        <v>A</v>
      </c>
      <c r="H807" s="60" t="str">
        <f t="shared" si="43"/>
        <v>G</v>
      </c>
      <c r="I807" s="60" t="str">
        <f t="shared" si="44"/>
        <v>E</v>
      </c>
      <c r="J807" s="60" t="str">
        <f t="shared" si="45"/>
        <v>K</v>
      </c>
    </row>
    <row r="808" spans="2:10" x14ac:dyDescent="0.25">
      <c r="B808" s="60" t="str">
        <f t="shared" si="37"/>
        <v>ABEFGHIL</v>
      </c>
      <c r="C808" s="60" t="str">
        <f t="shared" si="38"/>
        <v>E</v>
      </c>
      <c r="D808" s="60" t="str">
        <f t="shared" si="39"/>
        <v>G</v>
      </c>
      <c r="E808" s="60" t="str">
        <f t="shared" si="40"/>
        <v>B</v>
      </c>
      <c r="F808" s="60" t="str">
        <f t="shared" si="41"/>
        <v>F</v>
      </c>
      <c r="G808" s="60" t="str">
        <f t="shared" si="42"/>
        <v>A</v>
      </c>
      <c r="H808" s="60" t="str">
        <f t="shared" si="43"/>
        <v>H</v>
      </c>
      <c r="I808" s="60" t="str">
        <f t="shared" si="44"/>
        <v>L</v>
      </c>
      <c r="J808" s="60" t="str">
        <f t="shared" si="45"/>
        <v>I</v>
      </c>
    </row>
    <row r="809" spans="2:10" x14ac:dyDescent="0.25">
      <c r="B809" s="60" t="str">
        <f t="shared" si="37"/>
        <v>ABEFGHIK</v>
      </c>
      <c r="C809" s="60" t="str">
        <f t="shared" si="38"/>
        <v>E</v>
      </c>
      <c r="D809" s="60" t="str">
        <f t="shared" si="39"/>
        <v>G</v>
      </c>
      <c r="E809" s="60" t="str">
        <f t="shared" si="40"/>
        <v>B</v>
      </c>
      <c r="F809" s="60" t="str">
        <f t="shared" si="41"/>
        <v>F</v>
      </c>
      <c r="G809" s="60" t="str">
        <f t="shared" si="42"/>
        <v>A</v>
      </c>
      <c r="H809" s="60" t="str">
        <f t="shared" si="43"/>
        <v>H</v>
      </c>
      <c r="I809" s="60" t="str">
        <f t="shared" si="44"/>
        <v>I</v>
      </c>
      <c r="J809" s="60" t="str">
        <f t="shared" si="45"/>
        <v>K</v>
      </c>
    </row>
    <row r="810" spans="2:10" x14ac:dyDescent="0.25">
      <c r="B810" s="60" t="str">
        <f t="shared" si="37"/>
        <v>ABEFGHIJ</v>
      </c>
      <c r="C810" s="60" t="str">
        <f t="shared" si="38"/>
        <v>H</v>
      </c>
      <c r="D810" s="60" t="str">
        <f t="shared" si="39"/>
        <v>J</v>
      </c>
      <c r="E810" s="60" t="str">
        <f t="shared" si="40"/>
        <v>B</v>
      </c>
      <c r="F810" s="60" t="str">
        <f t="shared" si="41"/>
        <v>F</v>
      </c>
      <c r="G810" s="60" t="str">
        <f t="shared" si="42"/>
        <v>A</v>
      </c>
      <c r="H810" s="60" t="str">
        <f t="shared" si="43"/>
        <v>G</v>
      </c>
      <c r="I810" s="60" t="str">
        <f t="shared" si="44"/>
        <v>E</v>
      </c>
      <c r="J810" s="60" t="str">
        <f t="shared" si="45"/>
        <v>I</v>
      </c>
    </row>
    <row r="811" spans="2:10" x14ac:dyDescent="0.25">
      <c r="B811" s="60" t="str">
        <f t="shared" si="37"/>
        <v>ABDHIJKL</v>
      </c>
      <c r="C811" s="60" t="str">
        <f t="shared" si="38"/>
        <v>I</v>
      </c>
      <c r="D811" s="60" t="str">
        <f t="shared" si="39"/>
        <v>J</v>
      </c>
      <c r="E811" s="60" t="str">
        <f t="shared" si="40"/>
        <v>B</v>
      </c>
      <c r="F811" s="60" t="str">
        <f t="shared" si="41"/>
        <v>D</v>
      </c>
      <c r="G811" s="60" t="str">
        <f t="shared" si="42"/>
        <v>A</v>
      </c>
      <c r="H811" s="60" t="str">
        <f t="shared" si="43"/>
        <v>H</v>
      </c>
      <c r="I811" s="60" t="str">
        <f t="shared" si="44"/>
        <v>L</v>
      </c>
      <c r="J811" s="60" t="str">
        <f t="shared" si="45"/>
        <v>K</v>
      </c>
    </row>
    <row r="812" spans="2:10" x14ac:dyDescent="0.25">
      <c r="B812" s="60" t="str">
        <f t="shared" si="37"/>
        <v>ABDGIJKL</v>
      </c>
      <c r="C812" s="60" t="str">
        <f t="shared" si="38"/>
        <v>I</v>
      </c>
      <c r="D812" s="60" t="str">
        <f t="shared" si="39"/>
        <v>J</v>
      </c>
      <c r="E812" s="60" t="str">
        <f t="shared" si="40"/>
        <v>B</v>
      </c>
      <c r="F812" s="60" t="str">
        <f t="shared" si="41"/>
        <v>D</v>
      </c>
      <c r="G812" s="60" t="str">
        <f t="shared" si="42"/>
        <v>A</v>
      </c>
      <c r="H812" s="60" t="str">
        <f t="shared" si="43"/>
        <v>G</v>
      </c>
      <c r="I812" s="60" t="str">
        <f t="shared" si="44"/>
        <v>L</v>
      </c>
      <c r="J812" s="60" t="str">
        <f t="shared" si="45"/>
        <v>K</v>
      </c>
    </row>
    <row r="813" spans="2:10" x14ac:dyDescent="0.25">
      <c r="B813" s="60" t="str">
        <f t="shared" si="37"/>
        <v>ABDGHJKL</v>
      </c>
      <c r="C813" s="60" t="str">
        <f t="shared" si="38"/>
        <v>H</v>
      </c>
      <c r="D813" s="60" t="str">
        <f t="shared" si="39"/>
        <v>J</v>
      </c>
      <c r="E813" s="60" t="str">
        <f t="shared" si="40"/>
        <v>B</v>
      </c>
      <c r="F813" s="60" t="str">
        <f t="shared" si="41"/>
        <v>D</v>
      </c>
      <c r="G813" s="60" t="str">
        <f t="shared" si="42"/>
        <v>A</v>
      </c>
      <c r="H813" s="60" t="str">
        <f t="shared" si="43"/>
        <v>G</v>
      </c>
      <c r="I813" s="60" t="str">
        <f t="shared" si="44"/>
        <v>L</v>
      </c>
      <c r="J813" s="60" t="str">
        <f t="shared" si="45"/>
        <v>K</v>
      </c>
    </row>
    <row r="814" spans="2:10" x14ac:dyDescent="0.25">
      <c r="B814" s="60" t="str">
        <f t="shared" si="37"/>
        <v>ABDGHIKL</v>
      </c>
      <c r="C814" s="60" t="str">
        <f t="shared" si="38"/>
        <v>I</v>
      </c>
      <c r="D814" s="60" t="str">
        <f t="shared" si="39"/>
        <v>G</v>
      </c>
      <c r="E814" s="60" t="str">
        <f t="shared" si="40"/>
        <v>B</v>
      </c>
      <c r="F814" s="60" t="str">
        <f t="shared" si="41"/>
        <v>D</v>
      </c>
      <c r="G814" s="60" t="str">
        <f t="shared" si="42"/>
        <v>A</v>
      </c>
      <c r="H814" s="60" t="str">
        <f t="shared" si="43"/>
        <v>H</v>
      </c>
      <c r="I814" s="60" t="str">
        <f t="shared" si="44"/>
        <v>L</v>
      </c>
      <c r="J814" s="60" t="str">
        <f t="shared" si="45"/>
        <v>K</v>
      </c>
    </row>
    <row r="815" spans="2:10" x14ac:dyDescent="0.25">
      <c r="B815" s="60" t="str">
        <f t="shared" si="37"/>
        <v>ABDGHIJL</v>
      </c>
      <c r="C815" s="60" t="str">
        <f t="shared" si="38"/>
        <v>H</v>
      </c>
      <c r="D815" s="60" t="str">
        <f t="shared" si="39"/>
        <v>J</v>
      </c>
      <c r="E815" s="60" t="str">
        <f t="shared" si="40"/>
        <v>B</v>
      </c>
      <c r="F815" s="60" t="str">
        <f t="shared" si="41"/>
        <v>D</v>
      </c>
      <c r="G815" s="60" t="str">
        <f t="shared" si="42"/>
        <v>A</v>
      </c>
      <c r="H815" s="60" t="str">
        <f t="shared" si="43"/>
        <v>G</v>
      </c>
      <c r="I815" s="60" t="str">
        <f t="shared" si="44"/>
        <v>L</v>
      </c>
      <c r="J815" s="60" t="str">
        <f t="shared" si="45"/>
        <v>I</v>
      </c>
    </row>
    <row r="816" spans="2:10" x14ac:dyDescent="0.25">
      <c r="B816" s="60" t="str">
        <f t="shared" si="37"/>
        <v>ABDGHIJK</v>
      </c>
      <c r="C816" s="60" t="str">
        <f t="shared" si="38"/>
        <v>H</v>
      </c>
      <c r="D816" s="60" t="str">
        <f t="shared" si="39"/>
        <v>J</v>
      </c>
      <c r="E816" s="60" t="str">
        <f t="shared" si="40"/>
        <v>B</v>
      </c>
      <c r="F816" s="60" t="str">
        <f t="shared" si="41"/>
        <v>D</v>
      </c>
      <c r="G816" s="60" t="str">
        <f t="shared" si="42"/>
        <v>A</v>
      </c>
      <c r="H816" s="60" t="str">
        <f t="shared" si="43"/>
        <v>G</v>
      </c>
      <c r="I816" s="60" t="str">
        <f t="shared" si="44"/>
        <v>I</v>
      </c>
      <c r="J816" s="60" t="str">
        <f t="shared" si="45"/>
        <v>K</v>
      </c>
    </row>
    <row r="817" spans="2:10" x14ac:dyDescent="0.25">
      <c r="B817" s="60" t="str">
        <f t="shared" si="37"/>
        <v>ABDFIJKL</v>
      </c>
      <c r="C817" s="60" t="str">
        <f t="shared" si="38"/>
        <v>I</v>
      </c>
      <c r="D817" s="60" t="str">
        <f t="shared" si="39"/>
        <v>J</v>
      </c>
      <c r="E817" s="60" t="str">
        <f t="shared" si="40"/>
        <v>B</v>
      </c>
      <c r="F817" s="60" t="str">
        <f t="shared" si="41"/>
        <v>D</v>
      </c>
      <c r="G817" s="60" t="str">
        <f t="shared" si="42"/>
        <v>A</v>
      </c>
      <c r="H817" s="60" t="str">
        <f t="shared" si="43"/>
        <v>F</v>
      </c>
      <c r="I817" s="60" t="str">
        <f t="shared" si="44"/>
        <v>L</v>
      </c>
      <c r="J817" s="60" t="str">
        <f t="shared" si="45"/>
        <v>K</v>
      </c>
    </row>
    <row r="818" spans="2:10" x14ac:dyDescent="0.25">
      <c r="B818" s="60" t="str">
        <f t="shared" si="37"/>
        <v>ABDFHJKL</v>
      </c>
      <c r="C818" s="60" t="str">
        <f t="shared" si="38"/>
        <v>H</v>
      </c>
      <c r="D818" s="60" t="str">
        <f t="shared" si="39"/>
        <v>J</v>
      </c>
      <c r="E818" s="60" t="str">
        <f t="shared" si="40"/>
        <v>B</v>
      </c>
      <c r="F818" s="60" t="str">
        <f t="shared" si="41"/>
        <v>D</v>
      </c>
      <c r="G818" s="60" t="str">
        <f t="shared" si="42"/>
        <v>A</v>
      </c>
      <c r="H818" s="60" t="str">
        <f t="shared" si="43"/>
        <v>F</v>
      </c>
      <c r="I818" s="60" t="str">
        <f t="shared" si="44"/>
        <v>L</v>
      </c>
      <c r="J818" s="60" t="str">
        <f t="shared" si="45"/>
        <v>K</v>
      </c>
    </row>
    <row r="819" spans="2:10" x14ac:dyDescent="0.25">
      <c r="B819" s="60" t="str">
        <f t="shared" ref="B819:B882" si="46">_xlfn.CONCAT(B323:M323)</f>
        <v>ABDFHIKL</v>
      </c>
      <c r="C819" s="60" t="str">
        <f t="shared" ref="C819:C882" si="47">RIGHT(O323,1)</f>
        <v>H</v>
      </c>
      <c r="D819" s="60" t="str">
        <f t="shared" ref="D819:D882" si="48">RIGHT(P323,1)</f>
        <v>I</v>
      </c>
      <c r="E819" s="60" t="str">
        <f t="shared" ref="E819:E882" si="49">RIGHT(Q323,1)</f>
        <v>B</v>
      </c>
      <c r="F819" s="60" t="str">
        <f t="shared" ref="F819:F882" si="50">RIGHT(R323,1)</f>
        <v>D</v>
      </c>
      <c r="G819" s="60" t="str">
        <f t="shared" ref="G819:G882" si="51">RIGHT(S323,1)</f>
        <v>A</v>
      </c>
      <c r="H819" s="60" t="str">
        <f t="shared" ref="H819:H882" si="52">RIGHT(T323,1)</f>
        <v>F</v>
      </c>
      <c r="I819" s="60" t="str">
        <f t="shared" ref="I819:I882" si="53">RIGHT(U323,1)</f>
        <v>L</v>
      </c>
      <c r="J819" s="60" t="str">
        <f t="shared" ref="J819:J882" si="54">RIGHT(V323,1)</f>
        <v>K</v>
      </c>
    </row>
    <row r="820" spans="2:10" x14ac:dyDescent="0.25">
      <c r="B820" s="60" t="str">
        <f t="shared" si="46"/>
        <v>ABDFHIJL</v>
      </c>
      <c r="C820" s="60" t="str">
        <f t="shared" si="47"/>
        <v>H</v>
      </c>
      <c r="D820" s="60" t="str">
        <f t="shared" si="48"/>
        <v>J</v>
      </c>
      <c r="E820" s="60" t="str">
        <f t="shared" si="49"/>
        <v>B</v>
      </c>
      <c r="F820" s="60" t="str">
        <f t="shared" si="50"/>
        <v>D</v>
      </c>
      <c r="G820" s="60" t="str">
        <f t="shared" si="51"/>
        <v>A</v>
      </c>
      <c r="H820" s="60" t="str">
        <f t="shared" si="52"/>
        <v>F</v>
      </c>
      <c r="I820" s="60" t="str">
        <f t="shared" si="53"/>
        <v>L</v>
      </c>
      <c r="J820" s="60" t="str">
        <f t="shared" si="54"/>
        <v>I</v>
      </c>
    </row>
    <row r="821" spans="2:10" x14ac:dyDescent="0.25">
      <c r="B821" s="60" t="str">
        <f t="shared" si="46"/>
        <v>ABDFHIJK</v>
      </c>
      <c r="C821" s="60" t="str">
        <f t="shared" si="47"/>
        <v>H</v>
      </c>
      <c r="D821" s="60" t="str">
        <f t="shared" si="48"/>
        <v>J</v>
      </c>
      <c r="E821" s="60" t="str">
        <f t="shared" si="49"/>
        <v>B</v>
      </c>
      <c r="F821" s="60" t="str">
        <f t="shared" si="50"/>
        <v>D</v>
      </c>
      <c r="G821" s="60" t="str">
        <f t="shared" si="51"/>
        <v>A</v>
      </c>
      <c r="H821" s="60" t="str">
        <f t="shared" si="52"/>
        <v>F</v>
      </c>
      <c r="I821" s="60" t="str">
        <f t="shared" si="53"/>
        <v>I</v>
      </c>
      <c r="J821" s="60" t="str">
        <f t="shared" si="54"/>
        <v>K</v>
      </c>
    </row>
    <row r="822" spans="2:10" x14ac:dyDescent="0.25">
      <c r="B822" s="60" t="str">
        <f t="shared" si="46"/>
        <v>ABDFGJKL</v>
      </c>
      <c r="C822" s="60" t="str">
        <f t="shared" si="47"/>
        <v>F</v>
      </c>
      <c r="D822" s="60" t="str">
        <f t="shared" si="48"/>
        <v>J</v>
      </c>
      <c r="E822" s="60" t="str">
        <f t="shared" si="49"/>
        <v>B</v>
      </c>
      <c r="F822" s="60" t="str">
        <f t="shared" si="50"/>
        <v>D</v>
      </c>
      <c r="G822" s="60" t="str">
        <f t="shared" si="51"/>
        <v>A</v>
      </c>
      <c r="H822" s="60" t="str">
        <f t="shared" si="52"/>
        <v>G</v>
      </c>
      <c r="I822" s="60" t="str">
        <f t="shared" si="53"/>
        <v>L</v>
      </c>
      <c r="J822" s="60" t="str">
        <f t="shared" si="54"/>
        <v>K</v>
      </c>
    </row>
    <row r="823" spans="2:10" x14ac:dyDescent="0.25">
      <c r="B823" s="60" t="str">
        <f t="shared" si="46"/>
        <v>ABDFGIKL</v>
      </c>
      <c r="C823" s="60" t="str">
        <f t="shared" si="47"/>
        <v>I</v>
      </c>
      <c r="D823" s="60" t="str">
        <f t="shared" si="48"/>
        <v>G</v>
      </c>
      <c r="E823" s="60" t="str">
        <f t="shared" si="49"/>
        <v>B</v>
      </c>
      <c r="F823" s="60" t="str">
        <f t="shared" si="50"/>
        <v>D</v>
      </c>
      <c r="G823" s="60" t="str">
        <f t="shared" si="51"/>
        <v>A</v>
      </c>
      <c r="H823" s="60" t="str">
        <f t="shared" si="52"/>
        <v>F</v>
      </c>
      <c r="I823" s="60" t="str">
        <f t="shared" si="53"/>
        <v>L</v>
      </c>
      <c r="J823" s="60" t="str">
        <f t="shared" si="54"/>
        <v>K</v>
      </c>
    </row>
    <row r="824" spans="2:10" x14ac:dyDescent="0.25">
      <c r="B824" s="60" t="str">
        <f t="shared" si="46"/>
        <v>ABDFGIJL</v>
      </c>
      <c r="C824" s="60" t="str">
        <f t="shared" si="47"/>
        <v>F</v>
      </c>
      <c r="D824" s="60" t="str">
        <f t="shared" si="48"/>
        <v>J</v>
      </c>
      <c r="E824" s="60" t="str">
        <f t="shared" si="49"/>
        <v>B</v>
      </c>
      <c r="F824" s="60" t="str">
        <f t="shared" si="50"/>
        <v>D</v>
      </c>
      <c r="G824" s="60" t="str">
        <f t="shared" si="51"/>
        <v>A</v>
      </c>
      <c r="H824" s="60" t="str">
        <f t="shared" si="52"/>
        <v>G</v>
      </c>
      <c r="I824" s="60" t="str">
        <f t="shared" si="53"/>
        <v>L</v>
      </c>
      <c r="J824" s="60" t="str">
        <f t="shared" si="54"/>
        <v>I</v>
      </c>
    </row>
    <row r="825" spans="2:10" x14ac:dyDescent="0.25">
      <c r="B825" s="60" t="str">
        <f t="shared" si="46"/>
        <v>ABDFGIJK</v>
      </c>
      <c r="C825" s="60" t="str">
        <f t="shared" si="47"/>
        <v>F</v>
      </c>
      <c r="D825" s="60" t="str">
        <f t="shared" si="48"/>
        <v>J</v>
      </c>
      <c r="E825" s="60" t="str">
        <f t="shared" si="49"/>
        <v>B</v>
      </c>
      <c r="F825" s="60" t="str">
        <f t="shared" si="50"/>
        <v>D</v>
      </c>
      <c r="G825" s="60" t="str">
        <f t="shared" si="51"/>
        <v>A</v>
      </c>
      <c r="H825" s="60" t="str">
        <f t="shared" si="52"/>
        <v>G</v>
      </c>
      <c r="I825" s="60" t="str">
        <f t="shared" si="53"/>
        <v>I</v>
      </c>
      <c r="J825" s="60" t="str">
        <f t="shared" si="54"/>
        <v>K</v>
      </c>
    </row>
    <row r="826" spans="2:10" x14ac:dyDescent="0.25">
      <c r="B826" s="60" t="str">
        <f t="shared" si="46"/>
        <v>ABDFGHKL</v>
      </c>
      <c r="C826" s="60" t="str">
        <f t="shared" si="47"/>
        <v>H</v>
      </c>
      <c r="D826" s="60" t="str">
        <f t="shared" si="48"/>
        <v>G</v>
      </c>
      <c r="E826" s="60" t="str">
        <f t="shared" si="49"/>
        <v>B</v>
      </c>
      <c r="F826" s="60" t="str">
        <f t="shared" si="50"/>
        <v>D</v>
      </c>
      <c r="G826" s="60" t="str">
        <f t="shared" si="51"/>
        <v>A</v>
      </c>
      <c r="H826" s="60" t="str">
        <f t="shared" si="52"/>
        <v>F</v>
      </c>
      <c r="I826" s="60" t="str">
        <f t="shared" si="53"/>
        <v>L</v>
      </c>
      <c r="J826" s="60" t="str">
        <f t="shared" si="54"/>
        <v>K</v>
      </c>
    </row>
    <row r="827" spans="2:10" x14ac:dyDescent="0.25">
      <c r="B827" s="60" t="str">
        <f t="shared" si="46"/>
        <v>ABDFGHJL</v>
      </c>
      <c r="C827" s="60" t="str">
        <f t="shared" si="47"/>
        <v>H</v>
      </c>
      <c r="D827" s="60" t="str">
        <f t="shared" si="48"/>
        <v>G</v>
      </c>
      <c r="E827" s="60" t="str">
        <f t="shared" si="49"/>
        <v>B</v>
      </c>
      <c r="F827" s="60" t="str">
        <f t="shared" si="50"/>
        <v>D</v>
      </c>
      <c r="G827" s="60" t="str">
        <f t="shared" si="51"/>
        <v>A</v>
      </c>
      <c r="H827" s="60" t="str">
        <f t="shared" si="52"/>
        <v>F</v>
      </c>
      <c r="I827" s="60" t="str">
        <f t="shared" si="53"/>
        <v>L</v>
      </c>
      <c r="J827" s="60" t="str">
        <f t="shared" si="54"/>
        <v>J</v>
      </c>
    </row>
    <row r="828" spans="2:10" x14ac:dyDescent="0.25">
      <c r="B828" s="60" t="str">
        <f t="shared" si="46"/>
        <v>ABDFGHJK</v>
      </c>
      <c r="C828" s="60" t="str">
        <f t="shared" si="47"/>
        <v>H</v>
      </c>
      <c r="D828" s="60" t="str">
        <f t="shared" si="48"/>
        <v>G</v>
      </c>
      <c r="E828" s="60" t="str">
        <f t="shared" si="49"/>
        <v>B</v>
      </c>
      <c r="F828" s="60" t="str">
        <f t="shared" si="50"/>
        <v>D</v>
      </c>
      <c r="G828" s="60" t="str">
        <f t="shared" si="51"/>
        <v>A</v>
      </c>
      <c r="H828" s="60" t="str">
        <f t="shared" si="52"/>
        <v>F</v>
      </c>
      <c r="I828" s="60" t="str">
        <f t="shared" si="53"/>
        <v>J</v>
      </c>
      <c r="J828" s="60" t="str">
        <f t="shared" si="54"/>
        <v>K</v>
      </c>
    </row>
    <row r="829" spans="2:10" x14ac:dyDescent="0.25">
      <c r="B829" s="60" t="str">
        <f t="shared" si="46"/>
        <v>ABDFGHIL</v>
      </c>
      <c r="C829" s="60" t="str">
        <f t="shared" si="47"/>
        <v>H</v>
      </c>
      <c r="D829" s="60" t="str">
        <f t="shared" si="48"/>
        <v>G</v>
      </c>
      <c r="E829" s="60" t="str">
        <f t="shared" si="49"/>
        <v>B</v>
      </c>
      <c r="F829" s="60" t="str">
        <f t="shared" si="50"/>
        <v>D</v>
      </c>
      <c r="G829" s="60" t="str">
        <f t="shared" si="51"/>
        <v>A</v>
      </c>
      <c r="H829" s="60" t="str">
        <f t="shared" si="52"/>
        <v>F</v>
      </c>
      <c r="I829" s="60" t="str">
        <f t="shared" si="53"/>
        <v>L</v>
      </c>
      <c r="J829" s="60" t="str">
        <f t="shared" si="54"/>
        <v>I</v>
      </c>
    </row>
    <row r="830" spans="2:10" x14ac:dyDescent="0.25">
      <c r="B830" s="60" t="str">
        <f t="shared" si="46"/>
        <v>ABDFGHIK</v>
      </c>
      <c r="C830" s="60" t="str">
        <f t="shared" si="47"/>
        <v>H</v>
      </c>
      <c r="D830" s="60" t="str">
        <f t="shared" si="48"/>
        <v>G</v>
      </c>
      <c r="E830" s="60" t="str">
        <f t="shared" si="49"/>
        <v>B</v>
      </c>
      <c r="F830" s="60" t="str">
        <f t="shared" si="50"/>
        <v>D</v>
      </c>
      <c r="G830" s="60" t="str">
        <f t="shared" si="51"/>
        <v>A</v>
      </c>
      <c r="H830" s="60" t="str">
        <f t="shared" si="52"/>
        <v>F</v>
      </c>
      <c r="I830" s="60" t="str">
        <f t="shared" si="53"/>
        <v>I</v>
      </c>
      <c r="J830" s="60" t="str">
        <f t="shared" si="54"/>
        <v>K</v>
      </c>
    </row>
    <row r="831" spans="2:10" x14ac:dyDescent="0.25">
      <c r="B831" s="60" t="str">
        <f t="shared" si="46"/>
        <v>ABDFGHIJ</v>
      </c>
      <c r="C831" s="60" t="str">
        <f t="shared" si="47"/>
        <v>H</v>
      </c>
      <c r="D831" s="60" t="str">
        <f t="shared" si="48"/>
        <v>G</v>
      </c>
      <c r="E831" s="60" t="str">
        <f t="shared" si="49"/>
        <v>B</v>
      </c>
      <c r="F831" s="60" t="str">
        <f t="shared" si="50"/>
        <v>D</v>
      </c>
      <c r="G831" s="60" t="str">
        <f t="shared" si="51"/>
        <v>A</v>
      </c>
      <c r="H831" s="60" t="str">
        <f t="shared" si="52"/>
        <v>F</v>
      </c>
      <c r="I831" s="60" t="str">
        <f t="shared" si="53"/>
        <v>I</v>
      </c>
      <c r="J831" s="60" t="str">
        <f t="shared" si="54"/>
        <v>J</v>
      </c>
    </row>
    <row r="832" spans="2:10" x14ac:dyDescent="0.25">
      <c r="B832" s="60" t="str">
        <f t="shared" si="46"/>
        <v>ABDEIJKL</v>
      </c>
      <c r="C832" s="60" t="str">
        <f t="shared" si="47"/>
        <v>E</v>
      </c>
      <c r="D832" s="60" t="str">
        <f t="shared" si="48"/>
        <v>J</v>
      </c>
      <c r="E832" s="60" t="str">
        <f t="shared" si="49"/>
        <v>B</v>
      </c>
      <c r="F832" s="60" t="str">
        <f t="shared" si="50"/>
        <v>A</v>
      </c>
      <c r="G832" s="60" t="str">
        <f t="shared" si="51"/>
        <v>I</v>
      </c>
      <c r="H832" s="60" t="str">
        <f t="shared" si="52"/>
        <v>D</v>
      </c>
      <c r="I832" s="60" t="str">
        <f t="shared" si="53"/>
        <v>L</v>
      </c>
      <c r="J832" s="60" t="str">
        <f t="shared" si="54"/>
        <v>K</v>
      </c>
    </row>
    <row r="833" spans="2:10" x14ac:dyDescent="0.25">
      <c r="B833" s="60" t="str">
        <f t="shared" si="46"/>
        <v>ABDEHJKL</v>
      </c>
      <c r="C833" s="60" t="str">
        <f t="shared" si="47"/>
        <v>E</v>
      </c>
      <c r="D833" s="60" t="str">
        <f t="shared" si="48"/>
        <v>J</v>
      </c>
      <c r="E833" s="60" t="str">
        <f t="shared" si="49"/>
        <v>B</v>
      </c>
      <c r="F833" s="60" t="str">
        <f t="shared" si="50"/>
        <v>D</v>
      </c>
      <c r="G833" s="60" t="str">
        <f t="shared" si="51"/>
        <v>A</v>
      </c>
      <c r="H833" s="60" t="str">
        <f t="shared" si="52"/>
        <v>H</v>
      </c>
      <c r="I833" s="60" t="str">
        <f t="shared" si="53"/>
        <v>L</v>
      </c>
      <c r="J833" s="60" t="str">
        <f t="shared" si="54"/>
        <v>K</v>
      </c>
    </row>
    <row r="834" spans="2:10" x14ac:dyDescent="0.25">
      <c r="B834" s="60" t="str">
        <f t="shared" si="46"/>
        <v>ABDEHIKL</v>
      </c>
      <c r="C834" s="60" t="str">
        <f t="shared" si="47"/>
        <v>E</v>
      </c>
      <c r="D834" s="60" t="str">
        <f t="shared" si="48"/>
        <v>I</v>
      </c>
      <c r="E834" s="60" t="str">
        <f t="shared" si="49"/>
        <v>B</v>
      </c>
      <c r="F834" s="60" t="str">
        <f t="shared" si="50"/>
        <v>D</v>
      </c>
      <c r="G834" s="60" t="str">
        <f t="shared" si="51"/>
        <v>A</v>
      </c>
      <c r="H834" s="60" t="str">
        <f t="shared" si="52"/>
        <v>H</v>
      </c>
      <c r="I834" s="60" t="str">
        <f t="shared" si="53"/>
        <v>L</v>
      </c>
      <c r="J834" s="60" t="str">
        <f t="shared" si="54"/>
        <v>K</v>
      </c>
    </row>
    <row r="835" spans="2:10" x14ac:dyDescent="0.25">
      <c r="B835" s="60" t="str">
        <f t="shared" si="46"/>
        <v>ABDEHIJL</v>
      </c>
      <c r="C835" s="60" t="str">
        <f t="shared" si="47"/>
        <v>E</v>
      </c>
      <c r="D835" s="60" t="str">
        <f t="shared" si="48"/>
        <v>J</v>
      </c>
      <c r="E835" s="60" t="str">
        <f t="shared" si="49"/>
        <v>B</v>
      </c>
      <c r="F835" s="60" t="str">
        <f t="shared" si="50"/>
        <v>D</v>
      </c>
      <c r="G835" s="60" t="str">
        <f t="shared" si="51"/>
        <v>A</v>
      </c>
      <c r="H835" s="60" t="str">
        <f t="shared" si="52"/>
        <v>H</v>
      </c>
      <c r="I835" s="60" t="str">
        <f t="shared" si="53"/>
        <v>L</v>
      </c>
      <c r="J835" s="60" t="str">
        <f t="shared" si="54"/>
        <v>I</v>
      </c>
    </row>
    <row r="836" spans="2:10" x14ac:dyDescent="0.25">
      <c r="B836" s="60" t="str">
        <f t="shared" si="46"/>
        <v>ABDEHIJK</v>
      </c>
      <c r="C836" s="60" t="str">
        <f t="shared" si="47"/>
        <v>E</v>
      </c>
      <c r="D836" s="60" t="str">
        <f t="shared" si="48"/>
        <v>J</v>
      </c>
      <c r="E836" s="60" t="str">
        <f t="shared" si="49"/>
        <v>B</v>
      </c>
      <c r="F836" s="60" t="str">
        <f t="shared" si="50"/>
        <v>D</v>
      </c>
      <c r="G836" s="60" t="str">
        <f t="shared" si="51"/>
        <v>A</v>
      </c>
      <c r="H836" s="60" t="str">
        <f t="shared" si="52"/>
        <v>H</v>
      </c>
      <c r="I836" s="60" t="str">
        <f t="shared" si="53"/>
        <v>I</v>
      </c>
      <c r="J836" s="60" t="str">
        <f t="shared" si="54"/>
        <v>K</v>
      </c>
    </row>
    <row r="837" spans="2:10" x14ac:dyDescent="0.25">
      <c r="B837" s="60" t="str">
        <f t="shared" si="46"/>
        <v>ABDEGJKL</v>
      </c>
      <c r="C837" s="60" t="str">
        <f t="shared" si="47"/>
        <v>E</v>
      </c>
      <c r="D837" s="60" t="str">
        <f t="shared" si="48"/>
        <v>J</v>
      </c>
      <c r="E837" s="60" t="str">
        <f t="shared" si="49"/>
        <v>B</v>
      </c>
      <c r="F837" s="60" t="str">
        <f t="shared" si="50"/>
        <v>D</v>
      </c>
      <c r="G837" s="60" t="str">
        <f t="shared" si="51"/>
        <v>A</v>
      </c>
      <c r="H837" s="60" t="str">
        <f t="shared" si="52"/>
        <v>G</v>
      </c>
      <c r="I837" s="60" t="str">
        <f t="shared" si="53"/>
        <v>L</v>
      </c>
      <c r="J837" s="60" t="str">
        <f t="shared" si="54"/>
        <v>K</v>
      </c>
    </row>
    <row r="838" spans="2:10" x14ac:dyDescent="0.25">
      <c r="B838" s="60" t="str">
        <f t="shared" si="46"/>
        <v>ABDEGIKL</v>
      </c>
      <c r="C838" s="60" t="str">
        <f t="shared" si="47"/>
        <v>E</v>
      </c>
      <c r="D838" s="60" t="str">
        <f t="shared" si="48"/>
        <v>G</v>
      </c>
      <c r="E838" s="60" t="str">
        <f t="shared" si="49"/>
        <v>B</v>
      </c>
      <c r="F838" s="60" t="str">
        <f t="shared" si="50"/>
        <v>A</v>
      </c>
      <c r="G838" s="60" t="str">
        <f t="shared" si="51"/>
        <v>I</v>
      </c>
      <c r="H838" s="60" t="str">
        <f t="shared" si="52"/>
        <v>D</v>
      </c>
      <c r="I838" s="60" t="str">
        <f t="shared" si="53"/>
        <v>L</v>
      </c>
      <c r="J838" s="60" t="str">
        <f t="shared" si="54"/>
        <v>K</v>
      </c>
    </row>
    <row r="839" spans="2:10" x14ac:dyDescent="0.25">
      <c r="B839" s="60" t="str">
        <f t="shared" si="46"/>
        <v>ABDEGIJL</v>
      </c>
      <c r="C839" s="60" t="str">
        <f t="shared" si="47"/>
        <v>E</v>
      </c>
      <c r="D839" s="60" t="str">
        <f t="shared" si="48"/>
        <v>J</v>
      </c>
      <c r="E839" s="60" t="str">
        <f t="shared" si="49"/>
        <v>B</v>
      </c>
      <c r="F839" s="60" t="str">
        <f t="shared" si="50"/>
        <v>D</v>
      </c>
      <c r="G839" s="60" t="str">
        <f t="shared" si="51"/>
        <v>A</v>
      </c>
      <c r="H839" s="60" t="str">
        <f t="shared" si="52"/>
        <v>G</v>
      </c>
      <c r="I839" s="60" t="str">
        <f t="shared" si="53"/>
        <v>L</v>
      </c>
      <c r="J839" s="60" t="str">
        <f t="shared" si="54"/>
        <v>I</v>
      </c>
    </row>
    <row r="840" spans="2:10" x14ac:dyDescent="0.25">
      <c r="B840" s="60" t="str">
        <f t="shared" si="46"/>
        <v>ABDEGIJK</v>
      </c>
      <c r="C840" s="60" t="str">
        <f t="shared" si="47"/>
        <v>E</v>
      </c>
      <c r="D840" s="60" t="str">
        <f t="shared" si="48"/>
        <v>J</v>
      </c>
      <c r="E840" s="60" t="str">
        <f t="shared" si="49"/>
        <v>B</v>
      </c>
      <c r="F840" s="60" t="str">
        <f t="shared" si="50"/>
        <v>D</v>
      </c>
      <c r="G840" s="60" t="str">
        <f t="shared" si="51"/>
        <v>A</v>
      </c>
      <c r="H840" s="60" t="str">
        <f t="shared" si="52"/>
        <v>G</v>
      </c>
      <c r="I840" s="60" t="str">
        <f t="shared" si="53"/>
        <v>I</v>
      </c>
      <c r="J840" s="60" t="str">
        <f t="shared" si="54"/>
        <v>K</v>
      </c>
    </row>
    <row r="841" spans="2:10" x14ac:dyDescent="0.25">
      <c r="B841" s="60" t="str">
        <f t="shared" si="46"/>
        <v>ABDEGHKL</v>
      </c>
      <c r="C841" s="60" t="str">
        <f t="shared" si="47"/>
        <v>E</v>
      </c>
      <c r="D841" s="60" t="str">
        <f t="shared" si="48"/>
        <v>G</v>
      </c>
      <c r="E841" s="60" t="str">
        <f t="shared" si="49"/>
        <v>B</v>
      </c>
      <c r="F841" s="60" t="str">
        <f t="shared" si="50"/>
        <v>D</v>
      </c>
      <c r="G841" s="60" t="str">
        <f t="shared" si="51"/>
        <v>A</v>
      </c>
      <c r="H841" s="60" t="str">
        <f t="shared" si="52"/>
        <v>H</v>
      </c>
      <c r="I841" s="60" t="str">
        <f t="shared" si="53"/>
        <v>L</v>
      </c>
      <c r="J841" s="60" t="str">
        <f t="shared" si="54"/>
        <v>K</v>
      </c>
    </row>
    <row r="842" spans="2:10" x14ac:dyDescent="0.25">
      <c r="B842" s="60" t="str">
        <f t="shared" si="46"/>
        <v>ABDEGHJL</v>
      </c>
      <c r="C842" s="60" t="str">
        <f t="shared" si="47"/>
        <v>H</v>
      </c>
      <c r="D842" s="60" t="str">
        <f t="shared" si="48"/>
        <v>J</v>
      </c>
      <c r="E842" s="60" t="str">
        <f t="shared" si="49"/>
        <v>B</v>
      </c>
      <c r="F842" s="60" t="str">
        <f t="shared" si="50"/>
        <v>D</v>
      </c>
      <c r="G842" s="60" t="str">
        <f t="shared" si="51"/>
        <v>A</v>
      </c>
      <c r="H842" s="60" t="str">
        <f t="shared" si="52"/>
        <v>G</v>
      </c>
      <c r="I842" s="60" t="str">
        <f t="shared" si="53"/>
        <v>L</v>
      </c>
      <c r="J842" s="60" t="str">
        <f t="shared" si="54"/>
        <v>E</v>
      </c>
    </row>
    <row r="843" spans="2:10" x14ac:dyDescent="0.25">
      <c r="B843" s="60" t="str">
        <f t="shared" si="46"/>
        <v>ABDEGHJK</v>
      </c>
      <c r="C843" s="60" t="str">
        <f t="shared" si="47"/>
        <v>H</v>
      </c>
      <c r="D843" s="60" t="str">
        <f t="shared" si="48"/>
        <v>J</v>
      </c>
      <c r="E843" s="60" t="str">
        <f t="shared" si="49"/>
        <v>B</v>
      </c>
      <c r="F843" s="60" t="str">
        <f t="shared" si="50"/>
        <v>D</v>
      </c>
      <c r="G843" s="60" t="str">
        <f t="shared" si="51"/>
        <v>A</v>
      </c>
      <c r="H843" s="60" t="str">
        <f t="shared" si="52"/>
        <v>G</v>
      </c>
      <c r="I843" s="60" t="str">
        <f t="shared" si="53"/>
        <v>E</v>
      </c>
      <c r="J843" s="60" t="str">
        <f t="shared" si="54"/>
        <v>K</v>
      </c>
    </row>
    <row r="844" spans="2:10" x14ac:dyDescent="0.25">
      <c r="B844" s="60" t="str">
        <f t="shared" si="46"/>
        <v>ABDEGHIL</v>
      </c>
      <c r="C844" s="60" t="str">
        <f t="shared" si="47"/>
        <v>E</v>
      </c>
      <c r="D844" s="60" t="str">
        <f t="shared" si="48"/>
        <v>G</v>
      </c>
      <c r="E844" s="60" t="str">
        <f t="shared" si="49"/>
        <v>B</v>
      </c>
      <c r="F844" s="60" t="str">
        <f t="shared" si="50"/>
        <v>D</v>
      </c>
      <c r="G844" s="60" t="str">
        <f t="shared" si="51"/>
        <v>A</v>
      </c>
      <c r="H844" s="60" t="str">
        <f t="shared" si="52"/>
        <v>H</v>
      </c>
      <c r="I844" s="60" t="str">
        <f t="shared" si="53"/>
        <v>L</v>
      </c>
      <c r="J844" s="60" t="str">
        <f t="shared" si="54"/>
        <v>I</v>
      </c>
    </row>
    <row r="845" spans="2:10" x14ac:dyDescent="0.25">
      <c r="B845" s="60" t="str">
        <f t="shared" si="46"/>
        <v>ABDEGHIK</v>
      </c>
      <c r="C845" s="60" t="str">
        <f t="shared" si="47"/>
        <v>E</v>
      </c>
      <c r="D845" s="60" t="str">
        <f t="shared" si="48"/>
        <v>G</v>
      </c>
      <c r="E845" s="60" t="str">
        <f t="shared" si="49"/>
        <v>B</v>
      </c>
      <c r="F845" s="60" t="str">
        <f t="shared" si="50"/>
        <v>D</v>
      </c>
      <c r="G845" s="60" t="str">
        <f t="shared" si="51"/>
        <v>A</v>
      </c>
      <c r="H845" s="60" t="str">
        <f t="shared" si="52"/>
        <v>H</v>
      </c>
      <c r="I845" s="60" t="str">
        <f t="shared" si="53"/>
        <v>I</v>
      </c>
      <c r="J845" s="60" t="str">
        <f t="shared" si="54"/>
        <v>K</v>
      </c>
    </row>
    <row r="846" spans="2:10" x14ac:dyDescent="0.25">
      <c r="B846" s="60" t="str">
        <f t="shared" si="46"/>
        <v>ABDEGHIJ</v>
      </c>
      <c r="C846" s="60" t="str">
        <f t="shared" si="47"/>
        <v>H</v>
      </c>
      <c r="D846" s="60" t="str">
        <f t="shared" si="48"/>
        <v>J</v>
      </c>
      <c r="E846" s="60" t="str">
        <f t="shared" si="49"/>
        <v>B</v>
      </c>
      <c r="F846" s="60" t="str">
        <f t="shared" si="50"/>
        <v>D</v>
      </c>
      <c r="G846" s="60" t="str">
        <f t="shared" si="51"/>
        <v>A</v>
      </c>
      <c r="H846" s="60" t="str">
        <f t="shared" si="52"/>
        <v>G</v>
      </c>
      <c r="I846" s="60" t="str">
        <f t="shared" si="53"/>
        <v>E</v>
      </c>
      <c r="J846" s="60" t="str">
        <f t="shared" si="54"/>
        <v>I</v>
      </c>
    </row>
    <row r="847" spans="2:10" x14ac:dyDescent="0.25">
      <c r="B847" s="60" t="str">
        <f t="shared" si="46"/>
        <v>ABDEFJKL</v>
      </c>
      <c r="C847" s="60" t="str">
        <f t="shared" si="47"/>
        <v>E</v>
      </c>
      <c r="D847" s="60" t="str">
        <f t="shared" si="48"/>
        <v>J</v>
      </c>
      <c r="E847" s="60" t="str">
        <f t="shared" si="49"/>
        <v>B</v>
      </c>
      <c r="F847" s="60" t="str">
        <f t="shared" si="50"/>
        <v>D</v>
      </c>
      <c r="G847" s="60" t="str">
        <f t="shared" si="51"/>
        <v>A</v>
      </c>
      <c r="H847" s="60" t="str">
        <f t="shared" si="52"/>
        <v>F</v>
      </c>
      <c r="I847" s="60" t="str">
        <f t="shared" si="53"/>
        <v>L</v>
      </c>
      <c r="J847" s="60" t="str">
        <f t="shared" si="54"/>
        <v>K</v>
      </c>
    </row>
    <row r="848" spans="2:10" x14ac:dyDescent="0.25">
      <c r="B848" s="60" t="str">
        <f t="shared" si="46"/>
        <v>ABDEFIKL</v>
      </c>
      <c r="C848" s="60" t="str">
        <f t="shared" si="47"/>
        <v>E</v>
      </c>
      <c r="D848" s="60" t="str">
        <f t="shared" si="48"/>
        <v>I</v>
      </c>
      <c r="E848" s="60" t="str">
        <f t="shared" si="49"/>
        <v>B</v>
      </c>
      <c r="F848" s="60" t="str">
        <f t="shared" si="50"/>
        <v>D</v>
      </c>
      <c r="G848" s="60" t="str">
        <f t="shared" si="51"/>
        <v>A</v>
      </c>
      <c r="H848" s="60" t="str">
        <f t="shared" si="52"/>
        <v>F</v>
      </c>
      <c r="I848" s="60" t="str">
        <f t="shared" si="53"/>
        <v>L</v>
      </c>
      <c r="J848" s="60" t="str">
        <f t="shared" si="54"/>
        <v>K</v>
      </c>
    </row>
    <row r="849" spans="2:10" x14ac:dyDescent="0.25">
      <c r="B849" s="60" t="str">
        <f t="shared" si="46"/>
        <v>ABDEFIJL</v>
      </c>
      <c r="C849" s="60" t="str">
        <f t="shared" si="47"/>
        <v>E</v>
      </c>
      <c r="D849" s="60" t="str">
        <f t="shared" si="48"/>
        <v>J</v>
      </c>
      <c r="E849" s="60" t="str">
        <f t="shared" si="49"/>
        <v>B</v>
      </c>
      <c r="F849" s="60" t="str">
        <f t="shared" si="50"/>
        <v>D</v>
      </c>
      <c r="G849" s="60" t="str">
        <f t="shared" si="51"/>
        <v>A</v>
      </c>
      <c r="H849" s="60" t="str">
        <f t="shared" si="52"/>
        <v>F</v>
      </c>
      <c r="I849" s="60" t="str">
        <f t="shared" si="53"/>
        <v>L</v>
      </c>
      <c r="J849" s="60" t="str">
        <f t="shared" si="54"/>
        <v>I</v>
      </c>
    </row>
    <row r="850" spans="2:10" x14ac:dyDescent="0.25">
      <c r="B850" s="60" t="str">
        <f t="shared" si="46"/>
        <v>ABDEFIJK</v>
      </c>
      <c r="C850" s="60" t="str">
        <f t="shared" si="47"/>
        <v>E</v>
      </c>
      <c r="D850" s="60" t="str">
        <f t="shared" si="48"/>
        <v>J</v>
      </c>
      <c r="E850" s="60" t="str">
        <f t="shared" si="49"/>
        <v>B</v>
      </c>
      <c r="F850" s="60" t="str">
        <f t="shared" si="50"/>
        <v>D</v>
      </c>
      <c r="G850" s="60" t="str">
        <f t="shared" si="51"/>
        <v>A</v>
      </c>
      <c r="H850" s="60" t="str">
        <f t="shared" si="52"/>
        <v>F</v>
      </c>
      <c r="I850" s="60" t="str">
        <f t="shared" si="53"/>
        <v>I</v>
      </c>
      <c r="J850" s="60" t="str">
        <f t="shared" si="54"/>
        <v>K</v>
      </c>
    </row>
    <row r="851" spans="2:10" x14ac:dyDescent="0.25">
      <c r="B851" s="60" t="str">
        <f t="shared" si="46"/>
        <v>ABDEFHKL</v>
      </c>
      <c r="C851" s="60" t="str">
        <f t="shared" si="47"/>
        <v>H</v>
      </c>
      <c r="D851" s="60" t="str">
        <f t="shared" si="48"/>
        <v>E</v>
      </c>
      <c r="E851" s="60" t="str">
        <f t="shared" si="49"/>
        <v>B</v>
      </c>
      <c r="F851" s="60" t="str">
        <f t="shared" si="50"/>
        <v>D</v>
      </c>
      <c r="G851" s="60" t="str">
        <f t="shared" si="51"/>
        <v>A</v>
      </c>
      <c r="H851" s="60" t="str">
        <f t="shared" si="52"/>
        <v>F</v>
      </c>
      <c r="I851" s="60" t="str">
        <f t="shared" si="53"/>
        <v>L</v>
      </c>
      <c r="J851" s="60" t="str">
        <f t="shared" si="54"/>
        <v>K</v>
      </c>
    </row>
    <row r="852" spans="2:10" x14ac:dyDescent="0.25">
      <c r="B852" s="60" t="str">
        <f t="shared" si="46"/>
        <v>ABDEFHJL</v>
      </c>
      <c r="C852" s="60" t="str">
        <f t="shared" si="47"/>
        <v>H</v>
      </c>
      <c r="D852" s="60" t="str">
        <f t="shared" si="48"/>
        <v>J</v>
      </c>
      <c r="E852" s="60" t="str">
        <f t="shared" si="49"/>
        <v>B</v>
      </c>
      <c r="F852" s="60" t="str">
        <f t="shared" si="50"/>
        <v>D</v>
      </c>
      <c r="G852" s="60" t="str">
        <f t="shared" si="51"/>
        <v>A</v>
      </c>
      <c r="H852" s="60" t="str">
        <f t="shared" si="52"/>
        <v>F</v>
      </c>
      <c r="I852" s="60" t="str">
        <f t="shared" si="53"/>
        <v>L</v>
      </c>
      <c r="J852" s="60" t="str">
        <f t="shared" si="54"/>
        <v>E</v>
      </c>
    </row>
    <row r="853" spans="2:10" x14ac:dyDescent="0.25">
      <c r="B853" s="60" t="str">
        <f t="shared" si="46"/>
        <v>ABDEFHJK</v>
      </c>
      <c r="C853" s="60" t="str">
        <f t="shared" si="47"/>
        <v>H</v>
      </c>
      <c r="D853" s="60" t="str">
        <f t="shared" si="48"/>
        <v>J</v>
      </c>
      <c r="E853" s="60" t="str">
        <f t="shared" si="49"/>
        <v>B</v>
      </c>
      <c r="F853" s="60" t="str">
        <f t="shared" si="50"/>
        <v>D</v>
      </c>
      <c r="G853" s="60" t="str">
        <f t="shared" si="51"/>
        <v>A</v>
      </c>
      <c r="H853" s="60" t="str">
        <f t="shared" si="52"/>
        <v>F</v>
      </c>
      <c r="I853" s="60" t="str">
        <f t="shared" si="53"/>
        <v>E</v>
      </c>
      <c r="J853" s="60" t="str">
        <f t="shared" si="54"/>
        <v>K</v>
      </c>
    </row>
    <row r="854" spans="2:10" x14ac:dyDescent="0.25">
      <c r="B854" s="60" t="str">
        <f t="shared" si="46"/>
        <v>ABDEFHIL</v>
      </c>
      <c r="C854" s="60" t="str">
        <f t="shared" si="47"/>
        <v>H</v>
      </c>
      <c r="D854" s="60" t="str">
        <f t="shared" si="48"/>
        <v>E</v>
      </c>
      <c r="E854" s="60" t="str">
        <f t="shared" si="49"/>
        <v>B</v>
      </c>
      <c r="F854" s="60" t="str">
        <f t="shared" si="50"/>
        <v>D</v>
      </c>
      <c r="G854" s="60" t="str">
        <f t="shared" si="51"/>
        <v>A</v>
      </c>
      <c r="H854" s="60" t="str">
        <f t="shared" si="52"/>
        <v>F</v>
      </c>
      <c r="I854" s="60" t="str">
        <f t="shared" si="53"/>
        <v>L</v>
      </c>
      <c r="J854" s="60" t="str">
        <f t="shared" si="54"/>
        <v>I</v>
      </c>
    </row>
    <row r="855" spans="2:10" x14ac:dyDescent="0.25">
      <c r="B855" s="60" t="str">
        <f t="shared" si="46"/>
        <v>ABDEFHIK</v>
      </c>
      <c r="C855" s="60" t="str">
        <f t="shared" si="47"/>
        <v>H</v>
      </c>
      <c r="D855" s="60" t="str">
        <f t="shared" si="48"/>
        <v>E</v>
      </c>
      <c r="E855" s="60" t="str">
        <f t="shared" si="49"/>
        <v>B</v>
      </c>
      <c r="F855" s="60" t="str">
        <f t="shared" si="50"/>
        <v>D</v>
      </c>
      <c r="G855" s="60" t="str">
        <f t="shared" si="51"/>
        <v>A</v>
      </c>
      <c r="H855" s="60" t="str">
        <f t="shared" si="52"/>
        <v>F</v>
      </c>
      <c r="I855" s="60" t="str">
        <f t="shared" si="53"/>
        <v>I</v>
      </c>
      <c r="J855" s="60" t="str">
        <f t="shared" si="54"/>
        <v>K</v>
      </c>
    </row>
    <row r="856" spans="2:10" x14ac:dyDescent="0.25">
      <c r="B856" s="60" t="str">
        <f t="shared" si="46"/>
        <v>ABDEFHIJ</v>
      </c>
      <c r="C856" s="60" t="str">
        <f t="shared" si="47"/>
        <v>H</v>
      </c>
      <c r="D856" s="60" t="str">
        <f t="shared" si="48"/>
        <v>J</v>
      </c>
      <c r="E856" s="60" t="str">
        <f t="shared" si="49"/>
        <v>B</v>
      </c>
      <c r="F856" s="60" t="str">
        <f t="shared" si="50"/>
        <v>D</v>
      </c>
      <c r="G856" s="60" t="str">
        <f t="shared" si="51"/>
        <v>A</v>
      </c>
      <c r="H856" s="60" t="str">
        <f t="shared" si="52"/>
        <v>F</v>
      </c>
      <c r="I856" s="60" t="str">
        <f t="shared" si="53"/>
        <v>E</v>
      </c>
      <c r="J856" s="60" t="str">
        <f t="shared" si="54"/>
        <v>I</v>
      </c>
    </row>
    <row r="857" spans="2:10" x14ac:dyDescent="0.25">
      <c r="B857" s="60" t="str">
        <f t="shared" si="46"/>
        <v>ABDEFGKL</v>
      </c>
      <c r="C857" s="60" t="str">
        <f t="shared" si="47"/>
        <v>E</v>
      </c>
      <c r="D857" s="60" t="str">
        <f t="shared" si="48"/>
        <v>G</v>
      </c>
      <c r="E857" s="60" t="str">
        <f t="shared" si="49"/>
        <v>B</v>
      </c>
      <c r="F857" s="60" t="str">
        <f t="shared" si="50"/>
        <v>D</v>
      </c>
      <c r="G857" s="60" t="str">
        <f t="shared" si="51"/>
        <v>A</v>
      </c>
      <c r="H857" s="60" t="str">
        <f t="shared" si="52"/>
        <v>F</v>
      </c>
      <c r="I857" s="60" t="str">
        <f t="shared" si="53"/>
        <v>L</v>
      </c>
      <c r="J857" s="60" t="str">
        <f t="shared" si="54"/>
        <v>K</v>
      </c>
    </row>
    <row r="858" spans="2:10" x14ac:dyDescent="0.25">
      <c r="B858" s="60" t="str">
        <f t="shared" si="46"/>
        <v>ABDEFGJL</v>
      </c>
      <c r="C858" s="60" t="str">
        <f t="shared" si="47"/>
        <v>E</v>
      </c>
      <c r="D858" s="60" t="str">
        <f t="shared" si="48"/>
        <v>G</v>
      </c>
      <c r="E858" s="60" t="str">
        <f t="shared" si="49"/>
        <v>B</v>
      </c>
      <c r="F858" s="60" t="str">
        <f t="shared" si="50"/>
        <v>D</v>
      </c>
      <c r="G858" s="60" t="str">
        <f t="shared" si="51"/>
        <v>A</v>
      </c>
      <c r="H858" s="60" t="str">
        <f t="shared" si="52"/>
        <v>F</v>
      </c>
      <c r="I858" s="60" t="str">
        <f t="shared" si="53"/>
        <v>L</v>
      </c>
      <c r="J858" s="60" t="str">
        <f t="shared" si="54"/>
        <v>J</v>
      </c>
    </row>
    <row r="859" spans="2:10" x14ac:dyDescent="0.25">
      <c r="B859" s="60" t="str">
        <f t="shared" si="46"/>
        <v>ABDEFGJK</v>
      </c>
      <c r="C859" s="60" t="str">
        <f t="shared" si="47"/>
        <v>E</v>
      </c>
      <c r="D859" s="60" t="str">
        <f t="shared" si="48"/>
        <v>G</v>
      </c>
      <c r="E859" s="60" t="str">
        <f t="shared" si="49"/>
        <v>B</v>
      </c>
      <c r="F859" s="60" t="str">
        <f t="shared" si="50"/>
        <v>D</v>
      </c>
      <c r="G859" s="60" t="str">
        <f t="shared" si="51"/>
        <v>A</v>
      </c>
      <c r="H859" s="60" t="str">
        <f t="shared" si="52"/>
        <v>F</v>
      </c>
      <c r="I859" s="60" t="str">
        <f t="shared" si="53"/>
        <v>J</v>
      </c>
      <c r="J859" s="60" t="str">
        <f t="shared" si="54"/>
        <v>K</v>
      </c>
    </row>
    <row r="860" spans="2:10" x14ac:dyDescent="0.25">
      <c r="B860" s="60" t="str">
        <f t="shared" si="46"/>
        <v>ABDEFGIL</v>
      </c>
      <c r="C860" s="60" t="str">
        <f t="shared" si="47"/>
        <v>E</v>
      </c>
      <c r="D860" s="60" t="str">
        <f t="shared" si="48"/>
        <v>G</v>
      </c>
      <c r="E860" s="60" t="str">
        <f t="shared" si="49"/>
        <v>B</v>
      </c>
      <c r="F860" s="60" t="str">
        <f t="shared" si="50"/>
        <v>D</v>
      </c>
      <c r="G860" s="60" t="str">
        <f t="shared" si="51"/>
        <v>A</v>
      </c>
      <c r="H860" s="60" t="str">
        <f t="shared" si="52"/>
        <v>F</v>
      </c>
      <c r="I860" s="60" t="str">
        <f t="shared" si="53"/>
        <v>L</v>
      </c>
      <c r="J860" s="60" t="str">
        <f t="shared" si="54"/>
        <v>I</v>
      </c>
    </row>
    <row r="861" spans="2:10" x14ac:dyDescent="0.25">
      <c r="B861" s="60" t="str">
        <f t="shared" si="46"/>
        <v>ABDEFGIK</v>
      </c>
      <c r="C861" s="60" t="str">
        <f t="shared" si="47"/>
        <v>E</v>
      </c>
      <c r="D861" s="60" t="str">
        <f t="shared" si="48"/>
        <v>G</v>
      </c>
      <c r="E861" s="60" t="str">
        <f t="shared" si="49"/>
        <v>B</v>
      </c>
      <c r="F861" s="60" t="str">
        <f t="shared" si="50"/>
        <v>D</v>
      </c>
      <c r="G861" s="60" t="str">
        <f t="shared" si="51"/>
        <v>A</v>
      </c>
      <c r="H861" s="60" t="str">
        <f t="shared" si="52"/>
        <v>F</v>
      </c>
      <c r="I861" s="60" t="str">
        <f t="shared" si="53"/>
        <v>I</v>
      </c>
      <c r="J861" s="60" t="str">
        <f t="shared" si="54"/>
        <v>K</v>
      </c>
    </row>
    <row r="862" spans="2:10" x14ac:dyDescent="0.25">
      <c r="B862" s="60" t="str">
        <f t="shared" si="46"/>
        <v>ABDEFGIJ</v>
      </c>
      <c r="C862" s="60" t="str">
        <f t="shared" si="47"/>
        <v>E</v>
      </c>
      <c r="D862" s="60" t="str">
        <f t="shared" si="48"/>
        <v>G</v>
      </c>
      <c r="E862" s="60" t="str">
        <f t="shared" si="49"/>
        <v>B</v>
      </c>
      <c r="F862" s="60" t="str">
        <f t="shared" si="50"/>
        <v>D</v>
      </c>
      <c r="G862" s="60" t="str">
        <f t="shared" si="51"/>
        <v>A</v>
      </c>
      <c r="H862" s="60" t="str">
        <f t="shared" si="52"/>
        <v>F</v>
      </c>
      <c r="I862" s="60" t="str">
        <f t="shared" si="53"/>
        <v>I</v>
      </c>
      <c r="J862" s="60" t="str">
        <f t="shared" si="54"/>
        <v>J</v>
      </c>
    </row>
    <row r="863" spans="2:10" x14ac:dyDescent="0.25">
      <c r="B863" s="60" t="str">
        <f t="shared" si="46"/>
        <v>ABDEFGHL</v>
      </c>
      <c r="C863" s="60" t="str">
        <f t="shared" si="47"/>
        <v>H</v>
      </c>
      <c r="D863" s="60" t="str">
        <f t="shared" si="48"/>
        <v>G</v>
      </c>
      <c r="E863" s="60" t="str">
        <f t="shared" si="49"/>
        <v>B</v>
      </c>
      <c r="F863" s="60" t="str">
        <f t="shared" si="50"/>
        <v>D</v>
      </c>
      <c r="G863" s="60" t="str">
        <f t="shared" si="51"/>
        <v>A</v>
      </c>
      <c r="H863" s="60" t="str">
        <f t="shared" si="52"/>
        <v>F</v>
      </c>
      <c r="I863" s="60" t="str">
        <f t="shared" si="53"/>
        <v>L</v>
      </c>
      <c r="J863" s="60" t="str">
        <f t="shared" si="54"/>
        <v>E</v>
      </c>
    </row>
    <row r="864" spans="2:10" x14ac:dyDescent="0.25">
      <c r="B864" s="60" t="str">
        <f t="shared" si="46"/>
        <v>ABDEFGHK</v>
      </c>
      <c r="C864" s="60" t="str">
        <f t="shared" si="47"/>
        <v>H</v>
      </c>
      <c r="D864" s="60" t="str">
        <f t="shared" si="48"/>
        <v>G</v>
      </c>
      <c r="E864" s="60" t="str">
        <f t="shared" si="49"/>
        <v>B</v>
      </c>
      <c r="F864" s="60" t="str">
        <f t="shared" si="50"/>
        <v>D</v>
      </c>
      <c r="G864" s="60" t="str">
        <f t="shared" si="51"/>
        <v>A</v>
      </c>
      <c r="H864" s="60" t="str">
        <f t="shared" si="52"/>
        <v>F</v>
      </c>
      <c r="I864" s="60" t="str">
        <f t="shared" si="53"/>
        <v>E</v>
      </c>
      <c r="J864" s="60" t="str">
        <f t="shared" si="54"/>
        <v>K</v>
      </c>
    </row>
    <row r="865" spans="2:10" x14ac:dyDescent="0.25">
      <c r="B865" s="60" t="str">
        <f t="shared" si="46"/>
        <v>ABDEFGHJ</v>
      </c>
      <c r="C865" s="60" t="str">
        <f t="shared" si="47"/>
        <v>H</v>
      </c>
      <c r="D865" s="60" t="str">
        <f t="shared" si="48"/>
        <v>G</v>
      </c>
      <c r="E865" s="60" t="str">
        <f t="shared" si="49"/>
        <v>B</v>
      </c>
      <c r="F865" s="60" t="str">
        <f t="shared" si="50"/>
        <v>D</v>
      </c>
      <c r="G865" s="60" t="str">
        <f t="shared" si="51"/>
        <v>A</v>
      </c>
      <c r="H865" s="60" t="str">
        <f t="shared" si="52"/>
        <v>F</v>
      </c>
      <c r="I865" s="60" t="str">
        <f t="shared" si="53"/>
        <v>E</v>
      </c>
      <c r="J865" s="60" t="str">
        <f t="shared" si="54"/>
        <v>J</v>
      </c>
    </row>
    <row r="866" spans="2:10" x14ac:dyDescent="0.25">
      <c r="B866" s="60" t="str">
        <f t="shared" si="46"/>
        <v>ABDEFGHI</v>
      </c>
      <c r="C866" s="60" t="str">
        <f t="shared" si="47"/>
        <v>H</v>
      </c>
      <c r="D866" s="60" t="str">
        <f t="shared" si="48"/>
        <v>G</v>
      </c>
      <c r="E866" s="60" t="str">
        <f t="shared" si="49"/>
        <v>B</v>
      </c>
      <c r="F866" s="60" t="str">
        <f t="shared" si="50"/>
        <v>D</v>
      </c>
      <c r="G866" s="60" t="str">
        <f t="shared" si="51"/>
        <v>A</v>
      </c>
      <c r="H866" s="60" t="str">
        <f t="shared" si="52"/>
        <v>F</v>
      </c>
      <c r="I866" s="60" t="str">
        <f t="shared" si="53"/>
        <v>E</v>
      </c>
      <c r="J866" s="60" t="str">
        <f t="shared" si="54"/>
        <v>I</v>
      </c>
    </row>
    <row r="867" spans="2:10" x14ac:dyDescent="0.25">
      <c r="B867" s="60" t="str">
        <f t="shared" si="46"/>
        <v>ABCHIJKL</v>
      </c>
      <c r="C867" s="60" t="str">
        <f t="shared" si="47"/>
        <v>I</v>
      </c>
      <c r="D867" s="60" t="str">
        <f t="shared" si="48"/>
        <v>J</v>
      </c>
      <c r="E867" s="60" t="str">
        <f t="shared" si="49"/>
        <v>B</v>
      </c>
      <c r="F867" s="60" t="str">
        <f t="shared" si="50"/>
        <v>C</v>
      </c>
      <c r="G867" s="60" t="str">
        <f t="shared" si="51"/>
        <v>A</v>
      </c>
      <c r="H867" s="60" t="str">
        <f t="shared" si="52"/>
        <v>H</v>
      </c>
      <c r="I867" s="60" t="str">
        <f t="shared" si="53"/>
        <v>L</v>
      </c>
      <c r="J867" s="60" t="str">
        <f t="shared" si="54"/>
        <v>K</v>
      </c>
    </row>
    <row r="868" spans="2:10" x14ac:dyDescent="0.25">
      <c r="B868" s="60" t="str">
        <f t="shared" si="46"/>
        <v>ABCGIJKL</v>
      </c>
      <c r="C868" s="60" t="str">
        <f t="shared" si="47"/>
        <v>I</v>
      </c>
      <c r="D868" s="60" t="str">
        <f t="shared" si="48"/>
        <v>J</v>
      </c>
      <c r="E868" s="60" t="str">
        <f t="shared" si="49"/>
        <v>B</v>
      </c>
      <c r="F868" s="60" t="str">
        <f t="shared" si="50"/>
        <v>C</v>
      </c>
      <c r="G868" s="60" t="str">
        <f t="shared" si="51"/>
        <v>A</v>
      </c>
      <c r="H868" s="60" t="str">
        <f t="shared" si="52"/>
        <v>G</v>
      </c>
      <c r="I868" s="60" t="str">
        <f t="shared" si="53"/>
        <v>L</v>
      </c>
      <c r="J868" s="60" t="str">
        <f t="shared" si="54"/>
        <v>K</v>
      </c>
    </row>
    <row r="869" spans="2:10" x14ac:dyDescent="0.25">
      <c r="B869" s="60" t="str">
        <f t="shared" si="46"/>
        <v>ABCGHJKL</v>
      </c>
      <c r="C869" s="60" t="str">
        <f t="shared" si="47"/>
        <v>H</v>
      </c>
      <c r="D869" s="60" t="str">
        <f t="shared" si="48"/>
        <v>J</v>
      </c>
      <c r="E869" s="60" t="str">
        <f t="shared" si="49"/>
        <v>B</v>
      </c>
      <c r="F869" s="60" t="str">
        <f t="shared" si="50"/>
        <v>C</v>
      </c>
      <c r="G869" s="60" t="str">
        <f t="shared" si="51"/>
        <v>A</v>
      </c>
      <c r="H869" s="60" t="str">
        <f t="shared" si="52"/>
        <v>G</v>
      </c>
      <c r="I869" s="60" t="str">
        <f t="shared" si="53"/>
        <v>L</v>
      </c>
      <c r="J869" s="60" t="str">
        <f t="shared" si="54"/>
        <v>K</v>
      </c>
    </row>
    <row r="870" spans="2:10" x14ac:dyDescent="0.25">
      <c r="B870" s="60" t="str">
        <f t="shared" si="46"/>
        <v>ABCGHIKL</v>
      </c>
      <c r="C870" s="60" t="str">
        <f t="shared" si="47"/>
        <v>I</v>
      </c>
      <c r="D870" s="60" t="str">
        <f t="shared" si="48"/>
        <v>G</v>
      </c>
      <c r="E870" s="60" t="str">
        <f t="shared" si="49"/>
        <v>B</v>
      </c>
      <c r="F870" s="60" t="str">
        <f t="shared" si="50"/>
        <v>C</v>
      </c>
      <c r="G870" s="60" t="str">
        <f t="shared" si="51"/>
        <v>A</v>
      </c>
      <c r="H870" s="60" t="str">
        <f t="shared" si="52"/>
        <v>H</v>
      </c>
      <c r="I870" s="60" t="str">
        <f t="shared" si="53"/>
        <v>L</v>
      </c>
      <c r="J870" s="60" t="str">
        <f t="shared" si="54"/>
        <v>K</v>
      </c>
    </row>
    <row r="871" spans="2:10" x14ac:dyDescent="0.25">
      <c r="B871" s="60" t="str">
        <f t="shared" si="46"/>
        <v>ABCGHIJL</v>
      </c>
      <c r="C871" s="60" t="str">
        <f t="shared" si="47"/>
        <v>H</v>
      </c>
      <c r="D871" s="60" t="str">
        <f t="shared" si="48"/>
        <v>J</v>
      </c>
      <c r="E871" s="60" t="str">
        <f t="shared" si="49"/>
        <v>B</v>
      </c>
      <c r="F871" s="60" t="str">
        <f t="shared" si="50"/>
        <v>C</v>
      </c>
      <c r="G871" s="60" t="str">
        <f t="shared" si="51"/>
        <v>A</v>
      </c>
      <c r="H871" s="60" t="str">
        <f t="shared" si="52"/>
        <v>G</v>
      </c>
      <c r="I871" s="60" t="str">
        <f t="shared" si="53"/>
        <v>L</v>
      </c>
      <c r="J871" s="60" t="str">
        <f t="shared" si="54"/>
        <v>I</v>
      </c>
    </row>
    <row r="872" spans="2:10" x14ac:dyDescent="0.25">
      <c r="B872" s="60" t="str">
        <f t="shared" si="46"/>
        <v>ABCGHIJK</v>
      </c>
      <c r="C872" s="60" t="str">
        <f t="shared" si="47"/>
        <v>H</v>
      </c>
      <c r="D872" s="60" t="str">
        <f t="shared" si="48"/>
        <v>J</v>
      </c>
      <c r="E872" s="60" t="str">
        <f t="shared" si="49"/>
        <v>B</v>
      </c>
      <c r="F872" s="60" t="str">
        <f t="shared" si="50"/>
        <v>C</v>
      </c>
      <c r="G872" s="60" t="str">
        <f t="shared" si="51"/>
        <v>A</v>
      </c>
      <c r="H872" s="60" t="str">
        <f t="shared" si="52"/>
        <v>G</v>
      </c>
      <c r="I872" s="60" t="str">
        <f t="shared" si="53"/>
        <v>I</v>
      </c>
      <c r="J872" s="60" t="str">
        <f t="shared" si="54"/>
        <v>K</v>
      </c>
    </row>
    <row r="873" spans="2:10" x14ac:dyDescent="0.25">
      <c r="B873" s="60" t="str">
        <f t="shared" si="46"/>
        <v>ABCFIJKL</v>
      </c>
      <c r="C873" s="60" t="str">
        <f t="shared" si="47"/>
        <v>I</v>
      </c>
      <c r="D873" s="60" t="str">
        <f t="shared" si="48"/>
        <v>J</v>
      </c>
      <c r="E873" s="60" t="str">
        <f t="shared" si="49"/>
        <v>B</v>
      </c>
      <c r="F873" s="60" t="str">
        <f t="shared" si="50"/>
        <v>C</v>
      </c>
      <c r="G873" s="60" t="str">
        <f t="shared" si="51"/>
        <v>A</v>
      </c>
      <c r="H873" s="60" t="str">
        <f t="shared" si="52"/>
        <v>F</v>
      </c>
      <c r="I873" s="60" t="str">
        <f t="shared" si="53"/>
        <v>L</v>
      </c>
      <c r="J873" s="60" t="str">
        <f t="shared" si="54"/>
        <v>K</v>
      </c>
    </row>
    <row r="874" spans="2:10" x14ac:dyDescent="0.25">
      <c r="B874" s="60" t="str">
        <f t="shared" si="46"/>
        <v>ABCFHJKL</v>
      </c>
      <c r="C874" s="60" t="str">
        <f t="shared" si="47"/>
        <v>H</v>
      </c>
      <c r="D874" s="60" t="str">
        <f t="shared" si="48"/>
        <v>J</v>
      </c>
      <c r="E874" s="60" t="str">
        <f t="shared" si="49"/>
        <v>B</v>
      </c>
      <c r="F874" s="60" t="str">
        <f t="shared" si="50"/>
        <v>C</v>
      </c>
      <c r="G874" s="60" t="str">
        <f t="shared" si="51"/>
        <v>A</v>
      </c>
      <c r="H874" s="60" t="str">
        <f t="shared" si="52"/>
        <v>F</v>
      </c>
      <c r="I874" s="60" t="str">
        <f t="shared" si="53"/>
        <v>L</v>
      </c>
      <c r="J874" s="60" t="str">
        <f t="shared" si="54"/>
        <v>K</v>
      </c>
    </row>
    <row r="875" spans="2:10" x14ac:dyDescent="0.25">
      <c r="B875" s="60" t="str">
        <f t="shared" si="46"/>
        <v>ABCFHIKL</v>
      </c>
      <c r="C875" s="60" t="str">
        <f t="shared" si="47"/>
        <v>H</v>
      </c>
      <c r="D875" s="60" t="str">
        <f t="shared" si="48"/>
        <v>I</v>
      </c>
      <c r="E875" s="60" t="str">
        <f t="shared" si="49"/>
        <v>B</v>
      </c>
      <c r="F875" s="60" t="str">
        <f t="shared" si="50"/>
        <v>C</v>
      </c>
      <c r="G875" s="60" t="str">
        <f t="shared" si="51"/>
        <v>A</v>
      </c>
      <c r="H875" s="60" t="str">
        <f t="shared" si="52"/>
        <v>F</v>
      </c>
      <c r="I875" s="60" t="str">
        <f t="shared" si="53"/>
        <v>L</v>
      </c>
      <c r="J875" s="60" t="str">
        <f t="shared" si="54"/>
        <v>K</v>
      </c>
    </row>
    <row r="876" spans="2:10" x14ac:dyDescent="0.25">
      <c r="B876" s="60" t="str">
        <f t="shared" si="46"/>
        <v>ABCFHIJL</v>
      </c>
      <c r="C876" s="60" t="str">
        <f t="shared" si="47"/>
        <v>H</v>
      </c>
      <c r="D876" s="60" t="str">
        <f t="shared" si="48"/>
        <v>J</v>
      </c>
      <c r="E876" s="60" t="str">
        <f t="shared" si="49"/>
        <v>B</v>
      </c>
      <c r="F876" s="60" t="str">
        <f t="shared" si="50"/>
        <v>C</v>
      </c>
      <c r="G876" s="60" t="str">
        <f t="shared" si="51"/>
        <v>A</v>
      </c>
      <c r="H876" s="60" t="str">
        <f t="shared" si="52"/>
        <v>F</v>
      </c>
      <c r="I876" s="60" t="str">
        <f t="shared" si="53"/>
        <v>L</v>
      </c>
      <c r="J876" s="60" t="str">
        <f t="shared" si="54"/>
        <v>I</v>
      </c>
    </row>
    <row r="877" spans="2:10" x14ac:dyDescent="0.25">
      <c r="B877" s="60" t="str">
        <f t="shared" si="46"/>
        <v>ABCFHIJK</v>
      </c>
      <c r="C877" s="60" t="str">
        <f t="shared" si="47"/>
        <v>H</v>
      </c>
      <c r="D877" s="60" t="str">
        <f t="shared" si="48"/>
        <v>J</v>
      </c>
      <c r="E877" s="60" t="str">
        <f t="shared" si="49"/>
        <v>B</v>
      </c>
      <c r="F877" s="60" t="str">
        <f t="shared" si="50"/>
        <v>C</v>
      </c>
      <c r="G877" s="60" t="str">
        <f t="shared" si="51"/>
        <v>A</v>
      </c>
      <c r="H877" s="60" t="str">
        <f t="shared" si="52"/>
        <v>F</v>
      </c>
      <c r="I877" s="60" t="str">
        <f t="shared" si="53"/>
        <v>I</v>
      </c>
      <c r="J877" s="60" t="str">
        <f t="shared" si="54"/>
        <v>K</v>
      </c>
    </row>
    <row r="878" spans="2:10" x14ac:dyDescent="0.25">
      <c r="B878" s="60" t="str">
        <f t="shared" si="46"/>
        <v>ABCFGJKL</v>
      </c>
      <c r="C878" s="60" t="str">
        <f t="shared" si="47"/>
        <v>C</v>
      </c>
      <c r="D878" s="60" t="str">
        <f t="shared" si="48"/>
        <v>J</v>
      </c>
      <c r="E878" s="60" t="str">
        <f t="shared" si="49"/>
        <v>B</v>
      </c>
      <c r="F878" s="60" t="str">
        <f t="shared" si="50"/>
        <v>F</v>
      </c>
      <c r="G878" s="60" t="str">
        <f t="shared" si="51"/>
        <v>A</v>
      </c>
      <c r="H878" s="60" t="str">
        <f t="shared" si="52"/>
        <v>G</v>
      </c>
      <c r="I878" s="60" t="str">
        <f t="shared" si="53"/>
        <v>L</v>
      </c>
      <c r="J878" s="60" t="str">
        <f t="shared" si="54"/>
        <v>K</v>
      </c>
    </row>
    <row r="879" spans="2:10" x14ac:dyDescent="0.25">
      <c r="B879" s="60" t="str">
        <f t="shared" si="46"/>
        <v>ABCFGIKL</v>
      </c>
      <c r="C879" s="60" t="str">
        <f t="shared" si="47"/>
        <v>I</v>
      </c>
      <c r="D879" s="60" t="str">
        <f t="shared" si="48"/>
        <v>G</v>
      </c>
      <c r="E879" s="60" t="str">
        <f t="shared" si="49"/>
        <v>B</v>
      </c>
      <c r="F879" s="60" t="str">
        <f t="shared" si="50"/>
        <v>C</v>
      </c>
      <c r="G879" s="60" t="str">
        <f t="shared" si="51"/>
        <v>A</v>
      </c>
      <c r="H879" s="60" t="str">
        <f t="shared" si="52"/>
        <v>F</v>
      </c>
      <c r="I879" s="60" t="str">
        <f t="shared" si="53"/>
        <v>L</v>
      </c>
      <c r="J879" s="60" t="str">
        <f t="shared" si="54"/>
        <v>K</v>
      </c>
    </row>
    <row r="880" spans="2:10" x14ac:dyDescent="0.25">
      <c r="B880" s="60" t="str">
        <f t="shared" si="46"/>
        <v>ABCFGIJL</v>
      </c>
      <c r="C880" s="60" t="str">
        <f t="shared" si="47"/>
        <v>C</v>
      </c>
      <c r="D880" s="60" t="str">
        <f t="shared" si="48"/>
        <v>J</v>
      </c>
      <c r="E880" s="60" t="str">
        <f t="shared" si="49"/>
        <v>B</v>
      </c>
      <c r="F880" s="60" t="str">
        <f t="shared" si="50"/>
        <v>F</v>
      </c>
      <c r="G880" s="60" t="str">
        <f t="shared" si="51"/>
        <v>A</v>
      </c>
      <c r="H880" s="60" t="str">
        <f t="shared" si="52"/>
        <v>G</v>
      </c>
      <c r="I880" s="60" t="str">
        <f t="shared" si="53"/>
        <v>L</v>
      </c>
      <c r="J880" s="60" t="str">
        <f t="shared" si="54"/>
        <v>I</v>
      </c>
    </row>
    <row r="881" spans="2:10" x14ac:dyDescent="0.25">
      <c r="B881" s="60" t="str">
        <f t="shared" si="46"/>
        <v>ABCFGIJK</v>
      </c>
      <c r="C881" s="60" t="str">
        <f t="shared" si="47"/>
        <v>C</v>
      </c>
      <c r="D881" s="60" t="str">
        <f t="shared" si="48"/>
        <v>J</v>
      </c>
      <c r="E881" s="60" t="str">
        <f t="shared" si="49"/>
        <v>B</v>
      </c>
      <c r="F881" s="60" t="str">
        <f t="shared" si="50"/>
        <v>F</v>
      </c>
      <c r="G881" s="60" t="str">
        <f t="shared" si="51"/>
        <v>A</v>
      </c>
      <c r="H881" s="60" t="str">
        <f t="shared" si="52"/>
        <v>G</v>
      </c>
      <c r="I881" s="60" t="str">
        <f t="shared" si="53"/>
        <v>I</v>
      </c>
      <c r="J881" s="60" t="str">
        <f t="shared" si="54"/>
        <v>K</v>
      </c>
    </row>
    <row r="882" spans="2:10" x14ac:dyDescent="0.25">
      <c r="B882" s="60" t="str">
        <f t="shared" si="46"/>
        <v>ABCFGHKL</v>
      </c>
      <c r="C882" s="60" t="str">
        <f t="shared" si="47"/>
        <v>H</v>
      </c>
      <c r="D882" s="60" t="str">
        <f t="shared" si="48"/>
        <v>G</v>
      </c>
      <c r="E882" s="60" t="str">
        <f t="shared" si="49"/>
        <v>B</v>
      </c>
      <c r="F882" s="60" t="str">
        <f t="shared" si="50"/>
        <v>C</v>
      </c>
      <c r="G882" s="60" t="str">
        <f t="shared" si="51"/>
        <v>A</v>
      </c>
      <c r="H882" s="60" t="str">
        <f t="shared" si="52"/>
        <v>F</v>
      </c>
      <c r="I882" s="60" t="str">
        <f t="shared" si="53"/>
        <v>L</v>
      </c>
      <c r="J882" s="60" t="str">
        <f t="shared" si="54"/>
        <v>K</v>
      </c>
    </row>
    <row r="883" spans="2:10" x14ac:dyDescent="0.25">
      <c r="B883" s="60" t="str">
        <f t="shared" ref="B883:B905" si="55">_xlfn.CONCAT(B387:M387)</f>
        <v>ABCFGHJL</v>
      </c>
      <c r="C883" s="60" t="str">
        <f t="shared" ref="C883:C916" si="56">RIGHT(O387,1)</f>
        <v>H</v>
      </c>
      <c r="D883" s="60" t="str">
        <f t="shared" ref="D883:D916" si="57">RIGHT(P387,1)</f>
        <v>G</v>
      </c>
      <c r="E883" s="60" t="str">
        <f t="shared" ref="E883:E916" si="58">RIGHT(Q387,1)</f>
        <v>B</v>
      </c>
      <c r="F883" s="60" t="str">
        <f t="shared" ref="F883:F916" si="59">RIGHT(R387,1)</f>
        <v>C</v>
      </c>
      <c r="G883" s="60" t="str">
        <f t="shared" ref="G883:G916" si="60">RIGHT(S387,1)</f>
        <v>A</v>
      </c>
      <c r="H883" s="60" t="str">
        <f t="shared" ref="H883:H946" si="61">RIGHT(T387,1)</f>
        <v>F</v>
      </c>
      <c r="I883" s="60" t="str">
        <f t="shared" ref="I883:I946" si="62">RIGHT(U387,1)</f>
        <v>L</v>
      </c>
      <c r="J883" s="60" t="str">
        <f t="shared" ref="J883:J946" si="63">RIGHT(V387,1)</f>
        <v>J</v>
      </c>
    </row>
    <row r="884" spans="2:10" x14ac:dyDescent="0.25">
      <c r="B884" s="60" t="str">
        <f t="shared" si="55"/>
        <v>ABCFGHJK</v>
      </c>
      <c r="C884" s="60" t="str">
        <f t="shared" si="56"/>
        <v>H</v>
      </c>
      <c r="D884" s="60" t="str">
        <f t="shared" si="57"/>
        <v>G</v>
      </c>
      <c r="E884" s="60" t="str">
        <f t="shared" si="58"/>
        <v>B</v>
      </c>
      <c r="F884" s="60" t="str">
        <f t="shared" si="59"/>
        <v>C</v>
      </c>
      <c r="G884" s="60" t="str">
        <f t="shared" si="60"/>
        <v>A</v>
      </c>
      <c r="H884" s="60" t="str">
        <f t="shared" si="61"/>
        <v>F</v>
      </c>
      <c r="I884" s="60" t="str">
        <f t="shared" si="62"/>
        <v>J</v>
      </c>
      <c r="J884" s="60" t="str">
        <f t="shared" si="63"/>
        <v>K</v>
      </c>
    </row>
    <row r="885" spans="2:10" x14ac:dyDescent="0.25">
      <c r="B885" s="60" t="str">
        <f t="shared" si="55"/>
        <v>ABCFGHIL</v>
      </c>
      <c r="C885" s="60" t="str">
        <f t="shared" si="56"/>
        <v>H</v>
      </c>
      <c r="D885" s="60" t="str">
        <f t="shared" si="57"/>
        <v>G</v>
      </c>
      <c r="E885" s="60" t="str">
        <f t="shared" si="58"/>
        <v>B</v>
      </c>
      <c r="F885" s="60" t="str">
        <f t="shared" si="59"/>
        <v>C</v>
      </c>
      <c r="G885" s="60" t="str">
        <f t="shared" si="60"/>
        <v>A</v>
      </c>
      <c r="H885" s="60" t="str">
        <f t="shared" si="61"/>
        <v>F</v>
      </c>
      <c r="I885" s="60" t="str">
        <f t="shared" si="62"/>
        <v>L</v>
      </c>
      <c r="J885" s="60" t="str">
        <f t="shared" si="63"/>
        <v>I</v>
      </c>
    </row>
    <row r="886" spans="2:10" x14ac:dyDescent="0.25">
      <c r="B886" s="60" t="str">
        <f t="shared" si="55"/>
        <v>ABCFGHIK</v>
      </c>
      <c r="C886" s="60" t="str">
        <f t="shared" si="56"/>
        <v>H</v>
      </c>
      <c r="D886" s="60" t="str">
        <f t="shared" si="57"/>
        <v>G</v>
      </c>
      <c r="E886" s="60" t="str">
        <f t="shared" si="58"/>
        <v>B</v>
      </c>
      <c r="F886" s="60" t="str">
        <f t="shared" si="59"/>
        <v>C</v>
      </c>
      <c r="G886" s="60" t="str">
        <f t="shared" si="60"/>
        <v>A</v>
      </c>
      <c r="H886" s="60" t="str">
        <f t="shared" si="61"/>
        <v>F</v>
      </c>
      <c r="I886" s="60" t="str">
        <f t="shared" si="62"/>
        <v>I</v>
      </c>
      <c r="J886" s="60" t="str">
        <f t="shared" si="63"/>
        <v>K</v>
      </c>
    </row>
    <row r="887" spans="2:10" x14ac:dyDescent="0.25">
      <c r="B887" s="60" t="str">
        <f t="shared" si="55"/>
        <v>ABCFGHIJ</v>
      </c>
      <c r="C887" s="60" t="str">
        <f t="shared" si="56"/>
        <v>H</v>
      </c>
      <c r="D887" s="60" t="str">
        <f t="shared" si="57"/>
        <v>G</v>
      </c>
      <c r="E887" s="60" t="str">
        <f t="shared" si="58"/>
        <v>B</v>
      </c>
      <c r="F887" s="60" t="str">
        <f t="shared" si="59"/>
        <v>C</v>
      </c>
      <c r="G887" s="60" t="str">
        <f t="shared" si="60"/>
        <v>A</v>
      </c>
      <c r="H887" s="60" t="str">
        <f t="shared" si="61"/>
        <v>F</v>
      </c>
      <c r="I887" s="60" t="str">
        <f t="shared" si="62"/>
        <v>I</v>
      </c>
      <c r="J887" s="60" t="str">
        <f t="shared" si="63"/>
        <v>J</v>
      </c>
    </row>
    <row r="888" spans="2:10" x14ac:dyDescent="0.25">
      <c r="B888" s="60" t="str">
        <f t="shared" si="55"/>
        <v>ABCEIJKL</v>
      </c>
      <c r="C888" s="60" t="str">
        <f t="shared" si="56"/>
        <v>E</v>
      </c>
      <c r="D888" s="60" t="str">
        <f t="shared" si="57"/>
        <v>J</v>
      </c>
      <c r="E888" s="60" t="str">
        <f t="shared" si="58"/>
        <v>B</v>
      </c>
      <c r="F888" s="60" t="str">
        <f t="shared" si="59"/>
        <v>A</v>
      </c>
      <c r="G888" s="60" t="str">
        <f t="shared" si="60"/>
        <v>I</v>
      </c>
      <c r="H888" s="60" t="str">
        <f t="shared" si="61"/>
        <v>C</v>
      </c>
      <c r="I888" s="60" t="str">
        <f t="shared" si="62"/>
        <v>L</v>
      </c>
      <c r="J888" s="60" t="str">
        <f t="shared" si="63"/>
        <v>K</v>
      </c>
    </row>
    <row r="889" spans="2:10" x14ac:dyDescent="0.25">
      <c r="B889" s="60" t="str">
        <f t="shared" si="55"/>
        <v>ABCEHJKL</v>
      </c>
      <c r="C889" s="60" t="str">
        <f t="shared" si="56"/>
        <v>E</v>
      </c>
      <c r="D889" s="60" t="str">
        <f t="shared" si="57"/>
        <v>J</v>
      </c>
      <c r="E889" s="60" t="str">
        <f t="shared" si="58"/>
        <v>B</v>
      </c>
      <c r="F889" s="60" t="str">
        <f t="shared" si="59"/>
        <v>C</v>
      </c>
      <c r="G889" s="60" t="str">
        <f t="shared" si="60"/>
        <v>A</v>
      </c>
      <c r="H889" s="60" t="str">
        <f t="shared" si="61"/>
        <v>H</v>
      </c>
      <c r="I889" s="60" t="str">
        <f t="shared" si="62"/>
        <v>L</v>
      </c>
      <c r="J889" s="60" t="str">
        <f t="shared" si="63"/>
        <v>K</v>
      </c>
    </row>
    <row r="890" spans="2:10" x14ac:dyDescent="0.25">
      <c r="B890" s="60" t="str">
        <f t="shared" si="55"/>
        <v>ABCEHIKL</v>
      </c>
      <c r="C890" s="60" t="str">
        <f t="shared" si="56"/>
        <v>E</v>
      </c>
      <c r="D890" s="60" t="str">
        <f t="shared" si="57"/>
        <v>I</v>
      </c>
      <c r="E890" s="60" t="str">
        <f t="shared" si="58"/>
        <v>B</v>
      </c>
      <c r="F890" s="60" t="str">
        <f t="shared" si="59"/>
        <v>C</v>
      </c>
      <c r="G890" s="60" t="str">
        <f t="shared" si="60"/>
        <v>A</v>
      </c>
      <c r="H890" s="60" t="str">
        <f t="shared" si="61"/>
        <v>H</v>
      </c>
      <c r="I890" s="60" t="str">
        <f t="shared" si="62"/>
        <v>L</v>
      </c>
      <c r="J890" s="60" t="str">
        <f t="shared" si="63"/>
        <v>K</v>
      </c>
    </row>
    <row r="891" spans="2:10" x14ac:dyDescent="0.25">
      <c r="B891" s="60" t="str">
        <f t="shared" si="55"/>
        <v>ABCEHIJL</v>
      </c>
      <c r="C891" s="60" t="str">
        <f t="shared" si="56"/>
        <v>E</v>
      </c>
      <c r="D891" s="60" t="str">
        <f t="shared" si="57"/>
        <v>J</v>
      </c>
      <c r="E891" s="60" t="str">
        <f t="shared" si="58"/>
        <v>B</v>
      </c>
      <c r="F891" s="60" t="str">
        <f t="shared" si="59"/>
        <v>C</v>
      </c>
      <c r="G891" s="60" t="str">
        <f t="shared" si="60"/>
        <v>A</v>
      </c>
      <c r="H891" s="60" t="str">
        <f t="shared" si="61"/>
        <v>H</v>
      </c>
      <c r="I891" s="60" t="str">
        <f t="shared" si="62"/>
        <v>L</v>
      </c>
      <c r="J891" s="60" t="str">
        <f t="shared" si="63"/>
        <v>I</v>
      </c>
    </row>
    <row r="892" spans="2:10" x14ac:dyDescent="0.25">
      <c r="B892" s="60" t="str">
        <f t="shared" si="55"/>
        <v>ABCEHIJK</v>
      </c>
      <c r="C892" s="60" t="str">
        <f t="shared" si="56"/>
        <v>E</v>
      </c>
      <c r="D892" s="60" t="str">
        <f t="shared" si="57"/>
        <v>J</v>
      </c>
      <c r="E892" s="60" t="str">
        <f t="shared" si="58"/>
        <v>B</v>
      </c>
      <c r="F892" s="60" t="str">
        <f t="shared" si="59"/>
        <v>C</v>
      </c>
      <c r="G892" s="60" t="str">
        <f t="shared" si="60"/>
        <v>A</v>
      </c>
      <c r="H892" s="60" t="str">
        <f t="shared" si="61"/>
        <v>H</v>
      </c>
      <c r="I892" s="60" t="str">
        <f t="shared" si="62"/>
        <v>I</v>
      </c>
      <c r="J892" s="60" t="str">
        <f t="shared" si="63"/>
        <v>K</v>
      </c>
    </row>
    <row r="893" spans="2:10" x14ac:dyDescent="0.25">
      <c r="B893" s="60" t="str">
        <f t="shared" si="55"/>
        <v>ABCEGJKL</v>
      </c>
      <c r="C893" s="60" t="str">
        <f t="shared" si="56"/>
        <v>E</v>
      </c>
      <c r="D893" s="60" t="str">
        <f t="shared" si="57"/>
        <v>J</v>
      </c>
      <c r="E893" s="60" t="str">
        <f t="shared" si="58"/>
        <v>B</v>
      </c>
      <c r="F893" s="60" t="str">
        <f t="shared" si="59"/>
        <v>C</v>
      </c>
      <c r="G893" s="60" t="str">
        <f t="shared" si="60"/>
        <v>A</v>
      </c>
      <c r="H893" s="60" t="str">
        <f t="shared" si="61"/>
        <v>G</v>
      </c>
      <c r="I893" s="60" t="str">
        <f t="shared" si="62"/>
        <v>L</v>
      </c>
      <c r="J893" s="60" t="str">
        <f t="shared" si="63"/>
        <v>K</v>
      </c>
    </row>
    <row r="894" spans="2:10" x14ac:dyDescent="0.25">
      <c r="B894" s="60" t="str">
        <f t="shared" si="55"/>
        <v>ABCEGIKL</v>
      </c>
      <c r="C894" s="60" t="str">
        <f t="shared" si="56"/>
        <v>E</v>
      </c>
      <c r="D894" s="60" t="str">
        <f t="shared" si="57"/>
        <v>G</v>
      </c>
      <c r="E894" s="60" t="str">
        <f t="shared" si="58"/>
        <v>B</v>
      </c>
      <c r="F894" s="60" t="str">
        <f t="shared" si="59"/>
        <v>A</v>
      </c>
      <c r="G894" s="60" t="str">
        <f t="shared" si="60"/>
        <v>I</v>
      </c>
      <c r="H894" s="60" t="str">
        <f t="shared" si="61"/>
        <v>C</v>
      </c>
      <c r="I894" s="60" t="str">
        <f t="shared" si="62"/>
        <v>L</v>
      </c>
      <c r="J894" s="60" t="str">
        <f t="shared" si="63"/>
        <v>K</v>
      </c>
    </row>
    <row r="895" spans="2:10" x14ac:dyDescent="0.25">
      <c r="B895" s="60" t="str">
        <f t="shared" si="55"/>
        <v>ABCEGIJL</v>
      </c>
      <c r="C895" s="60" t="str">
        <f t="shared" si="56"/>
        <v>E</v>
      </c>
      <c r="D895" s="60" t="str">
        <f t="shared" si="57"/>
        <v>J</v>
      </c>
      <c r="E895" s="60" t="str">
        <f t="shared" si="58"/>
        <v>B</v>
      </c>
      <c r="F895" s="60" t="str">
        <f t="shared" si="59"/>
        <v>C</v>
      </c>
      <c r="G895" s="60" t="str">
        <f t="shared" si="60"/>
        <v>A</v>
      </c>
      <c r="H895" s="60" t="str">
        <f t="shared" si="61"/>
        <v>G</v>
      </c>
      <c r="I895" s="60" t="str">
        <f t="shared" si="62"/>
        <v>L</v>
      </c>
      <c r="J895" s="60" t="str">
        <f t="shared" si="63"/>
        <v>I</v>
      </c>
    </row>
    <row r="896" spans="2:10" x14ac:dyDescent="0.25">
      <c r="B896" s="60" t="str">
        <f t="shared" si="55"/>
        <v>ABCEGIJK</v>
      </c>
      <c r="C896" s="60" t="str">
        <f t="shared" si="56"/>
        <v>E</v>
      </c>
      <c r="D896" s="60" t="str">
        <f t="shared" si="57"/>
        <v>J</v>
      </c>
      <c r="E896" s="60" t="str">
        <f t="shared" si="58"/>
        <v>B</v>
      </c>
      <c r="F896" s="60" t="str">
        <f t="shared" si="59"/>
        <v>C</v>
      </c>
      <c r="G896" s="60" t="str">
        <f t="shared" si="60"/>
        <v>A</v>
      </c>
      <c r="H896" s="60" t="str">
        <f t="shared" si="61"/>
        <v>G</v>
      </c>
      <c r="I896" s="60" t="str">
        <f t="shared" si="62"/>
        <v>I</v>
      </c>
      <c r="J896" s="60" t="str">
        <f t="shared" si="63"/>
        <v>K</v>
      </c>
    </row>
    <row r="897" spans="2:10" x14ac:dyDescent="0.25">
      <c r="B897" s="60" t="str">
        <f t="shared" si="55"/>
        <v>ABCEGHKL</v>
      </c>
      <c r="C897" s="60" t="str">
        <f t="shared" si="56"/>
        <v>E</v>
      </c>
      <c r="D897" s="60" t="str">
        <f t="shared" si="57"/>
        <v>G</v>
      </c>
      <c r="E897" s="60" t="str">
        <f t="shared" si="58"/>
        <v>B</v>
      </c>
      <c r="F897" s="60" t="str">
        <f t="shared" si="59"/>
        <v>C</v>
      </c>
      <c r="G897" s="60" t="str">
        <f t="shared" si="60"/>
        <v>A</v>
      </c>
      <c r="H897" s="60" t="str">
        <f t="shared" si="61"/>
        <v>H</v>
      </c>
      <c r="I897" s="60" t="str">
        <f t="shared" si="62"/>
        <v>L</v>
      </c>
      <c r="J897" s="60" t="str">
        <f t="shared" si="63"/>
        <v>K</v>
      </c>
    </row>
    <row r="898" spans="2:10" x14ac:dyDescent="0.25">
      <c r="B898" s="60" t="str">
        <f t="shared" si="55"/>
        <v>ABCEGHJL</v>
      </c>
      <c r="C898" s="60" t="str">
        <f t="shared" si="56"/>
        <v>H</v>
      </c>
      <c r="D898" s="60" t="str">
        <f t="shared" si="57"/>
        <v>J</v>
      </c>
      <c r="E898" s="60" t="str">
        <f t="shared" si="58"/>
        <v>B</v>
      </c>
      <c r="F898" s="60" t="str">
        <f t="shared" si="59"/>
        <v>C</v>
      </c>
      <c r="G898" s="60" t="str">
        <f t="shared" si="60"/>
        <v>A</v>
      </c>
      <c r="H898" s="60" t="str">
        <f t="shared" si="61"/>
        <v>G</v>
      </c>
      <c r="I898" s="60" t="str">
        <f t="shared" si="62"/>
        <v>L</v>
      </c>
      <c r="J898" s="60" t="str">
        <f t="shared" si="63"/>
        <v>E</v>
      </c>
    </row>
    <row r="899" spans="2:10" x14ac:dyDescent="0.25">
      <c r="B899" s="60" t="str">
        <f t="shared" si="55"/>
        <v>ABCEGHJK</v>
      </c>
      <c r="C899" s="60" t="str">
        <f t="shared" si="56"/>
        <v>H</v>
      </c>
      <c r="D899" s="60" t="str">
        <f t="shared" si="57"/>
        <v>J</v>
      </c>
      <c r="E899" s="60" t="str">
        <f t="shared" si="58"/>
        <v>B</v>
      </c>
      <c r="F899" s="60" t="str">
        <f t="shared" si="59"/>
        <v>C</v>
      </c>
      <c r="G899" s="60" t="str">
        <f t="shared" si="60"/>
        <v>A</v>
      </c>
      <c r="H899" s="60" t="str">
        <f t="shared" si="61"/>
        <v>G</v>
      </c>
      <c r="I899" s="60" t="str">
        <f t="shared" si="62"/>
        <v>E</v>
      </c>
      <c r="J899" s="60" t="str">
        <f t="shared" si="63"/>
        <v>K</v>
      </c>
    </row>
    <row r="900" spans="2:10" x14ac:dyDescent="0.25">
      <c r="B900" s="60" t="str">
        <f t="shared" si="55"/>
        <v>ABCEGHIL</v>
      </c>
      <c r="C900" s="60" t="str">
        <f t="shared" si="56"/>
        <v>E</v>
      </c>
      <c r="D900" s="60" t="str">
        <f t="shared" si="57"/>
        <v>G</v>
      </c>
      <c r="E900" s="60" t="str">
        <f t="shared" si="58"/>
        <v>B</v>
      </c>
      <c r="F900" s="60" t="str">
        <f t="shared" si="59"/>
        <v>C</v>
      </c>
      <c r="G900" s="60" t="str">
        <f t="shared" si="60"/>
        <v>A</v>
      </c>
      <c r="H900" s="60" t="str">
        <f t="shared" si="61"/>
        <v>H</v>
      </c>
      <c r="I900" s="60" t="str">
        <f t="shared" si="62"/>
        <v>L</v>
      </c>
      <c r="J900" s="60" t="str">
        <f t="shared" si="63"/>
        <v>I</v>
      </c>
    </row>
    <row r="901" spans="2:10" x14ac:dyDescent="0.25">
      <c r="B901" s="60" t="str">
        <f t="shared" si="55"/>
        <v>ABCEGHIK</v>
      </c>
      <c r="C901" s="60" t="str">
        <f t="shared" si="56"/>
        <v>E</v>
      </c>
      <c r="D901" s="60" t="str">
        <f t="shared" si="57"/>
        <v>G</v>
      </c>
      <c r="E901" s="60" t="str">
        <f t="shared" si="58"/>
        <v>B</v>
      </c>
      <c r="F901" s="60" t="str">
        <f t="shared" si="59"/>
        <v>C</v>
      </c>
      <c r="G901" s="60" t="str">
        <f t="shared" si="60"/>
        <v>A</v>
      </c>
      <c r="H901" s="60" t="str">
        <f t="shared" si="61"/>
        <v>H</v>
      </c>
      <c r="I901" s="60" t="str">
        <f t="shared" si="62"/>
        <v>I</v>
      </c>
      <c r="J901" s="60" t="str">
        <f t="shared" si="63"/>
        <v>K</v>
      </c>
    </row>
    <row r="902" spans="2:10" x14ac:dyDescent="0.25">
      <c r="B902" s="60" t="str">
        <f t="shared" si="55"/>
        <v>ABCEGHIJ</v>
      </c>
      <c r="C902" s="60" t="str">
        <f t="shared" si="56"/>
        <v>H</v>
      </c>
      <c r="D902" s="60" t="str">
        <f t="shared" si="57"/>
        <v>J</v>
      </c>
      <c r="E902" s="60" t="str">
        <f t="shared" si="58"/>
        <v>B</v>
      </c>
      <c r="F902" s="60" t="str">
        <f t="shared" si="59"/>
        <v>C</v>
      </c>
      <c r="G902" s="60" t="str">
        <f t="shared" si="60"/>
        <v>A</v>
      </c>
      <c r="H902" s="60" t="str">
        <f t="shared" si="61"/>
        <v>G</v>
      </c>
      <c r="I902" s="60" t="str">
        <f t="shared" si="62"/>
        <v>E</v>
      </c>
      <c r="J902" s="60" t="str">
        <f t="shared" si="63"/>
        <v>I</v>
      </c>
    </row>
    <row r="903" spans="2:10" x14ac:dyDescent="0.25">
      <c r="B903" s="60" t="str">
        <f t="shared" si="55"/>
        <v>ABCEFJKL</v>
      </c>
      <c r="C903" s="60" t="str">
        <f t="shared" si="56"/>
        <v>E</v>
      </c>
      <c r="D903" s="60" t="str">
        <f t="shared" si="57"/>
        <v>J</v>
      </c>
      <c r="E903" s="60" t="str">
        <f t="shared" si="58"/>
        <v>B</v>
      </c>
      <c r="F903" s="60" t="str">
        <f t="shared" si="59"/>
        <v>C</v>
      </c>
      <c r="G903" s="60" t="str">
        <f t="shared" si="60"/>
        <v>A</v>
      </c>
      <c r="H903" s="60" t="str">
        <f t="shared" si="61"/>
        <v>F</v>
      </c>
      <c r="I903" s="60" t="str">
        <f t="shared" si="62"/>
        <v>L</v>
      </c>
      <c r="J903" s="60" t="str">
        <f t="shared" si="63"/>
        <v>K</v>
      </c>
    </row>
    <row r="904" spans="2:10" x14ac:dyDescent="0.25">
      <c r="B904" s="60" t="str">
        <f t="shared" si="55"/>
        <v>ABCEFIKL</v>
      </c>
      <c r="C904" s="60" t="str">
        <f t="shared" si="56"/>
        <v>E</v>
      </c>
      <c r="D904" s="60" t="str">
        <f t="shared" si="57"/>
        <v>I</v>
      </c>
      <c r="E904" s="60" t="str">
        <f t="shared" si="58"/>
        <v>B</v>
      </c>
      <c r="F904" s="60" t="str">
        <f t="shared" si="59"/>
        <v>C</v>
      </c>
      <c r="G904" s="60" t="str">
        <f t="shared" si="60"/>
        <v>A</v>
      </c>
      <c r="H904" s="60" t="str">
        <f t="shared" si="61"/>
        <v>F</v>
      </c>
      <c r="I904" s="60" t="str">
        <f t="shared" si="62"/>
        <v>L</v>
      </c>
      <c r="J904" s="60" t="str">
        <f t="shared" si="63"/>
        <v>K</v>
      </c>
    </row>
    <row r="905" spans="2:10" x14ac:dyDescent="0.25">
      <c r="B905" s="60" t="str">
        <f t="shared" si="55"/>
        <v>ABCEFIJL</v>
      </c>
      <c r="C905" s="60" t="str">
        <f t="shared" si="56"/>
        <v>E</v>
      </c>
      <c r="D905" s="60" t="str">
        <f t="shared" si="57"/>
        <v>J</v>
      </c>
      <c r="E905" s="60" t="str">
        <f t="shared" si="58"/>
        <v>B</v>
      </c>
      <c r="F905" s="60" t="str">
        <f t="shared" si="59"/>
        <v>C</v>
      </c>
      <c r="G905" s="60" t="str">
        <f t="shared" si="60"/>
        <v>A</v>
      </c>
      <c r="H905" s="60" t="str">
        <f t="shared" si="61"/>
        <v>F</v>
      </c>
      <c r="I905" s="60" t="str">
        <f t="shared" si="62"/>
        <v>L</v>
      </c>
      <c r="J905" s="60" t="str">
        <f t="shared" si="63"/>
        <v>I</v>
      </c>
    </row>
    <row r="906" spans="2:10" x14ac:dyDescent="0.25">
      <c r="B906" s="60" t="str">
        <f>_xlfn.CONCAT(B410:M410)</f>
        <v>ABCEFIJK</v>
      </c>
      <c r="C906" s="60" t="str">
        <f t="shared" si="56"/>
        <v>E</v>
      </c>
      <c r="D906" s="60" t="str">
        <f t="shared" si="57"/>
        <v>J</v>
      </c>
      <c r="E906" s="60" t="str">
        <f t="shared" si="58"/>
        <v>B</v>
      </c>
      <c r="F906" s="60" t="str">
        <f t="shared" si="59"/>
        <v>C</v>
      </c>
      <c r="G906" s="60" t="str">
        <f t="shared" si="60"/>
        <v>A</v>
      </c>
      <c r="H906" s="60" t="str">
        <f t="shared" si="61"/>
        <v>F</v>
      </c>
      <c r="I906" s="60" t="str">
        <f t="shared" si="62"/>
        <v>I</v>
      </c>
      <c r="J906" s="60" t="str">
        <f t="shared" si="63"/>
        <v>K</v>
      </c>
    </row>
    <row r="907" spans="2:10" x14ac:dyDescent="0.25">
      <c r="B907" s="60" t="str">
        <f t="shared" ref="B907:B970" si="64">_xlfn.CONCAT(B411:M411)</f>
        <v>ABCEFHKL</v>
      </c>
      <c r="C907" s="60" t="str">
        <f t="shared" si="56"/>
        <v>H</v>
      </c>
      <c r="D907" s="60" t="str">
        <f t="shared" si="57"/>
        <v>E</v>
      </c>
      <c r="E907" s="60" t="str">
        <f t="shared" si="58"/>
        <v>B</v>
      </c>
      <c r="F907" s="60" t="str">
        <f t="shared" si="59"/>
        <v>C</v>
      </c>
      <c r="G907" s="60" t="str">
        <f t="shared" si="60"/>
        <v>A</v>
      </c>
      <c r="H907" s="60" t="str">
        <f t="shared" si="61"/>
        <v>F</v>
      </c>
      <c r="I907" s="60" t="str">
        <f t="shared" si="62"/>
        <v>L</v>
      </c>
      <c r="J907" s="60" t="str">
        <f t="shared" si="63"/>
        <v>K</v>
      </c>
    </row>
    <row r="908" spans="2:10" x14ac:dyDescent="0.25">
      <c r="B908" s="60" t="str">
        <f t="shared" si="64"/>
        <v>ABCEFHJL</v>
      </c>
      <c r="C908" s="60" t="str">
        <f t="shared" si="56"/>
        <v>H</v>
      </c>
      <c r="D908" s="60" t="str">
        <f t="shared" si="57"/>
        <v>J</v>
      </c>
      <c r="E908" s="60" t="str">
        <f t="shared" si="58"/>
        <v>B</v>
      </c>
      <c r="F908" s="60" t="str">
        <f t="shared" si="59"/>
        <v>C</v>
      </c>
      <c r="G908" s="60" t="str">
        <f t="shared" si="60"/>
        <v>A</v>
      </c>
      <c r="H908" s="60" t="str">
        <f t="shared" si="61"/>
        <v>F</v>
      </c>
      <c r="I908" s="60" t="str">
        <f t="shared" si="62"/>
        <v>L</v>
      </c>
      <c r="J908" s="60" t="str">
        <f t="shared" si="63"/>
        <v>E</v>
      </c>
    </row>
    <row r="909" spans="2:10" x14ac:dyDescent="0.25">
      <c r="B909" s="60" t="str">
        <f t="shared" si="64"/>
        <v>ABCEFHJK</v>
      </c>
      <c r="C909" s="60" t="str">
        <f t="shared" si="56"/>
        <v>H</v>
      </c>
      <c r="D909" s="60" t="str">
        <f t="shared" si="57"/>
        <v>J</v>
      </c>
      <c r="E909" s="60" t="str">
        <f t="shared" si="58"/>
        <v>B</v>
      </c>
      <c r="F909" s="60" t="str">
        <f t="shared" si="59"/>
        <v>C</v>
      </c>
      <c r="G909" s="60" t="str">
        <f t="shared" si="60"/>
        <v>A</v>
      </c>
      <c r="H909" s="60" t="str">
        <f t="shared" si="61"/>
        <v>F</v>
      </c>
      <c r="I909" s="60" t="str">
        <f t="shared" si="62"/>
        <v>E</v>
      </c>
      <c r="J909" s="60" t="str">
        <f t="shared" si="63"/>
        <v>K</v>
      </c>
    </row>
    <row r="910" spans="2:10" x14ac:dyDescent="0.25">
      <c r="B910" s="60" t="str">
        <f t="shared" si="64"/>
        <v>ABCEFHIL</v>
      </c>
      <c r="C910" s="60" t="str">
        <f t="shared" si="56"/>
        <v>H</v>
      </c>
      <c r="D910" s="60" t="str">
        <f t="shared" si="57"/>
        <v>E</v>
      </c>
      <c r="E910" s="60" t="str">
        <f t="shared" si="58"/>
        <v>B</v>
      </c>
      <c r="F910" s="60" t="str">
        <f t="shared" si="59"/>
        <v>C</v>
      </c>
      <c r="G910" s="60" t="str">
        <f t="shared" si="60"/>
        <v>A</v>
      </c>
      <c r="H910" s="60" t="str">
        <f t="shared" si="61"/>
        <v>F</v>
      </c>
      <c r="I910" s="60" t="str">
        <f t="shared" si="62"/>
        <v>L</v>
      </c>
      <c r="J910" s="60" t="str">
        <f t="shared" si="63"/>
        <v>I</v>
      </c>
    </row>
    <row r="911" spans="2:10" x14ac:dyDescent="0.25">
      <c r="B911" s="60" t="str">
        <f t="shared" si="64"/>
        <v>ABCEFHIK</v>
      </c>
      <c r="C911" s="60" t="str">
        <f t="shared" si="56"/>
        <v>H</v>
      </c>
      <c r="D911" s="60" t="str">
        <f t="shared" si="57"/>
        <v>E</v>
      </c>
      <c r="E911" s="60" t="str">
        <f t="shared" si="58"/>
        <v>B</v>
      </c>
      <c r="F911" s="60" t="str">
        <f t="shared" si="59"/>
        <v>C</v>
      </c>
      <c r="G911" s="60" t="str">
        <f t="shared" si="60"/>
        <v>A</v>
      </c>
      <c r="H911" s="60" t="str">
        <f t="shared" si="61"/>
        <v>F</v>
      </c>
      <c r="I911" s="60" t="str">
        <f t="shared" si="62"/>
        <v>I</v>
      </c>
      <c r="J911" s="60" t="str">
        <f t="shared" si="63"/>
        <v>K</v>
      </c>
    </row>
    <row r="912" spans="2:10" x14ac:dyDescent="0.25">
      <c r="B912" s="60" t="str">
        <f t="shared" si="64"/>
        <v>ABCEFHIJ</v>
      </c>
      <c r="C912" s="60" t="str">
        <f t="shared" si="56"/>
        <v>H</v>
      </c>
      <c r="D912" s="60" t="str">
        <f t="shared" si="57"/>
        <v>J</v>
      </c>
      <c r="E912" s="60" t="str">
        <f t="shared" si="58"/>
        <v>B</v>
      </c>
      <c r="F912" s="60" t="str">
        <f t="shared" si="59"/>
        <v>C</v>
      </c>
      <c r="G912" s="60" t="str">
        <f t="shared" si="60"/>
        <v>A</v>
      </c>
      <c r="H912" s="60" t="str">
        <f t="shared" si="61"/>
        <v>F</v>
      </c>
      <c r="I912" s="60" t="str">
        <f t="shared" si="62"/>
        <v>E</v>
      </c>
      <c r="J912" s="60" t="str">
        <f t="shared" si="63"/>
        <v>I</v>
      </c>
    </row>
    <row r="913" spans="2:10" x14ac:dyDescent="0.25">
      <c r="B913" s="60" t="str">
        <f t="shared" si="64"/>
        <v>ABCEFGKL</v>
      </c>
      <c r="C913" s="60" t="str">
        <f t="shared" si="56"/>
        <v>E</v>
      </c>
      <c r="D913" s="60" t="str">
        <f t="shared" si="57"/>
        <v>G</v>
      </c>
      <c r="E913" s="60" t="str">
        <f t="shared" si="58"/>
        <v>B</v>
      </c>
      <c r="F913" s="60" t="str">
        <f t="shared" si="59"/>
        <v>C</v>
      </c>
      <c r="G913" s="60" t="str">
        <f t="shared" si="60"/>
        <v>A</v>
      </c>
      <c r="H913" s="60" t="str">
        <f t="shared" si="61"/>
        <v>F</v>
      </c>
      <c r="I913" s="60" t="str">
        <f t="shared" si="62"/>
        <v>L</v>
      </c>
      <c r="J913" s="60" t="str">
        <f t="shared" si="63"/>
        <v>K</v>
      </c>
    </row>
    <row r="914" spans="2:10" x14ac:dyDescent="0.25">
      <c r="B914" s="60" t="str">
        <f t="shared" si="64"/>
        <v>ABCEFGJL</v>
      </c>
      <c r="C914" s="60" t="str">
        <f t="shared" si="56"/>
        <v>E</v>
      </c>
      <c r="D914" s="60" t="str">
        <f t="shared" si="57"/>
        <v>G</v>
      </c>
      <c r="E914" s="60" t="str">
        <f t="shared" si="58"/>
        <v>B</v>
      </c>
      <c r="F914" s="60" t="str">
        <f t="shared" si="59"/>
        <v>C</v>
      </c>
      <c r="G914" s="60" t="str">
        <f t="shared" si="60"/>
        <v>A</v>
      </c>
      <c r="H914" s="60" t="str">
        <f t="shared" si="61"/>
        <v>F</v>
      </c>
      <c r="I914" s="60" t="str">
        <f t="shared" si="62"/>
        <v>L</v>
      </c>
      <c r="J914" s="60" t="str">
        <f t="shared" si="63"/>
        <v>J</v>
      </c>
    </row>
    <row r="915" spans="2:10" x14ac:dyDescent="0.25">
      <c r="B915" s="60" t="str">
        <f t="shared" si="64"/>
        <v>ABCEFGJK</v>
      </c>
      <c r="C915" s="60" t="str">
        <f t="shared" si="56"/>
        <v>E</v>
      </c>
      <c r="D915" s="60" t="str">
        <f t="shared" si="57"/>
        <v>G</v>
      </c>
      <c r="E915" s="60" t="str">
        <f t="shared" si="58"/>
        <v>B</v>
      </c>
      <c r="F915" s="60" t="str">
        <f t="shared" si="59"/>
        <v>C</v>
      </c>
      <c r="G915" s="60" t="str">
        <f t="shared" si="60"/>
        <v>A</v>
      </c>
      <c r="H915" s="60" t="str">
        <f t="shared" si="61"/>
        <v>F</v>
      </c>
      <c r="I915" s="60" t="str">
        <f t="shared" si="62"/>
        <v>J</v>
      </c>
      <c r="J915" s="60" t="str">
        <f t="shared" si="63"/>
        <v>K</v>
      </c>
    </row>
    <row r="916" spans="2:10" x14ac:dyDescent="0.25">
      <c r="B916" s="60" t="str">
        <f t="shared" si="64"/>
        <v>ABCEFGIL</v>
      </c>
      <c r="C916" s="60" t="str">
        <f t="shared" si="56"/>
        <v>E</v>
      </c>
      <c r="D916" s="60" t="str">
        <f t="shared" si="57"/>
        <v>G</v>
      </c>
      <c r="E916" s="60" t="str">
        <f t="shared" si="58"/>
        <v>B</v>
      </c>
      <c r="F916" s="60" t="str">
        <f t="shared" si="59"/>
        <v>C</v>
      </c>
      <c r="G916" s="60" t="str">
        <f t="shared" si="60"/>
        <v>A</v>
      </c>
      <c r="H916" s="60" t="str">
        <f t="shared" si="61"/>
        <v>F</v>
      </c>
      <c r="I916" s="60" t="str">
        <f t="shared" si="62"/>
        <v>L</v>
      </c>
      <c r="J916" s="60" t="str">
        <f t="shared" si="63"/>
        <v>I</v>
      </c>
    </row>
    <row r="917" spans="2:10" x14ac:dyDescent="0.25">
      <c r="B917" s="60" t="str">
        <f t="shared" si="64"/>
        <v>ABCEFGIK</v>
      </c>
      <c r="C917" s="60" t="str">
        <f t="shared" ref="C917:C956" si="65">RIGHT(O421,1)</f>
        <v>E</v>
      </c>
      <c r="D917" s="60" t="str">
        <f t="shared" ref="D917:D956" si="66">RIGHT(P421,1)</f>
        <v>G</v>
      </c>
      <c r="E917" s="60" t="str">
        <f t="shared" ref="E917:E956" si="67">RIGHT(Q421,1)</f>
        <v>B</v>
      </c>
      <c r="F917" s="60" t="str">
        <f t="shared" ref="F917:F956" si="68">RIGHT(R421,1)</f>
        <v>C</v>
      </c>
      <c r="G917" s="60" t="str">
        <f t="shared" ref="G917:G956" si="69">RIGHT(S421,1)</f>
        <v>A</v>
      </c>
      <c r="H917" s="60" t="str">
        <f t="shared" si="61"/>
        <v>F</v>
      </c>
      <c r="I917" s="60" t="str">
        <f t="shared" si="62"/>
        <v>I</v>
      </c>
      <c r="J917" s="60" t="str">
        <f t="shared" si="63"/>
        <v>K</v>
      </c>
    </row>
    <row r="918" spans="2:10" x14ac:dyDescent="0.25">
      <c r="B918" s="60" t="str">
        <f t="shared" si="64"/>
        <v>ABCEFGIJ</v>
      </c>
      <c r="C918" s="60" t="str">
        <f t="shared" si="65"/>
        <v>E</v>
      </c>
      <c r="D918" s="60" t="str">
        <f t="shared" si="66"/>
        <v>G</v>
      </c>
      <c r="E918" s="60" t="str">
        <f t="shared" si="67"/>
        <v>B</v>
      </c>
      <c r="F918" s="60" t="str">
        <f t="shared" si="68"/>
        <v>C</v>
      </c>
      <c r="G918" s="60" t="str">
        <f t="shared" si="69"/>
        <v>A</v>
      </c>
      <c r="H918" s="60" t="str">
        <f t="shared" si="61"/>
        <v>F</v>
      </c>
      <c r="I918" s="60" t="str">
        <f t="shared" si="62"/>
        <v>I</v>
      </c>
      <c r="J918" s="60" t="str">
        <f t="shared" si="63"/>
        <v>J</v>
      </c>
    </row>
    <row r="919" spans="2:10" x14ac:dyDescent="0.25">
      <c r="B919" s="60" t="str">
        <f t="shared" si="64"/>
        <v>ABCEFGHL</v>
      </c>
      <c r="C919" s="60" t="str">
        <f t="shared" si="65"/>
        <v>H</v>
      </c>
      <c r="D919" s="60" t="str">
        <f t="shared" si="66"/>
        <v>G</v>
      </c>
      <c r="E919" s="60" t="str">
        <f t="shared" si="67"/>
        <v>B</v>
      </c>
      <c r="F919" s="60" t="str">
        <f t="shared" si="68"/>
        <v>C</v>
      </c>
      <c r="G919" s="60" t="str">
        <f t="shared" si="69"/>
        <v>A</v>
      </c>
      <c r="H919" s="60" t="str">
        <f t="shared" si="61"/>
        <v>F</v>
      </c>
      <c r="I919" s="60" t="str">
        <f t="shared" si="62"/>
        <v>L</v>
      </c>
      <c r="J919" s="60" t="str">
        <f t="shared" si="63"/>
        <v>E</v>
      </c>
    </row>
    <row r="920" spans="2:10" x14ac:dyDescent="0.25">
      <c r="B920" s="60" t="str">
        <f t="shared" si="64"/>
        <v>ABCEFGHK</v>
      </c>
      <c r="C920" s="60" t="str">
        <f t="shared" si="65"/>
        <v>H</v>
      </c>
      <c r="D920" s="60" t="str">
        <f t="shared" si="66"/>
        <v>G</v>
      </c>
      <c r="E920" s="60" t="str">
        <f t="shared" si="67"/>
        <v>B</v>
      </c>
      <c r="F920" s="60" t="str">
        <f t="shared" si="68"/>
        <v>C</v>
      </c>
      <c r="G920" s="60" t="str">
        <f t="shared" si="69"/>
        <v>A</v>
      </c>
      <c r="H920" s="60" t="str">
        <f t="shared" si="61"/>
        <v>F</v>
      </c>
      <c r="I920" s="60" t="str">
        <f t="shared" si="62"/>
        <v>E</v>
      </c>
      <c r="J920" s="60" t="str">
        <f t="shared" si="63"/>
        <v>K</v>
      </c>
    </row>
    <row r="921" spans="2:10" x14ac:dyDescent="0.25">
      <c r="B921" s="60" t="str">
        <f t="shared" si="64"/>
        <v>ABCEFGHJ</v>
      </c>
      <c r="C921" s="60" t="str">
        <f t="shared" si="65"/>
        <v>H</v>
      </c>
      <c r="D921" s="60" t="str">
        <f t="shared" si="66"/>
        <v>G</v>
      </c>
      <c r="E921" s="60" t="str">
        <f t="shared" si="67"/>
        <v>B</v>
      </c>
      <c r="F921" s="60" t="str">
        <f t="shared" si="68"/>
        <v>C</v>
      </c>
      <c r="G921" s="60" t="str">
        <f t="shared" si="69"/>
        <v>A</v>
      </c>
      <c r="H921" s="60" t="str">
        <f t="shared" si="61"/>
        <v>F</v>
      </c>
      <c r="I921" s="60" t="str">
        <f t="shared" si="62"/>
        <v>E</v>
      </c>
      <c r="J921" s="60" t="str">
        <f t="shared" si="63"/>
        <v>J</v>
      </c>
    </row>
    <row r="922" spans="2:10" x14ac:dyDescent="0.25">
      <c r="B922" s="60" t="str">
        <f t="shared" si="64"/>
        <v>ABCEFGHI</v>
      </c>
      <c r="C922" s="60" t="str">
        <f t="shared" si="65"/>
        <v>H</v>
      </c>
      <c r="D922" s="60" t="str">
        <f t="shared" si="66"/>
        <v>G</v>
      </c>
      <c r="E922" s="60" t="str">
        <f t="shared" si="67"/>
        <v>B</v>
      </c>
      <c r="F922" s="60" t="str">
        <f t="shared" si="68"/>
        <v>C</v>
      </c>
      <c r="G922" s="60" t="str">
        <f t="shared" si="69"/>
        <v>A</v>
      </c>
      <c r="H922" s="60" t="str">
        <f t="shared" si="61"/>
        <v>F</v>
      </c>
      <c r="I922" s="60" t="str">
        <f t="shared" si="62"/>
        <v>E</v>
      </c>
      <c r="J922" s="60" t="str">
        <f t="shared" si="63"/>
        <v>I</v>
      </c>
    </row>
    <row r="923" spans="2:10" x14ac:dyDescent="0.25">
      <c r="B923" s="60" t="str">
        <f t="shared" si="64"/>
        <v>ABCDIJKL</v>
      </c>
      <c r="C923" s="60" t="str">
        <f t="shared" si="65"/>
        <v>I</v>
      </c>
      <c r="D923" s="60" t="str">
        <f t="shared" si="66"/>
        <v>J</v>
      </c>
      <c r="E923" s="60" t="str">
        <f t="shared" si="67"/>
        <v>B</v>
      </c>
      <c r="F923" s="60" t="str">
        <f t="shared" si="68"/>
        <v>C</v>
      </c>
      <c r="G923" s="60" t="str">
        <f t="shared" si="69"/>
        <v>A</v>
      </c>
      <c r="H923" s="60" t="str">
        <f t="shared" si="61"/>
        <v>D</v>
      </c>
      <c r="I923" s="60" t="str">
        <f t="shared" si="62"/>
        <v>L</v>
      </c>
      <c r="J923" s="60" t="str">
        <f t="shared" si="63"/>
        <v>K</v>
      </c>
    </row>
    <row r="924" spans="2:10" x14ac:dyDescent="0.25">
      <c r="B924" s="60" t="str">
        <f t="shared" si="64"/>
        <v>ABCDHJKL</v>
      </c>
      <c r="C924" s="60" t="str">
        <f t="shared" si="65"/>
        <v>H</v>
      </c>
      <c r="D924" s="60" t="str">
        <f t="shared" si="66"/>
        <v>J</v>
      </c>
      <c r="E924" s="60" t="str">
        <f t="shared" si="67"/>
        <v>B</v>
      </c>
      <c r="F924" s="60" t="str">
        <f t="shared" si="68"/>
        <v>C</v>
      </c>
      <c r="G924" s="60" t="str">
        <f t="shared" si="69"/>
        <v>A</v>
      </c>
      <c r="H924" s="60" t="str">
        <f t="shared" si="61"/>
        <v>D</v>
      </c>
      <c r="I924" s="60" t="str">
        <f t="shared" si="62"/>
        <v>L</v>
      </c>
      <c r="J924" s="60" t="str">
        <f t="shared" si="63"/>
        <v>K</v>
      </c>
    </row>
    <row r="925" spans="2:10" x14ac:dyDescent="0.25">
      <c r="B925" s="60" t="str">
        <f t="shared" si="64"/>
        <v>ABCDHIKL</v>
      </c>
      <c r="C925" s="60" t="str">
        <f t="shared" si="65"/>
        <v>H</v>
      </c>
      <c r="D925" s="60" t="str">
        <f t="shared" si="66"/>
        <v>I</v>
      </c>
      <c r="E925" s="60" t="str">
        <f t="shared" si="67"/>
        <v>B</v>
      </c>
      <c r="F925" s="60" t="str">
        <f t="shared" si="68"/>
        <v>C</v>
      </c>
      <c r="G925" s="60" t="str">
        <f t="shared" si="69"/>
        <v>A</v>
      </c>
      <c r="H925" s="60" t="str">
        <f t="shared" si="61"/>
        <v>D</v>
      </c>
      <c r="I925" s="60" t="str">
        <f t="shared" si="62"/>
        <v>L</v>
      </c>
      <c r="J925" s="60" t="str">
        <f t="shared" si="63"/>
        <v>K</v>
      </c>
    </row>
    <row r="926" spans="2:10" x14ac:dyDescent="0.25">
      <c r="B926" s="60" t="str">
        <f t="shared" si="64"/>
        <v>ABCDHIJL</v>
      </c>
      <c r="C926" s="60" t="str">
        <f t="shared" si="65"/>
        <v>H</v>
      </c>
      <c r="D926" s="60" t="str">
        <f t="shared" si="66"/>
        <v>J</v>
      </c>
      <c r="E926" s="60" t="str">
        <f t="shared" si="67"/>
        <v>B</v>
      </c>
      <c r="F926" s="60" t="str">
        <f t="shared" si="68"/>
        <v>C</v>
      </c>
      <c r="G926" s="60" t="str">
        <f t="shared" si="69"/>
        <v>A</v>
      </c>
      <c r="H926" s="60" t="str">
        <f t="shared" si="61"/>
        <v>D</v>
      </c>
      <c r="I926" s="60" t="str">
        <f t="shared" si="62"/>
        <v>L</v>
      </c>
      <c r="J926" s="60" t="str">
        <f t="shared" si="63"/>
        <v>I</v>
      </c>
    </row>
    <row r="927" spans="2:10" x14ac:dyDescent="0.25">
      <c r="B927" s="60" t="str">
        <f t="shared" si="64"/>
        <v>ABCDHIJK</v>
      </c>
      <c r="C927" s="60" t="str">
        <f t="shared" si="65"/>
        <v>H</v>
      </c>
      <c r="D927" s="60" t="str">
        <f t="shared" si="66"/>
        <v>J</v>
      </c>
      <c r="E927" s="60" t="str">
        <f t="shared" si="67"/>
        <v>B</v>
      </c>
      <c r="F927" s="60" t="str">
        <f t="shared" si="68"/>
        <v>C</v>
      </c>
      <c r="G927" s="60" t="str">
        <f t="shared" si="69"/>
        <v>A</v>
      </c>
      <c r="H927" s="60" t="str">
        <f t="shared" si="61"/>
        <v>D</v>
      </c>
      <c r="I927" s="60" t="str">
        <f t="shared" si="62"/>
        <v>I</v>
      </c>
      <c r="J927" s="60" t="str">
        <f t="shared" si="63"/>
        <v>K</v>
      </c>
    </row>
    <row r="928" spans="2:10" x14ac:dyDescent="0.25">
      <c r="B928" s="60" t="str">
        <f t="shared" si="64"/>
        <v>ABCDGJKL</v>
      </c>
      <c r="C928" s="60" t="str">
        <f t="shared" si="65"/>
        <v>C</v>
      </c>
      <c r="D928" s="60" t="str">
        <f t="shared" si="66"/>
        <v>J</v>
      </c>
      <c r="E928" s="60" t="str">
        <f t="shared" si="67"/>
        <v>B</v>
      </c>
      <c r="F928" s="60" t="str">
        <f t="shared" si="68"/>
        <v>D</v>
      </c>
      <c r="G928" s="60" t="str">
        <f t="shared" si="69"/>
        <v>A</v>
      </c>
      <c r="H928" s="60" t="str">
        <f t="shared" si="61"/>
        <v>G</v>
      </c>
      <c r="I928" s="60" t="str">
        <f t="shared" si="62"/>
        <v>L</v>
      </c>
      <c r="J928" s="60" t="str">
        <f t="shared" si="63"/>
        <v>K</v>
      </c>
    </row>
    <row r="929" spans="2:10" x14ac:dyDescent="0.25">
      <c r="B929" s="60" t="str">
        <f t="shared" si="64"/>
        <v>ABCDGIKL</v>
      </c>
      <c r="C929" s="60" t="str">
        <f t="shared" si="65"/>
        <v>I</v>
      </c>
      <c r="D929" s="60" t="str">
        <f t="shared" si="66"/>
        <v>G</v>
      </c>
      <c r="E929" s="60" t="str">
        <f t="shared" si="67"/>
        <v>B</v>
      </c>
      <c r="F929" s="60" t="str">
        <f t="shared" si="68"/>
        <v>C</v>
      </c>
      <c r="G929" s="60" t="str">
        <f t="shared" si="69"/>
        <v>A</v>
      </c>
      <c r="H929" s="60" t="str">
        <f t="shared" si="61"/>
        <v>D</v>
      </c>
      <c r="I929" s="60" t="str">
        <f t="shared" si="62"/>
        <v>L</v>
      </c>
      <c r="J929" s="60" t="str">
        <f t="shared" si="63"/>
        <v>K</v>
      </c>
    </row>
    <row r="930" spans="2:10" x14ac:dyDescent="0.25">
      <c r="B930" s="60" t="str">
        <f t="shared" si="64"/>
        <v>ABCDGIJL</v>
      </c>
      <c r="C930" s="60" t="str">
        <f t="shared" si="65"/>
        <v>C</v>
      </c>
      <c r="D930" s="60" t="str">
        <f t="shared" si="66"/>
        <v>J</v>
      </c>
      <c r="E930" s="60" t="str">
        <f t="shared" si="67"/>
        <v>B</v>
      </c>
      <c r="F930" s="60" t="str">
        <f t="shared" si="68"/>
        <v>D</v>
      </c>
      <c r="G930" s="60" t="str">
        <f t="shared" si="69"/>
        <v>A</v>
      </c>
      <c r="H930" s="60" t="str">
        <f t="shared" si="61"/>
        <v>G</v>
      </c>
      <c r="I930" s="60" t="str">
        <f t="shared" si="62"/>
        <v>L</v>
      </c>
      <c r="J930" s="60" t="str">
        <f t="shared" si="63"/>
        <v>I</v>
      </c>
    </row>
    <row r="931" spans="2:10" x14ac:dyDescent="0.25">
      <c r="B931" s="60" t="str">
        <f t="shared" si="64"/>
        <v>ABCDGIJK</v>
      </c>
      <c r="C931" s="60" t="str">
        <f t="shared" si="65"/>
        <v>C</v>
      </c>
      <c r="D931" s="60" t="str">
        <f t="shared" si="66"/>
        <v>J</v>
      </c>
      <c r="E931" s="60" t="str">
        <f t="shared" si="67"/>
        <v>B</v>
      </c>
      <c r="F931" s="60" t="str">
        <f t="shared" si="68"/>
        <v>D</v>
      </c>
      <c r="G931" s="60" t="str">
        <f t="shared" si="69"/>
        <v>A</v>
      </c>
      <c r="H931" s="60" t="str">
        <f t="shared" si="61"/>
        <v>G</v>
      </c>
      <c r="I931" s="60" t="str">
        <f t="shared" si="62"/>
        <v>I</v>
      </c>
      <c r="J931" s="60" t="str">
        <f t="shared" si="63"/>
        <v>K</v>
      </c>
    </row>
    <row r="932" spans="2:10" x14ac:dyDescent="0.25">
      <c r="B932" s="60" t="str">
        <f t="shared" si="64"/>
        <v>ABCDGHKL</v>
      </c>
      <c r="C932" s="60" t="str">
        <f t="shared" si="65"/>
        <v>H</v>
      </c>
      <c r="D932" s="60" t="str">
        <f t="shared" si="66"/>
        <v>G</v>
      </c>
      <c r="E932" s="60" t="str">
        <f t="shared" si="67"/>
        <v>B</v>
      </c>
      <c r="F932" s="60" t="str">
        <f t="shared" si="68"/>
        <v>C</v>
      </c>
      <c r="G932" s="60" t="str">
        <f t="shared" si="69"/>
        <v>A</v>
      </c>
      <c r="H932" s="60" t="str">
        <f t="shared" si="61"/>
        <v>D</v>
      </c>
      <c r="I932" s="60" t="str">
        <f t="shared" si="62"/>
        <v>L</v>
      </c>
      <c r="J932" s="60" t="str">
        <f t="shared" si="63"/>
        <v>K</v>
      </c>
    </row>
    <row r="933" spans="2:10" x14ac:dyDescent="0.25">
      <c r="B933" s="60" t="str">
        <f t="shared" si="64"/>
        <v>ABCDGHJL</v>
      </c>
      <c r="C933" s="60" t="str">
        <f t="shared" si="65"/>
        <v>H</v>
      </c>
      <c r="D933" s="60" t="str">
        <f t="shared" si="66"/>
        <v>G</v>
      </c>
      <c r="E933" s="60" t="str">
        <f t="shared" si="67"/>
        <v>B</v>
      </c>
      <c r="F933" s="60" t="str">
        <f t="shared" si="68"/>
        <v>C</v>
      </c>
      <c r="G933" s="60" t="str">
        <f t="shared" si="69"/>
        <v>A</v>
      </c>
      <c r="H933" s="60" t="str">
        <f t="shared" si="61"/>
        <v>D</v>
      </c>
      <c r="I933" s="60" t="str">
        <f t="shared" si="62"/>
        <v>L</v>
      </c>
      <c r="J933" s="60" t="str">
        <f t="shared" si="63"/>
        <v>J</v>
      </c>
    </row>
    <row r="934" spans="2:10" x14ac:dyDescent="0.25">
      <c r="B934" s="60" t="str">
        <f t="shared" si="64"/>
        <v>ABCDGHJK</v>
      </c>
      <c r="C934" s="60" t="str">
        <f t="shared" si="65"/>
        <v>H</v>
      </c>
      <c r="D934" s="60" t="str">
        <f t="shared" si="66"/>
        <v>G</v>
      </c>
      <c r="E934" s="60" t="str">
        <f t="shared" si="67"/>
        <v>B</v>
      </c>
      <c r="F934" s="60" t="str">
        <f t="shared" si="68"/>
        <v>C</v>
      </c>
      <c r="G934" s="60" t="str">
        <f t="shared" si="69"/>
        <v>A</v>
      </c>
      <c r="H934" s="60" t="str">
        <f t="shared" si="61"/>
        <v>D</v>
      </c>
      <c r="I934" s="60" t="str">
        <f t="shared" si="62"/>
        <v>J</v>
      </c>
      <c r="J934" s="60" t="str">
        <f t="shared" si="63"/>
        <v>K</v>
      </c>
    </row>
    <row r="935" spans="2:10" x14ac:dyDescent="0.25">
      <c r="B935" s="60" t="str">
        <f t="shared" si="64"/>
        <v>ABCDGHIL</v>
      </c>
      <c r="C935" s="60" t="str">
        <f t="shared" si="65"/>
        <v>H</v>
      </c>
      <c r="D935" s="60" t="str">
        <f t="shared" si="66"/>
        <v>G</v>
      </c>
      <c r="E935" s="60" t="str">
        <f t="shared" si="67"/>
        <v>B</v>
      </c>
      <c r="F935" s="60" t="str">
        <f t="shared" si="68"/>
        <v>C</v>
      </c>
      <c r="G935" s="60" t="str">
        <f t="shared" si="69"/>
        <v>A</v>
      </c>
      <c r="H935" s="60" t="str">
        <f t="shared" si="61"/>
        <v>D</v>
      </c>
      <c r="I935" s="60" t="str">
        <f t="shared" si="62"/>
        <v>L</v>
      </c>
      <c r="J935" s="60" t="str">
        <f t="shared" si="63"/>
        <v>I</v>
      </c>
    </row>
    <row r="936" spans="2:10" x14ac:dyDescent="0.25">
      <c r="B936" s="60" t="str">
        <f t="shared" si="64"/>
        <v>ABCDGHIK</v>
      </c>
      <c r="C936" s="60" t="str">
        <f t="shared" si="65"/>
        <v>H</v>
      </c>
      <c r="D936" s="60" t="str">
        <f t="shared" si="66"/>
        <v>G</v>
      </c>
      <c r="E936" s="60" t="str">
        <f t="shared" si="67"/>
        <v>B</v>
      </c>
      <c r="F936" s="60" t="str">
        <f t="shared" si="68"/>
        <v>C</v>
      </c>
      <c r="G936" s="60" t="str">
        <f t="shared" si="69"/>
        <v>A</v>
      </c>
      <c r="H936" s="60" t="str">
        <f t="shared" si="61"/>
        <v>D</v>
      </c>
      <c r="I936" s="60" t="str">
        <f t="shared" si="62"/>
        <v>I</v>
      </c>
      <c r="J936" s="60" t="str">
        <f t="shared" si="63"/>
        <v>K</v>
      </c>
    </row>
    <row r="937" spans="2:10" x14ac:dyDescent="0.25">
      <c r="B937" s="60" t="str">
        <f t="shared" si="64"/>
        <v>ABCDGHIJ</v>
      </c>
      <c r="C937" s="60" t="str">
        <f t="shared" si="65"/>
        <v>H</v>
      </c>
      <c r="D937" s="60" t="str">
        <f t="shared" si="66"/>
        <v>G</v>
      </c>
      <c r="E937" s="60" t="str">
        <f t="shared" si="67"/>
        <v>B</v>
      </c>
      <c r="F937" s="60" t="str">
        <f t="shared" si="68"/>
        <v>C</v>
      </c>
      <c r="G937" s="60" t="str">
        <f t="shared" si="69"/>
        <v>A</v>
      </c>
      <c r="H937" s="60" t="str">
        <f t="shared" si="61"/>
        <v>D</v>
      </c>
      <c r="I937" s="60" t="str">
        <f t="shared" si="62"/>
        <v>I</v>
      </c>
      <c r="J937" s="60" t="str">
        <f t="shared" si="63"/>
        <v>J</v>
      </c>
    </row>
    <row r="938" spans="2:10" x14ac:dyDescent="0.25">
      <c r="B938" s="60" t="str">
        <f t="shared" si="64"/>
        <v>ABCDFJKL</v>
      </c>
      <c r="C938" s="60" t="str">
        <f t="shared" si="65"/>
        <v>C</v>
      </c>
      <c r="D938" s="60" t="str">
        <f t="shared" si="66"/>
        <v>J</v>
      </c>
      <c r="E938" s="60" t="str">
        <f t="shared" si="67"/>
        <v>B</v>
      </c>
      <c r="F938" s="60" t="str">
        <f t="shared" si="68"/>
        <v>D</v>
      </c>
      <c r="G938" s="60" t="str">
        <f t="shared" si="69"/>
        <v>A</v>
      </c>
      <c r="H938" s="60" t="str">
        <f t="shared" si="61"/>
        <v>F</v>
      </c>
      <c r="I938" s="60" t="str">
        <f t="shared" si="62"/>
        <v>L</v>
      </c>
      <c r="J938" s="60" t="str">
        <f t="shared" si="63"/>
        <v>K</v>
      </c>
    </row>
    <row r="939" spans="2:10" x14ac:dyDescent="0.25">
      <c r="B939" s="60" t="str">
        <f t="shared" si="64"/>
        <v>ABCDFIKL</v>
      </c>
      <c r="C939" s="60" t="str">
        <f t="shared" si="65"/>
        <v>C</v>
      </c>
      <c r="D939" s="60" t="str">
        <f t="shared" si="66"/>
        <v>I</v>
      </c>
      <c r="E939" s="60" t="str">
        <f t="shared" si="67"/>
        <v>B</v>
      </c>
      <c r="F939" s="60" t="str">
        <f t="shared" si="68"/>
        <v>D</v>
      </c>
      <c r="G939" s="60" t="str">
        <f t="shared" si="69"/>
        <v>A</v>
      </c>
      <c r="H939" s="60" t="str">
        <f t="shared" si="61"/>
        <v>F</v>
      </c>
      <c r="I939" s="60" t="str">
        <f t="shared" si="62"/>
        <v>L</v>
      </c>
      <c r="J939" s="60" t="str">
        <f t="shared" si="63"/>
        <v>K</v>
      </c>
    </row>
    <row r="940" spans="2:10" x14ac:dyDescent="0.25">
      <c r="B940" s="60" t="str">
        <f t="shared" si="64"/>
        <v>ABCDFIJL</v>
      </c>
      <c r="C940" s="60" t="str">
        <f t="shared" si="65"/>
        <v>C</v>
      </c>
      <c r="D940" s="60" t="str">
        <f t="shared" si="66"/>
        <v>J</v>
      </c>
      <c r="E940" s="60" t="str">
        <f t="shared" si="67"/>
        <v>B</v>
      </c>
      <c r="F940" s="60" t="str">
        <f t="shared" si="68"/>
        <v>D</v>
      </c>
      <c r="G940" s="60" t="str">
        <f t="shared" si="69"/>
        <v>A</v>
      </c>
      <c r="H940" s="60" t="str">
        <f t="shared" si="61"/>
        <v>F</v>
      </c>
      <c r="I940" s="60" t="str">
        <f t="shared" si="62"/>
        <v>L</v>
      </c>
      <c r="J940" s="60" t="str">
        <f t="shared" si="63"/>
        <v>I</v>
      </c>
    </row>
    <row r="941" spans="2:10" x14ac:dyDescent="0.25">
      <c r="B941" s="60" t="str">
        <f t="shared" si="64"/>
        <v>ABCDFIJK</v>
      </c>
      <c r="C941" s="60" t="str">
        <f t="shared" si="65"/>
        <v>C</v>
      </c>
      <c r="D941" s="60" t="str">
        <f t="shared" si="66"/>
        <v>J</v>
      </c>
      <c r="E941" s="60" t="str">
        <f t="shared" si="67"/>
        <v>B</v>
      </c>
      <c r="F941" s="60" t="str">
        <f t="shared" si="68"/>
        <v>D</v>
      </c>
      <c r="G941" s="60" t="str">
        <f t="shared" si="69"/>
        <v>A</v>
      </c>
      <c r="H941" s="60" t="str">
        <f t="shared" si="61"/>
        <v>F</v>
      </c>
      <c r="I941" s="60" t="str">
        <f t="shared" si="62"/>
        <v>I</v>
      </c>
      <c r="J941" s="60" t="str">
        <f t="shared" si="63"/>
        <v>K</v>
      </c>
    </row>
    <row r="942" spans="2:10" x14ac:dyDescent="0.25">
      <c r="B942" s="60" t="str">
        <f t="shared" si="64"/>
        <v>ABCDFHKL</v>
      </c>
      <c r="C942" s="60" t="str">
        <f t="shared" si="65"/>
        <v>H</v>
      </c>
      <c r="D942" s="60" t="str">
        <f t="shared" si="66"/>
        <v>F</v>
      </c>
      <c r="E942" s="60" t="str">
        <f t="shared" si="67"/>
        <v>B</v>
      </c>
      <c r="F942" s="60" t="str">
        <f t="shared" si="68"/>
        <v>C</v>
      </c>
      <c r="G942" s="60" t="str">
        <f t="shared" si="69"/>
        <v>A</v>
      </c>
      <c r="H942" s="60" t="str">
        <f t="shared" si="61"/>
        <v>D</v>
      </c>
      <c r="I942" s="60" t="str">
        <f t="shared" si="62"/>
        <v>L</v>
      </c>
      <c r="J942" s="60" t="str">
        <f t="shared" si="63"/>
        <v>K</v>
      </c>
    </row>
    <row r="943" spans="2:10" x14ac:dyDescent="0.25">
      <c r="B943" s="60" t="str">
        <f t="shared" si="64"/>
        <v>ABCDFHJL</v>
      </c>
      <c r="C943" s="60" t="str">
        <f t="shared" si="65"/>
        <v>C</v>
      </c>
      <c r="D943" s="60" t="str">
        <f t="shared" si="66"/>
        <v>J</v>
      </c>
      <c r="E943" s="60" t="str">
        <f t="shared" si="67"/>
        <v>B</v>
      </c>
      <c r="F943" s="60" t="str">
        <f t="shared" si="68"/>
        <v>D</v>
      </c>
      <c r="G943" s="60" t="str">
        <f t="shared" si="69"/>
        <v>A</v>
      </c>
      <c r="H943" s="60" t="str">
        <f t="shared" si="61"/>
        <v>F</v>
      </c>
      <c r="I943" s="60" t="str">
        <f t="shared" si="62"/>
        <v>L</v>
      </c>
      <c r="J943" s="60" t="str">
        <f t="shared" si="63"/>
        <v>H</v>
      </c>
    </row>
    <row r="944" spans="2:10" x14ac:dyDescent="0.25">
      <c r="B944" s="60" t="str">
        <f t="shared" si="64"/>
        <v>ABCDFHJK</v>
      </c>
      <c r="C944" s="60" t="str">
        <f t="shared" si="65"/>
        <v>H</v>
      </c>
      <c r="D944" s="60" t="str">
        <f t="shared" si="66"/>
        <v>J</v>
      </c>
      <c r="E944" s="60" t="str">
        <f t="shared" si="67"/>
        <v>B</v>
      </c>
      <c r="F944" s="60" t="str">
        <f t="shared" si="68"/>
        <v>C</v>
      </c>
      <c r="G944" s="60" t="str">
        <f t="shared" si="69"/>
        <v>A</v>
      </c>
      <c r="H944" s="60" t="str">
        <f t="shared" si="61"/>
        <v>F</v>
      </c>
      <c r="I944" s="60" t="str">
        <f t="shared" si="62"/>
        <v>D</v>
      </c>
      <c r="J944" s="60" t="str">
        <f t="shared" si="63"/>
        <v>K</v>
      </c>
    </row>
    <row r="945" spans="2:10" x14ac:dyDescent="0.25">
      <c r="B945" s="60" t="str">
        <f t="shared" si="64"/>
        <v>ABCDFHIL</v>
      </c>
      <c r="C945" s="60" t="str">
        <f t="shared" si="65"/>
        <v>H</v>
      </c>
      <c r="D945" s="60" t="str">
        <f t="shared" si="66"/>
        <v>F</v>
      </c>
      <c r="E945" s="60" t="str">
        <f t="shared" si="67"/>
        <v>B</v>
      </c>
      <c r="F945" s="60" t="str">
        <f t="shared" si="68"/>
        <v>C</v>
      </c>
      <c r="G945" s="60" t="str">
        <f t="shared" si="69"/>
        <v>A</v>
      </c>
      <c r="H945" s="60" t="str">
        <f t="shared" si="61"/>
        <v>D</v>
      </c>
      <c r="I945" s="60" t="str">
        <f t="shared" si="62"/>
        <v>L</v>
      </c>
      <c r="J945" s="60" t="str">
        <f t="shared" si="63"/>
        <v>I</v>
      </c>
    </row>
    <row r="946" spans="2:10" x14ac:dyDescent="0.25">
      <c r="B946" s="60" t="str">
        <f t="shared" si="64"/>
        <v>ABCDFHIK</v>
      </c>
      <c r="C946" s="60" t="str">
        <f t="shared" si="65"/>
        <v>H</v>
      </c>
      <c r="D946" s="60" t="str">
        <f t="shared" si="66"/>
        <v>F</v>
      </c>
      <c r="E946" s="60" t="str">
        <f t="shared" si="67"/>
        <v>B</v>
      </c>
      <c r="F946" s="60" t="str">
        <f t="shared" si="68"/>
        <v>C</v>
      </c>
      <c r="G946" s="60" t="str">
        <f t="shared" si="69"/>
        <v>A</v>
      </c>
      <c r="H946" s="60" t="str">
        <f t="shared" si="61"/>
        <v>D</v>
      </c>
      <c r="I946" s="60" t="str">
        <f t="shared" si="62"/>
        <v>I</v>
      </c>
      <c r="J946" s="60" t="str">
        <f t="shared" si="63"/>
        <v>K</v>
      </c>
    </row>
    <row r="947" spans="2:10" x14ac:dyDescent="0.25">
      <c r="B947" s="60" t="str">
        <f t="shared" si="64"/>
        <v>ABCDFHIJ</v>
      </c>
      <c r="C947" s="60" t="str">
        <f t="shared" si="65"/>
        <v>H</v>
      </c>
      <c r="D947" s="60" t="str">
        <f t="shared" si="66"/>
        <v>J</v>
      </c>
      <c r="E947" s="60" t="str">
        <f t="shared" si="67"/>
        <v>B</v>
      </c>
      <c r="F947" s="60" t="str">
        <f t="shared" si="68"/>
        <v>C</v>
      </c>
      <c r="G947" s="60" t="str">
        <f t="shared" si="69"/>
        <v>A</v>
      </c>
      <c r="H947" s="60" t="str">
        <f t="shared" ref="H947:H956" si="70">RIGHT(T451,1)</f>
        <v>F</v>
      </c>
      <c r="I947" s="60" t="str">
        <f t="shared" ref="I947:I956" si="71">RIGHT(U451,1)</f>
        <v>D</v>
      </c>
      <c r="J947" s="60" t="str">
        <f t="shared" ref="J947:J956" si="72">RIGHT(V451,1)</f>
        <v>I</v>
      </c>
    </row>
    <row r="948" spans="2:10" x14ac:dyDescent="0.25">
      <c r="B948" s="60" t="str">
        <f t="shared" si="64"/>
        <v>ABCDFGKL</v>
      </c>
      <c r="C948" s="60" t="str">
        <f t="shared" si="65"/>
        <v>C</v>
      </c>
      <c r="D948" s="60" t="str">
        <f t="shared" si="66"/>
        <v>G</v>
      </c>
      <c r="E948" s="60" t="str">
        <f t="shared" si="67"/>
        <v>B</v>
      </c>
      <c r="F948" s="60" t="str">
        <f t="shared" si="68"/>
        <v>D</v>
      </c>
      <c r="G948" s="60" t="str">
        <f t="shared" si="69"/>
        <v>A</v>
      </c>
      <c r="H948" s="60" t="str">
        <f t="shared" si="70"/>
        <v>F</v>
      </c>
      <c r="I948" s="60" t="str">
        <f t="shared" si="71"/>
        <v>L</v>
      </c>
      <c r="J948" s="60" t="str">
        <f t="shared" si="72"/>
        <v>K</v>
      </c>
    </row>
    <row r="949" spans="2:10" x14ac:dyDescent="0.25">
      <c r="B949" s="60" t="str">
        <f t="shared" si="64"/>
        <v>ABCDFGJL</v>
      </c>
      <c r="C949" s="60" t="str">
        <f t="shared" si="65"/>
        <v>C</v>
      </c>
      <c r="D949" s="60" t="str">
        <f t="shared" si="66"/>
        <v>G</v>
      </c>
      <c r="E949" s="60" t="str">
        <f t="shared" si="67"/>
        <v>B</v>
      </c>
      <c r="F949" s="60" t="str">
        <f t="shared" si="68"/>
        <v>D</v>
      </c>
      <c r="G949" s="60" t="str">
        <f t="shared" si="69"/>
        <v>A</v>
      </c>
      <c r="H949" s="60" t="str">
        <f t="shared" si="70"/>
        <v>F</v>
      </c>
      <c r="I949" s="60" t="str">
        <f t="shared" si="71"/>
        <v>L</v>
      </c>
      <c r="J949" s="60" t="str">
        <f t="shared" si="72"/>
        <v>J</v>
      </c>
    </row>
    <row r="950" spans="2:10" x14ac:dyDescent="0.25">
      <c r="B950" s="60" t="str">
        <f t="shared" si="64"/>
        <v>ABCDFGJK</v>
      </c>
      <c r="C950" s="60" t="str">
        <f t="shared" si="65"/>
        <v>C</v>
      </c>
      <c r="D950" s="60" t="str">
        <f t="shared" si="66"/>
        <v>G</v>
      </c>
      <c r="E950" s="60" t="str">
        <f t="shared" si="67"/>
        <v>B</v>
      </c>
      <c r="F950" s="60" t="str">
        <f t="shared" si="68"/>
        <v>D</v>
      </c>
      <c r="G950" s="60" t="str">
        <f t="shared" si="69"/>
        <v>A</v>
      </c>
      <c r="H950" s="60" t="str">
        <f t="shared" si="70"/>
        <v>F</v>
      </c>
      <c r="I950" s="60" t="str">
        <f t="shared" si="71"/>
        <v>J</v>
      </c>
      <c r="J950" s="60" t="str">
        <f t="shared" si="72"/>
        <v>K</v>
      </c>
    </row>
    <row r="951" spans="2:10" x14ac:dyDescent="0.25">
      <c r="B951" s="60" t="str">
        <f t="shared" si="64"/>
        <v>ABCDFGIL</v>
      </c>
      <c r="C951" s="60" t="str">
        <f t="shared" si="65"/>
        <v>C</v>
      </c>
      <c r="D951" s="60" t="str">
        <f t="shared" si="66"/>
        <v>G</v>
      </c>
      <c r="E951" s="60" t="str">
        <f t="shared" si="67"/>
        <v>B</v>
      </c>
      <c r="F951" s="60" t="str">
        <f t="shared" si="68"/>
        <v>D</v>
      </c>
      <c r="G951" s="60" t="str">
        <f t="shared" si="69"/>
        <v>A</v>
      </c>
      <c r="H951" s="60" t="str">
        <f t="shared" si="70"/>
        <v>F</v>
      </c>
      <c r="I951" s="60" t="str">
        <f t="shared" si="71"/>
        <v>L</v>
      </c>
      <c r="J951" s="60" t="str">
        <f t="shared" si="72"/>
        <v>I</v>
      </c>
    </row>
    <row r="952" spans="2:10" x14ac:dyDescent="0.25">
      <c r="B952" s="60" t="str">
        <f t="shared" si="64"/>
        <v>ABCDFGIK</v>
      </c>
      <c r="C952" s="60" t="str">
        <f t="shared" si="65"/>
        <v>C</v>
      </c>
      <c r="D952" s="60" t="str">
        <f t="shared" si="66"/>
        <v>G</v>
      </c>
      <c r="E952" s="60" t="str">
        <f t="shared" si="67"/>
        <v>B</v>
      </c>
      <c r="F952" s="60" t="str">
        <f t="shared" si="68"/>
        <v>D</v>
      </c>
      <c r="G952" s="60" t="str">
        <f t="shared" si="69"/>
        <v>A</v>
      </c>
      <c r="H952" s="60" t="str">
        <f t="shared" si="70"/>
        <v>F</v>
      </c>
      <c r="I952" s="60" t="str">
        <f t="shared" si="71"/>
        <v>I</v>
      </c>
      <c r="J952" s="60" t="str">
        <f t="shared" si="72"/>
        <v>K</v>
      </c>
    </row>
    <row r="953" spans="2:10" x14ac:dyDescent="0.25">
      <c r="B953" s="60" t="str">
        <f t="shared" si="64"/>
        <v>ABCDFGIJ</v>
      </c>
      <c r="C953" s="60" t="str">
        <f t="shared" si="65"/>
        <v>C</v>
      </c>
      <c r="D953" s="60" t="str">
        <f t="shared" si="66"/>
        <v>G</v>
      </c>
      <c r="E953" s="60" t="str">
        <f t="shared" si="67"/>
        <v>B</v>
      </c>
      <c r="F953" s="60" t="str">
        <f t="shared" si="68"/>
        <v>D</v>
      </c>
      <c r="G953" s="60" t="str">
        <f t="shared" si="69"/>
        <v>A</v>
      </c>
      <c r="H953" s="60" t="str">
        <f t="shared" si="70"/>
        <v>F</v>
      </c>
      <c r="I953" s="60" t="str">
        <f t="shared" si="71"/>
        <v>I</v>
      </c>
      <c r="J953" s="60" t="str">
        <f t="shared" si="72"/>
        <v>J</v>
      </c>
    </row>
    <row r="954" spans="2:10" x14ac:dyDescent="0.25">
      <c r="B954" s="60" t="str">
        <f t="shared" si="64"/>
        <v>ABCDFGHL</v>
      </c>
      <c r="C954" s="60" t="str">
        <f t="shared" si="65"/>
        <v>C</v>
      </c>
      <c r="D954" s="60" t="str">
        <f t="shared" si="66"/>
        <v>G</v>
      </c>
      <c r="E954" s="60" t="str">
        <f t="shared" si="67"/>
        <v>B</v>
      </c>
      <c r="F954" s="60" t="str">
        <f t="shared" si="68"/>
        <v>D</v>
      </c>
      <c r="G954" s="60" t="str">
        <f t="shared" si="69"/>
        <v>A</v>
      </c>
      <c r="H954" s="60" t="str">
        <f t="shared" si="70"/>
        <v>F</v>
      </c>
      <c r="I954" s="60" t="str">
        <f t="shared" si="71"/>
        <v>L</v>
      </c>
      <c r="J954" s="60" t="str">
        <f t="shared" si="72"/>
        <v>H</v>
      </c>
    </row>
    <row r="955" spans="2:10" x14ac:dyDescent="0.25">
      <c r="B955" s="60" t="str">
        <f t="shared" si="64"/>
        <v>ABCDFGHK</v>
      </c>
      <c r="C955" s="60" t="str">
        <f t="shared" si="65"/>
        <v>H</v>
      </c>
      <c r="D955" s="60" t="str">
        <f t="shared" si="66"/>
        <v>G</v>
      </c>
      <c r="E955" s="60" t="str">
        <f t="shared" si="67"/>
        <v>B</v>
      </c>
      <c r="F955" s="60" t="str">
        <f t="shared" si="68"/>
        <v>C</v>
      </c>
      <c r="G955" s="60" t="str">
        <f t="shared" si="69"/>
        <v>A</v>
      </c>
      <c r="H955" s="60" t="str">
        <f t="shared" si="70"/>
        <v>F</v>
      </c>
      <c r="I955" s="60" t="str">
        <f t="shared" si="71"/>
        <v>D</v>
      </c>
      <c r="J955" s="60" t="str">
        <f t="shared" si="72"/>
        <v>K</v>
      </c>
    </row>
    <row r="956" spans="2:10" x14ac:dyDescent="0.25">
      <c r="B956" s="60" t="str">
        <f t="shared" si="64"/>
        <v>ABCDFGHJ</v>
      </c>
      <c r="C956" s="60" t="str">
        <f t="shared" si="65"/>
        <v>H</v>
      </c>
      <c r="D956" s="60" t="str">
        <f t="shared" si="66"/>
        <v>G</v>
      </c>
      <c r="E956" s="60" t="str">
        <f t="shared" si="67"/>
        <v>B</v>
      </c>
      <c r="F956" s="60" t="str">
        <f t="shared" si="68"/>
        <v>C</v>
      </c>
      <c r="G956" s="60" t="str">
        <f t="shared" si="69"/>
        <v>A</v>
      </c>
      <c r="H956" s="60" t="str">
        <f t="shared" si="70"/>
        <v>F</v>
      </c>
      <c r="I956" s="60" t="str">
        <f t="shared" si="71"/>
        <v>D</v>
      </c>
      <c r="J956" s="60" t="str">
        <f t="shared" si="72"/>
        <v>J</v>
      </c>
    </row>
    <row r="957" spans="2:10" x14ac:dyDescent="0.25">
      <c r="B957" s="60" t="str">
        <f t="shared" si="64"/>
        <v>ABCDFGHI</v>
      </c>
      <c r="C957" s="60" t="str">
        <f t="shared" ref="C957:C981" si="73">RIGHT(O461,1)</f>
        <v>H</v>
      </c>
      <c r="D957" s="60" t="str">
        <f t="shared" ref="D957:D981" si="74">RIGHT(P461,1)</f>
        <v>G</v>
      </c>
      <c r="E957" s="60" t="str">
        <f t="shared" ref="E957:E981" si="75">RIGHT(Q461,1)</f>
        <v>B</v>
      </c>
      <c r="F957" s="60" t="str">
        <f t="shared" ref="F957:F981" si="76">RIGHT(R461,1)</f>
        <v>C</v>
      </c>
      <c r="G957" s="60" t="str">
        <f t="shared" ref="G957:G981" si="77">RIGHT(S461,1)</f>
        <v>A</v>
      </c>
      <c r="H957" s="60" t="str">
        <f t="shared" ref="H957:H981" si="78">RIGHT(T461,1)</f>
        <v>F</v>
      </c>
      <c r="I957" s="60" t="str">
        <f t="shared" ref="I957:I981" si="79">RIGHT(U461,1)</f>
        <v>D</v>
      </c>
      <c r="J957" s="60" t="str">
        <f t="shared" ref="J957:J981" si="80">RIGHT(V461,1)</f>
        <v>I</v>
      </c>
    </row>
    <row r="958" spans="2:10" x14ac:dyDescent="0.25">
      <c r="B958" s="60" t="str">
        <f t="shared" si="64"/>
        <v>ABCDEJKL</v>
      </c>
      <c r="C958" s="60" t="str">
        <f t="shared" si="73"/>
        <v>E</v>
      </c>
      <c r="D958" s="60" t="str">
        <f t="shared" si="74"/>
        <v>J</v>
      </c>
      <c r="E958" s="60" t="str">
        <f t="shared" si="75"/>
        <v>B</v>
      </c>
      <c r="F958" s="60" t="str">
        <f t="shared" si="76"/>
        <v>C</v>
      </c>
      <c r="G958" s="60" t="str">
        <f t="shared" si="77"/>
        <v>A</v>
      </c>
      <c r="H958" s="60" t="str">
        <f t="shared" si="78"/>
        <v>D</v>
      </c>
      <c r="I958" s="60" t="str">
        <f t="shared" si="79"/>
        <v>L</v>
      </c>
      <c r="J958" s="60" t="str">
        <f t="shared" si="80"/>
        <v>K</v>
      </c>
    </row>
    <row r="959" spans="2:10" x14ac:dyDescent="0.25">
      <c r="B959" s="60" t="str">
        <f t="shared" si="64"/>
        <v>ABCDEIKL</v>
      </c>
      <c r="C959" s="60" t="str">
        <f t="shared" si="73"/>
        <v>E</v>
      </c>
      <c r="D959" s="60" t="str">
        <f t="shared" si="74"/>
        <v>I</v>
      </c>
      <c r="E959" s="60" t="str">
        <f t="shared" si="75"/>
        <v>B</v>
      </c>
      <c r="F959" s="60" t="str">
        <f t="shared" si="76"/>
        <v>C</v>
      </c>
      <c r="G959" s="60" t="str">
        <f t="shared" si="77"/>
        <v>A</v>
      </c>
      <c r="H959" s="60" t="str">
        <f t="shared" si="78"/>
        <v>D</v>
      </c>
      <c r="I959" s="60" t="str">
        <f t="shared" si="79"/>
        <v>L</v>
      </c>
      <c r="J959" s="60" t="str">
        <f t="shared" si="80"/>
        <v>K</v>
      </c>
    </row>
    <row r="960" spans="2:10" x14ac:dyDescent="0.25">
      <c r="B960" s="60" t="str">
        <f t="shared" si="64"/>
        <v>ABCDEIJL</v>
      </c>
      <c r="C960" s="60" t="str">
        <f t="shared" si="73"/>
        <v>E</v>
      </c>
      <c r="D960" s="60" t="str">
        <f t="shared" si="74"/>
        <v>J</v>
      </c>
      <c r="E960" s="60" t="str">
        <f t="shared" si="75"/>
        <v>B</v>
      </c>
      <c r="F960" s="60" t="str">
        <f t="shared" si="76"/>
        <v>C</v>
      </c>
      <c r="G960" s="60" t="str">
        <f t="shared" si="77"/>
        <v>A</v>
      </c>
      <c r="H960" s="60" t="str">
        <f t="shared" si="78"/>
        <v>D</v>
      </c>
      <c r="I960" s="60" t="str">
        <f t="shared" si="79"/>
        <v>L</v>
      </c>
      <c r="J960" s="60" t="str">
        <f t="shared" si="80"/>
        <v>I</v>
      </c>
    </row>
    <row r="961" spans="2:10" x14ac:dyDescent="0.25">
      <c r="B961" s="60" t="str">
        <f t="shared" si="64"/>
        <v>ABCDEIJK</v>
      </c>
      <c r="C961" s="60" t="str">
        <f t="shared" si="73"/>
        <v>E</v>
      </c>
      <c r="D961" s="60" t="str">
        <f t="shared" si="74"/>
        <v>J</v>
      </c>
      <c r="E961" s="60" t="str">
        <f t="shared" si="75"/>
        <v>B</v>
      </c>
      <c r="F961" s="60" t="str">
        <f t="shared" si="76"/>
        <v>C</v>
      </c>
      <c r="G961" s="60" t="str">
        <f t="shared" si="77"/>
        <v>A</v>
      </c>
      <c r="H961" s="60" t="str">
        <f t="shared" si="78"/>
        <v>D</v>
      </c>
      <c r="I961" s="60" t="str">
        <f t="shared" si="79"/>
        <v>I</v>
      </c>
      <c r="J961" s="60" t="str">
        <f t="shared" si="80"/>
        <v>K</v>
      </c>
    </row>
    <row r="962" spans="2:10" x14ac:dyDescent="0.25">
      <c r="B962" s="60" t="str">
        <f t="shared" si="64"/>
        <v>ABCDEHKL</v>
      </c>
      <c r="C962" s="60" t="str">
        <f t="shared" si="73"/>
        <v>H</v>
      </c>
      <c r="D962" s="60" t="str">
        <f t="shared" si="74"/>
        <v>E</v>
      </c>
      <c r="E962" s="60" t="str">
        <f t="shared" si="75"/>
        <v>B</v>
      </c>
      <c r="F962" s="60" t="str">
        <f t="shared" si="76"/>
        <v>C</v>
      </c>
      <c r="G962" s="60" t="str">
        <f t="shared" si="77"/>
        <v>A</v>
      </c>
      <c r="H962" s="60" t="str">
        <f t="shared" si="78"/>
        <v>D</v>
      </c>
      <c r="I962" s="60" t="str">
        <f t="shared" si="79"/>
        <v>L</v>
      </c>
      <c r="J962" s="60" t="str">
        <f t="shared" si="80"/>
        <v>K</v>
      </c>
    </row>
    <row r="963" spans="2:10" x14ac:dyDescent="0.25">
      <c r="B963" s="60" t="str">
        <f t="shared" si="64"/>
        <v>ABCDEHJL</v>
      </c>
      <c r="C963" s="60" t="str">
        <f t="shared" si="73"/>
        <v>H</v>
      </c>
      <c r="D963" s="60" t="str">
        <f t="shared" si="74"/>
        <v>J</v>
      </c>
      <c r="E963" s="60" t="str">
        <f t="shared" si="75"/>
        <v>B</v>
      </c>
      <c r="F963" s="60" t="str">
        <f t="shared" si="76"/>
        <v>C</v>
      </c>
      <c r="G963" s="60" t="str">
        <f t="shared" si="77"/>
        <v>A</v>
      </c>
      <c r="H963" s="60" t="str">
        <f t="shared" si="78"/>
        <v>D</v>
      </c>
      <c r="I963" s="60" t="str">
        <f t="shared" si="79"/>
        <v>L</v>
      </c>
      <c r="J963" s="60" t="str">
        <f t="shared" si="80"/>
        <v>E</v>
      </c>
    </row>
    <row r="964" spans="2:10" x14ac:dyDescent="0.25">
      <c r="B964" s="60" t="str">
        <f t="shared" si="64"/>
        <v>ABCDEHJK</v>
      </c>
      <c r="C964" s="60" t="str">
        <f t="shared" si="73"/>
        <v>H</v>
      </c>
      <c r="D964" s="60" t="str">
        <f t="shared" si="74"/>
        <v>J</v>
      </c>
      <c r="E964" s="60" t="str">
        <f t="shared" si="75"/>
        <v>B</v>
      </c>
      <c r="F964" s="60" t="str">
        <f t="shared" si="76"/>
        <v>C</v>
      </c>
      <c r="G964" s="60" t="str">
        <f t="shared" si="77"/>
        <v>A</v>
      </c>
      <c r="H964" s="60" t="str">
        <f t="shared" si="78"/>
        <v>D</v>
      </c>
      <c r="I964" s="60" t="str">
        <f t="shared" si="79"/>
        <v>E</v>
      </c>
      <c r="J964" s="60" t="str">
        <f t="shared" si="80"/>
        <v>K</v>
      </c>
    </row>
    <row r="965" spans="2:10" x14ac:dyDescent="0.25">
      <c r="B965" s="60" t="str">
        <f t="shared" si="64"/>
        <v>ABCDEHIL</v>
      </c>
      <c r="C965" s="60" t="str">
        <f t="shared" si="73"/>
        <v>H</v>
      </c>
      <c r="D965" s="60" t="str">
        <f t="shared" si="74"/>
        <v>E</v>
      </c>
      <c r="E965" s="60" t="str">
        <f t="shared" si="75"/>
        <v>B</v>
      </c>
      <c r="F965" s="60" t="str">
        <f t="shared" si="76"/>
        <v>C</v>
      </c>
      <c r="G965" s="60" t="str">
        <f t="shared" si="77"/>
        <v>A</v>
      </c>
      <c r="H965" s="60" t="str">
        <f t="shared" si="78"/>
        <v>D</v>
      </c>
      <c r="I965" s="60" t="str">
        <f t="shared" si="79"/>
        <v>L</v>
      </c>
      <c r="J965" s="60" t="str">
        <f t="shared" si="80"/>
        <v>I</v>
      </c>
    </row>
    <row r="966" spans="2:10" x14ac:dyDescent="0.25">
      <c r="B966" s="60" t="str">
        <f t="shared" si="64"/>
        <v>ABCDEHIK</v>
      </c>
      <c r="C966" s="60" t="str">
        <f t="shared" si="73"/>
        <v>H</v>
      </c>
      <c r="D966" s="60" t="str">
        <f t="shared" si="74"/>
        <v>E</v>
      </c>
      <c r="E966" s="60" t="str">
        <f t="shared" si="75"/>
        <v>B</v>
      </c>
      <c r="F966" s="60" t="str">
        <f t="shared" si="76"/>
        <v>C</v>
      </c>
      <c r="G966" s="60" t="str">
        <f t="shared" si="77"/>
        <v>A</v>
      </c>
      <c r="H966" s="60" t="str">
        <f t="shared" si="78"/>
        <v>D</v>
      </c>
      <c r="I966" s="60" t="str">
        <f t="shared" si="79"/>
        <v>I</v>
      </c>
      <c r="J966" s="60" t="str">
        <f t="shared" si="80"/>
        <v>K</v>
      </c>
    </row>
    <row r="967" spans="2:10" x14ac:dyDescent="0.25">
      <c r="B967" s="60" t="str">
        <f t="shared" si="64"/>
        <v>ABCDEHIJ</v>
      </c>
      <c r="C967" s="60" t="str">
        <f t="shared" si="73"/>
        <v>H</v>
      </c>
      <c r="D967" s="60" t="str">
        <f t="shared" si="74"/>
        <v>J</v>
      </c>
      <c r="E967" s="60" t="str">
        <f t="shared" si="75"/>
        <v>B</v>
      </c>
      <c r="F967" s="60" t="str">
        <f t="shared" si="76"/>
        <v>C</v>
      </c>
      <c r="G967" s="60" t="str">
        <f t="shared" si="77"/>
        <v>A</v>
      </c>
      <c r="H967" s="60" t="str">
        <f t="shared" si="78"/>
        <v>D</v>
      </c>
      <c r="I967" s="60" t="str">
        <f t="shared" si="79"/>
        <v>E</v>
      </c>
      <c r="J967" s="60" t="str">
        <f t="shared" si="80"/>
        <v>I</v>
      </c>
    </row>
    <row r="968" spans="2:10" x14ac:dyDescent="0.25">
      <c r="B968" s="60" t="str">
        <f t="shared" si="64"/>
        <v>ABCDEGKL</v>
      </c>
      <c r="C968" s="60" t="str">
        <f t="shared" si="73"/>
        <v>E</v>
      </c>
      <c r="D968" s="60" t="str">
        <f t="shared" si="74"/>
        <v>G</v>
      </c>
      <c r="E968" s="60" t="str">
        <f t="shared" si="75"/>
        <v>B</v>
      </c>
      <c r="F968" s="60" t="str">
        <f t="shared" si="76"/>
        <v>C</v>
      </c>
      <c r="G968" s="60" t="str">
        <f t="shared" si="77"/>
        <v>A</v>
      </c>
      <c r="H968" s="60" t="str">
        <f t="shared" si="78"/>
        <v>D</v>
      </c>
      <c r="I968" s="60" t="str">
        <f t="shared" si="79"/>
        <v>L</v>
      </c>
      <c r="J968" s="60" t="str">
        <f t="shared" si="80"/>
        <v>K</v>
      </c>
    </row>
    <row r="969" spans="2:10" x14ac:dyDescent="0.25">
      <c r="B969" s="60" t="str">
        <f t="shared" si="64"/>
        <v>ABCDEGJL</v>
      </c>
      <c r="C969" s="60" t="str">
        <f t="shared" si="73"/>
        <v>E</v>
      </c>
      <c r="D969" s="60" t="str">
        <f t="shared" si="74"/>
        <v>G</v>
      </c>
      <c r="E969" s="60" t="str">
        <f t="shared" si="75"/>
        <v>B</v>
      </c>
      <c r="F969" s="60" t="str">
        <f t="shared" si="76"/>
        <v>C</v>
      </c>
      <c r="G969" s="60" t="str">
        <f t="shared" si="77"/>
        <v>A</v>
      </c>
      <c r="H969" s="60" t="str">
        <f t="shared" si="78"/>
        <v>D</v>
      </c>
      <c r="I969" s="60" t="str">
        <f t="shared" si="79"/>
        <v>L</v>
      </c>
      <c r="J969" s="60" t="str">
        <f t="shared" si="80"/>
        <v>J</v>
      </c>
    </row>
    <row r="970" spans="2:10" x14ac:dyDescent="0.25">
      <c r="B970" s="60" t="str">
        <f t="shared" si="64"/>
        <v>ABCDEGJK</v>
      </c>
      <c r="C970" s="60" t="str">
        <f t="shared" si="73"/>
        <v>E</v>
      </c>
      <c r="D970" s="60" t="str">
        <f t="shared" si="74"/>
        <v>G</v>
      </c>
      <c r="E970" s="60" t="str">
        <f t="shared" si="75"/>
        <v>B</v>
      </c>
      <c r="F970" s="60" t="str">
        <f t="shared" si="76"/>
        <v>C</v>
      </c>
      <c r="G970" s="60" t="str">
        <f t="shared" si="77"/>
        <v>A</v>
      </c>
      <c r="H970" s="60" t="str">
        <f t="shared" si="78"/>
        <v>D</v>
      </c>
      <c r="I970" s="60" t="str">
        <f t="shared" si="79"/>
        <v>J</v>
      </c>
      <c r="J970" s="60" t="str">
        <f t="shared" si="80"/>
        <v>K</v>
      </c>
    </row>
    <row r="971" spans="2:10" x14ac:dyDescent="0.25">
      <c r="B971" s="60" t="str">
        <f t="shared" ref="B971:B993" si="81">_xlfn.CONCAT(B475:M475)</f>
        <v>ABCDEGIL</v>
      </c>
      <c r="C971" s="60" t="str">
        <f t="shared" si="73"/>
        <v>E</v>
      </c>
      <c r="D971" s="60" t="str">
        <f t="shared" si="74"/>
        <v>G</v>
      </c>
      <c r="E971" s="60" t="str">
        <f t="shared" si="75"/>
        <v>B</v>
      </c>
      <c r="F971" s="60" t="str">
        <f t="shared" si="76"/>
        <v>C</v>
      </c>
      <c r="G971" s="60" t="str">
        <f t="shared" si="77"/>
        <v>A</v>
      </c>
      <c r="H971" s="60" t="str">
        <f t="shared" si="78"/>
        <v>D</v>
      </c>
      <c r="I971" s="60" t="str">
        <f t="shared" si="79"/>
        <v>L</v>
      </c>
      <c r="J971" s="60" t="str">
        <f t="shared" si="80"/>
        <v>I</v>
      </c>
    </row>
    <row r="972" spans="2:10" x14ac:dyDescent="0.25">
      <c r="B972" s="60" t="str">
        <f t="shared" si="81"/>
        <v>ABCDEGIK</v>
      </c>
      <c r="C972" s="60" t="str">
        <f t="shared" si="73"/>
        <v>E</v>
      </c>
      <c r="D972" s="60" t="str">
        <f t="shared" si="74"/>
        <v>G</v>
      </c>
      <c r="E972" s="60" t="str">
        <f t="shared" si="75"/>
        <v>B</v>
      </c>
      <c r="F972" s="60" t="str">
        <f t="shared" si="76"/>
        <v>C</v>
      </c>
      <c r="G972" s="60" t="str">
        <f t="shared" si="77"/>
        <v>A</v>
      </c>
      <c r="H972" s="60" t="str">
        <f t="shared" si="78"/>
        <v>D</v>
      </c>
      <c r="I972" s="60" t="str">
        <f t="shared" si="79"/>
        <v>I</v>
      </c>
      <c r="J972" s="60" t="str">
        <f t="shared" si="80"/>
        <v>K</v>
      </c>
    </row>
    <row r="973" spans="2:10" x14ac:dyDescent="0.25">
      <c r="B973" s="60" t="str">
        <f t="shared" si="81"/>
        <v>ABCDEGIJ</v>
      </c>
      <c r="C973" s="60" t="str">
        <f t="shared" si="73"/>
        <v>E</v>
      </c>
      <c r="D973" s="60" t="str">
        <f t="shared" si="74"/>
        <v>G</v>
      </c>
      <c r="E973" s="60" t="str">
        <f t="shared" si="75"/>
        <v>B</v>
      </c>
      <c r="F973" s="60" t="str">
        <f t="shared" si="76"/>
        <v>C</v>
      </c>
      <c r="G973" s="60" t="str">
        <f t="shared" si="77"/>
        <v>A</v>
      </c>
      <c r="H973" s="60" t="str">
        <f t="shared" si="78"/>
        <v>D</v>
      </c>
      <c r="I973" s="60" t="str">
        <f t="shared" si="79"/>
        <v>I</v>
      </c>
      <c r="J973" s="60" t="str">
        <f t="shared" si="80"/>
        <v>J</v>
      </c>
    </row>
    <row r="974" spans="2:10" x14ac:dyDescent="0.25">
      <c r="B974" s="60" t="str">
        <f t="shared" si="81"/>
        <v>ABCDEGHL</v>
      </c>
      <c r="C974" s="60" t="str">
        <f t="shared" si="73"/>
        <v>H</v>
      </c>
      <c r="D974" s="60" t="str">
        <f t="shared" si="74"/>
        <v>G</v>
      </c>
      <c r="E974" s="60" t="str">
        <f t="shared" si="75"/>
        <v>B</v>
      </c>
      <c r="F974" s="60" t="str">
        <f t="shared" si="76"/>
        <v>C</v>
      </c>
      <c r="G974" s="60" t="str">
        <f t="shared" si="77"/>
        <v>A</v>
      </c>
      <c r="H974" s="60" t="str">
        <f t="shared" si="78"/>
        <v>D</v>
      </c>
      <c r="I974" s="60" t="str">
        <f t="shared" si="79"/>
        <v>L</v>
      </c>
      <c r="J974" s="60" t="str">
        <f t="shared" si="80"/>
        <v>E</v>
      </c>
    </row>
    <row r="975" spans="2:10" x14ac:dyDescent="0.25">
      <c r="B975" s="60" t="str">
        <f t="shared" si="81"/>
        <v>ABCDEGHK</v>
      </c>
      <c r="C975" s="60" t="str">
        <f t="shared" si="73"/>
        <v>H</v>
      </c>
      <c r="D975" s="60" t="str">
        <f t="shared" si="74"/>
        <v>G</v>
      </c>
      <c r="E975" s="60" t="str">
        <f t="shared" si="75"/>
        <v>B</v>
      </c>
      <c r="F975" s="60" t="str">
        <f t="shared" si="76"/>
        <v>C</v>
      </c>
      <c r="G975" s="60" t="str">
        <f t="shared" si="77"/>
        <v>A</v>
      </c>
      <c r="H975" s="60" t="str">
        <f t="shared" si="78"/>
        <v>D</v>
      </c>
      <c r="I975" s="60" t="str">
        <f t="shared" si="79"/>
        <v>E</v>
      </c>
      <c r="J975" s="60" t="str">
        <f t="shared" si="80"/>
        <v>K</v>
      </c>
    </row>
    <row r="976" spans="2:10" x14ac:dyDescent="0.25">
      <c r="B976" s="60" t="str">
        <f t="shared" si="81"/>
        <v>ABCDEGHJ</v>
      </c>
      <c r="C976" s="60" t="str">
        <f t="shared" si="73"/>
        <v>H</v>
      </c>
      <c r="D976" s="60" t="str">
        <f t="shared" si="74"/>
        <v>G</v>
      </c>
      <c r="E976" s="60" t="str">
        <f t="shared" si="75"/>
        <v>B</v>
      </c>
      <c r="F976" s="60" t="str">
        <f t="shared" si="76"/>
        <v>C</v>
      </c>
      <c r="G976" s="60" t="str">
        <f t="shared" si="77"/>
        <v>A</v>
      </c>
      <c r="H976" s="60" t="str">
        <f t="shared" si="78"/>
        <v>D</v>
      </c>
      <c r="I976" s="60" t="str">
        <f t="shared" si="79"/>
        <v>E</v>
      </c>
      <c r="J976" s="60" t="str">
        <f t="shared" si="80"/>
        <v>J</v>
      </c>
    </row>
    <row r="977" spans="2:10" x14ac:dyDescent="0.25">
      <c r="B977" s="60" t="str">
        <f t="shared" si="81"/>
        <v>ABCDEGHI</v>
      </c>
      <c r="C977" s="60" t="str">
        <f t="shared" si="73"/>
        <v>H</v>
      </c>
      <c r="D977" s="60" t="str">
        <f t="shared" si="74"/>
        <v>G</v>
      </c>
      <c r="E977" s="60" t="str">
        <f t="shared" si="75"/>
        <v>B</v>
      </c>
      <c r="F977" s="60" t="str">
        <f t="shared" si="76"/>
        <v>C</v>
      </c>
      <c r="G977" s="60" t="str">
        <f t="shared" si="77"/>
        <v>A</v>
      </c>
      <c r="H977" s="60" t="str">
        <f t="shared" si="78"/>
        <v>D</v>
      </c>
      <c r="I977" s="60" t="str">
        <f t="shared" si="79"/>
        <v>E</v>
      </c>
      <c r="J977" s="60" t="str">
        <f t="shared" si="80"/>
        <v>I</v>
      </c>
    </row>
    <row r="978" spans="2:10" x14ac:dyDescent="0.25">
      <c r="B978" s="60" t="str">
        <f t="shared" si="81"/>
        <v>ABCDEFKL</v>
      </c>
      <c r="C978" s="60" t="str">
        <f t="shared" si="73"/>
        <v>C</v>
      </c>
      <c r="D978" s="60" t="str">
        <f t="shared" si="74"/>
        <v>E</v>
      </c>
      <c r="E978" s="60" t="str">
        <f t="shared" si="75"/>
        <v>B</v>
      </c>
      <c r="F978" s="60" t="str">
        <f t="shared" si="76"/>
        <v>D</v>
      </c>
      <c r="G978" s="60" t="str">
        <f t="shared" si="77"/>
        <v>A</v>
      </c>
      <c r="H978" s="60" t="str">
        <f t="shared" si="78"/>
        <v>F</v>
      </c>
      <c r="I978" s="60" t="str">
        <f t="shared" si="79"/>
        <v>L</v>
      </c>
      <c r="J978" s="60" t="str">
        <f t="shared" si="80"/>
        <v>K</v>
      </c>
    </row>
    <row r="979" spans="2:10" x14ac:dyDescent="0.25">
      <c r="B979" s="60" t="str">
        <f t="shared" si="81"/>
        <v>ABCDEFJL</v>
      </c>
      <c r="C979" s="60" t="str">
        <f t="shared" si="73"/>
        <v>C</v>
      </c>
      <c r="D979" s="60" t="str">
        <f t="shared" si="74"/>
        <v>J</v>
      </c>
      <c r="E979" s="60" t="str">
        <f t="shared" si="75"/>
        <v>B</v>
      </c>
      <c r="F979" s="60" t="str">
        <f t="shared" si="76"/>
        <v>D</v>
      </c>
      <c r="G979" s="60" t="str">
        <f t="shared" si="77"/>
        <v>A</v>
      </c>
      <c r="H979" s="60" t="str">
        <f t="shared" si="78"/>
        <v>F</v>
      </c>
      <c r="I979" s="60" t="str">
        <f t="shared" si="79"/>
        <v>L</v>
      </c>
      <c r="J979" s="60" t="str">
        <f t="shared" si="80"/>
        <v>E</v>
      </c>
    </row>
    <row r="980" spans="2:10" x14ac:dyDescent="0.25">
      <c r="B980" s="60" t="str">
        <f t="shared" si="81"/>
        <v>ABCDEFJK</v>
      </c>
      <c r="C980" s="60" t="str">
        <f t="shared" si="73"/>
        <v>C</v>
      </c>
      <c r="D980" s="60" t="str">
        <f t="shared" si="74"/>
        <v>J</v>
      </c>
      <c r="E980" s="60" t="str">
        <f t="shared" si="75"/>
        <v>B</v>
      </c>
      <c r="F980" s="60" t="str">
        <f t="shared" si="76"/>
        <v>D</v>
      </c>
      <c r="G980" s="60" t="str">
        <f t="shared" si="77"/>
        <v>A</v>
      </c>
      <c r="H980" s="60" t="str">
        <f t="shared" si="78"/>
        <v>F</v>
      </c>
      <c r="I980" s="60" t="str">
        <f t="shared" si="79"/>
        <v>E</v>
      </c>
      <c r="J980" s="60" t="str">
        <f t="shared" si="80"/>
        <v>K</v>
      </c>
    </row>
    <row r="981" spans="2:10" x14ac:dyDescent="0.25">
      <c r="B981" s="60" t="str">
        <f t="shared" si="81"/>
        <v>ABCDEFIL</v>
      </c>
      <c r="C981" s="60" t="str">
        <f t="shared" si="73"/>
        <v>C</v>
      </c>
      <c r="D981" s="60" t="str">
        <f t="shared" si="74"/>
        <v>E</v>
      </c>
      <c r="E981" s="60" t="str">
        <f t="shared" si="75"/>
        <v>B</v>
      </c>
      <c r="F981" s="60" t="str">
        <f t="shared" si="76"/>
        <v>D</v>
      </c>
      <c r="G981" s="60" t="str">
        <f t="shared" si="77"/>
        <v>A</v>
      </c>
      <c r="H981" s="60" t="str">
        <f t="shared" si="78"/>
        <v>F</v>
      </c>
      <c r="I981" s="60" t="str">
        <f t="shared" si="79"/>
        <v>L</v>
      </c>
      <c r="J981" s="60" t="str">
        <f t="shared" si="80"/>
        <v>I</v>
      </c>
    </row>
    <row r="982" spans="2:10" x14ac:dyDescent="0.25">
      <c r="B982" s="60" t="str">
        <f t="shared" si="81"/>
        <v>ABCDEFIK</v>
      </c>
      <c r="C982" s="60" t="str">
        <f t="shared" ref="C982:C992" si="82">RIGHT(O486,1)</f>
        <v>C</v>
      </c>
      <c r="D982" s="60" t="str">
        <f t="shared" ref="D982:D992" si="83">RIGHT(P486,1)</f>
        <v>E</v>
      </c>
      <c r="E982" s="60" t="str">
        <f t="shared" ref="E982:E992" si="84">RIGHT(Q486,1)</f>
        <v>B</v>
      </c>
      <c r="F982" s="60" t="str">
        <f t="shared" ref="F982:F992" si="85">RIGHT(R486,1)</f>
        <v>D</v>
      </c>
      <c r="G982" s="60" t="str">
        <f t="shared" ref="G982:G992" si="86">RIGHT(S486,1)</f>
        <v>A</v>
      </c>
      <c r="H982" s="60" t="str">
        <f t="shared" ref="H982:H992" si="87">RIGHT(T486,1)</f>
        <v>F</v>
      </c>
      <c r="I982" s="60" t="str">
        <f t="shared" ref="I982:I992" si="88">RIGHT(U486,1)</f>
        <v>I</v>
      </c>
      <c r="J982" s="60" t="str">
        <f t="shared" ref="J982:J992" si="89">RIGHT(V486,1)</f>
        <v>K</v>
      </c>
    </row>
    <row r="983" spans="2:10" x14ac:dyDescent="0.25">
      <c r="B983" s="60" t="str">
        <f t="shared" si="81"/>
        <v>ABCDEFIJ</v>
      </c>
      <c r="C983" s="60" t="str">
        <f t="shared" si="82"/>
        <v>C</v>
      </c>
      <c r="D983" s="60" t="str">
        <f t="shared" si="83"/>
        <v>J</v>
      </c>
      <c r="E983" s="60" t="str">
        <f t="shared" si="84"/>
        <v>B</v>
      </c>
      <c r="F983" s="60" t="str">
        <f t="shared" si="85"/>
        <v>D</v>
      </c>
      <c r="G983" s="60" t="str">
        <f t="shared" si="86"/>
        <v>A</v>
      </c>
      <c r="H983" s="60" t="str">
        <f t="shared" si="87"/>
        <v>F</v>
      </c>
      <c r="I983" s="60" t="str">
        <f t="shared" si="88"/>
        <v>E</v>
      </c>
      <c r="J983" s="60" t="str">
        <f t="shared" si="89"/>
        <v>I</v>
      </c>
    </row>
    <row r="984" spans="2:10" x14ac:dyDescent="0.25">
      <c r="B984" s="60" t="str">
        <f t="shared" si="81"/>
        <v>ABCDEFHL</v>
      </c>
      <c r="C984" s="60" t="str">
        <f t="shared" si="82"/>
        <v>H</v>
      </c>
      <c r="D984" s="60" t="str">
        <f t="shared" si="83"/>
        <v>F</v>
      </c>
      <c r="E984" s="60" t="str">
        <f t="shared" si="84"/>
        <v>B</v>
      </c>
      <c r="F984" s="60" t="str">
        <f t="shared" si="85"/>
        <v>C</v>
      </c>
      <c r="G984" s="60" t="str">
        <f t="shared" si="86"/>
        <v>A</v>
      </c>
      <c r="H984" s="60" t="str">
        <f t="shared" si="87"/>
        <v>D</v>
      </c>
      <c r="I984" s="60" t="str">
        <f t="shared" si="88"/>
        <v>L</v>
      </c>
      <c r="J984" s="60" t="str">
        <f t="shared" si="89"/>
        <v>E</v>
      </c>
    </row>
    <row r="985" spans="2:10" x14ac:dyDescent="0.25">
      <c r="B985" s="60" t="str">
        <f t="shared" si="81"/>
        <v>ABCDEFHK</v>
      </c>
      <c r="C985" s="60" t="str">
        <f t="shared" si="82"/>
        <v>H</v>
      </c>
      <c r="D985" s="60" t="str">
        <f t="shared" si="83"/>
        <v>E</v>
      </c>
      <c r="E985" s="60" t="str">
        <f t="shared" si="84"/>
        <v>B</v>
      </c>
      <c r="F985" s="60" t="str">
        <f t="shared" si="85"/>
        <v>C</v>
      </c>
      <c r="G985" s="60" t="str">
        <f t="shared" si="86"/>
        <v>A</v>
      </c>
      <c r="H985" s="60" t="str">
        <f t="shared" si="87"/>
        <v>F</v>
      </c>
      <c r="I985" s="60" t="str">
        <f t="shared" si="88"/>
        <v>D</v>
      </c>
      <c r="J985" s="60" t="str">
        <f t="shared" si="89"/>
        <v>K</v>
      </c>
    </row>
    <row r="986" spans="2:10" x14ac:dyDescent="0.25">
      <c r="B986" s="60" t="str">
        <f t="shared" si="81"/>
        <v>ABCDEFHJ</v>
      </c>
      <c r="C986" s="60" t="str">
        <f t="shared" si="82"/>
        <v>H</v>
      </c>
      <c r="D986" s="60" t="str">
        <f t="shared" si="83"/>
        <v>J</v>
      </c>
      <c r="E986" s="60" t="str">
        <f t="shared" si="84"/>
        <v>B</v>
      </c>
      <c r="F986" s="60" t="str">
        <f t="shared" si="85"/>
        <v>C</v>
      </c>
      <c r="G986" s="60" t="str">
        <f t="shared" si="86"/>
        <v>A</v>
      </c>
      <c r="H986" s="60" t="str">
        <f t="shared" si="87"/>
        <v>F</v>
      </c>
      <c r="I986" s="60" t="str">
        <f t="shared" si="88"/>
        <v>D</v>
      </c>
      <c r="J986" s="60" t="str">
        <f t="shared" si="89"/>
        <v>E</v>
      </c>
    </row>
    <row r="987" spans="2:10" x14ac:dyDescent="0.25">
      <c r="B987" s="60" t="str">
        <f t="shared" si="81"/>
        <v>ABCDEFHI</v>
      </c>
      <c r="C987" s="60" t="str">
        <f t="shared" si="82"/>
        <v>H</v>
      </c>
      <c r="D987" s="60" t="str">
        <f t="shared" si="83"/>
        <v>E</v>
      </c>
      <c r="E987" s="60" t="str">
        <f t="shared" si="84"/>
        <v>B</v>
      </c>
      <c r="F987" s="60" t="str">
        <f t="shared" si="85"/>
        <v>C</v>
      </c>
      <c r="G987" s="60" t="str">
        <f t="shared" si="86"/>
        <v>A</v>
      </c>
      <c r="H987" s="60" t="str">
        <f t="shared" si="87"/>
        <v>F</v>
      </c>
      <c r="I987" s="60" t="str">
        <f t="shared" si="88"/>
        <v>D</v>
      </c>
      <c r="J987" s="60" t="str">
        <f t="shared" si="89"/>
        <v>I</v>
      </c>
    </row>
    <row r="988" spans="2:10" x14ac:dyDescent="0.25">
      <c r="B988" s="60" t="str">
        <f t="shared" si="81"/>
        <v>ABCDEFGL</v>
      </c>
      <c r="C988" s="60" t="str">
        <f t="shared" si="82"/>
        <v>C</v>
      </c>
      <c r="D988" s="60" t="str">
        <f t="shared" si="83"/>
        <v>G</v>
      </c>
      <c r="E988" s="60" t="str">
        <f t="shared" si="84"/>
        <v>B</v>
      </c>
      <c r="F988" s="60" t="str">
        <f t="shared" si="85"/>
        <v>D</v>
      </c>
      <c r="G988" s="60" t="str">
        <f t="shared" si="86"/>
        <v>A</v>
      </c>
      <c r="H988" s="60" t="str">
        <f t="shared" si="87"/>
        <v>F</v>
      </c>
      <c r="I988" s="60" t="str">
        <f t="shared" si="88"/>
        <v>L</v>
      </c>
      <c r="J988" s="60" t="str">
        <f t="shared" si="89"/>
        <v>E</v>
      </c>
    </row>
    <row r="989" spans="2:10" x14ac:dyDescent="0.25">
      <c r="B989" s="60" t="str">
        <f t="shared" si="81"/>
        <v>ABCDEFGK</v>
      </c>
      <c r="C989" s="60" t="str">
        <f t="shared" si="82"/>
        <v>C</v>
      </c>
      <c r="D989" s="60" t="str">
        <f t="shared" si="83"/>
        <v>G</v>
      </c>
      <c r="E989" s="60" t="str">
        <f t="shared" si="84"/>
        <v>B</v>
      </c>
      <c r="F989" s="60" t="str">
        <f t="shared" si="85"/>
        <v>D</v>
      </c>
      <c r="G989" s="60" t="str">
        <f t="shared" si="86"/>
        <v>A</v>
      </c>
      <c r="H989" s="60" t="str">
        <f t="shared" si="87"/>
        <v>F</v>
      </c>
      <c r="I989" s="60" t="str">
        <f t="shared" si="88"/>
        <v>E</v>
      </c>
      <c r="J989" s="60" t="str">
        <f t="shared" si="89"/>
        <v>K</v>
      </c>
    </row>
    <row r="990" spans="2:10" x14ac:dyDescent="0.25">
      <c r="B990" s="60" t="str">
        <f t="shared" si="81"/>
        <v>ABCDEFGJ</v>
      </c>
      <c r="C990" s="60" t="str">
        <f t="shared" si="82"/>
        <v>C</v>
      </c>
      <c r="D990" s="60" t="str">
        <f t="shared" si="83"/>
        <v>G</v>
      </c>
      <c r="E990" s="60" t="str">
        <f t="shared" si="84"/>
        <v>B</v>
      </c>
      <c r="F990" s="60" t="str">
        <f t="shared" si="85"/>
        <v>D</v>
      </c>
      <c r="G990" s="60" t="str">
        <f t="shared" si="86"/>
        <v>A</v>
      </c>
      <c r="H990" s="60" t="str">
        <f t="shared" si="87"/>
        <v>F</v>
      </c>
      <c r="I990" s="60" t="str">
        <f t="shared" si="88"/>
        <v>E</v>
      </c>
      <c r="J990" s="60" t="str">
        <f t="shared" si="89"/>
        <v>J</v>
      </c>
    </row>
    <row r="991" spans="2:10" x14ac:dyDescent="0.25">
      <c r="B991" s="60" t="str">
        <f t="shared" si="81"/>
        <v>ABCDEFGI</v>
      </c>
      <c r="C991" s="60" t="str">
        <f t="shared" si="82"/>
        <v>C</v>
      </c>
      <c r="D991" s="60" t="str">
        <f t="shared" si="83"/>
        <v>G</v>
      </c>
      <c r="E991" s="60" t="str">
        <f t="shared" si="84"/>
        <v>B</v>
      </c>
      <c r="F991" s="60" t="str">
        <f t="shared" si="85"/>
        <v>D</v>
      </c>
      <c r="G991" s="60" t="str">
        <f t="shared" si="86"/>
        <v>A</v>
      </c>
      <c r="H991" s="60" t="str">
        <f t="shared" si="87"/>
        <v>F</v>
      </c>
      <c r="I991" s="60" t="str">
        <f t="shared" si="88"/>
        <v>E</v>
      </c>
      <c r="J991" s="60" t="str">
        <f t="shared" si="89"/>
        <v>I</v>
      </c>
    </row>
    <row r="992" spans="2:10" x14ac:dyDescent="0.25">
      <c r="B992" s="60" t="str">
        <f t="shared" si="81"/>
        <v>ABCDEFGH</v>
      </c>
      <c r="C992" s="60" t="str">
        <f t="shared" si="82"/>
        <v>H</v>
      </c>
      <c r="D992" s="60" t="str">
        <f t="shared" si="83"/>
        <v>G</v>
      </c>
      <c r="E992" s="60" t="str">
        <f t="shared" si="84"/>
        <v>B</v>
      </c>
      <c r="F992" s="60" t="str">
        <f t="shared" si="85"/>
        <v>C</v>
      </c>
      <c r="G992" s="60" t="str">
        <f t="shared" si="86"/>
        <v>A</v>
      </c>
      <c r="H992" s="60" t="str">
        <f t="shared" si="87"/>
        <v>F</v>
      </c>
      <c r="I992" s="60" t="str">
        <f t="shared" si="88"/>
        <v>D</v>
      </c>
      <c r="J992" s="60" t="str">
        <f t="shared" si="89"/>
        <v>E</v>
      </c>
    </row>
    <row r="993" spans="2:2" x14ac:dyDescent="0.25">
      <c r="B993" s="60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3AE8-ED1B-495E-A31A-4097F217F3D8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77734375" style="10" customWidth="1"/>
  </cols>
  <sheetData>
    <row r="1" spans="1:10" x14ac:dyDescent="0.25">
      <c r="A1" s="100" t="s">
        <v>117</v>
      </c>
      <c r="B1" s="101" t="s">
        <v>118</v>
      </c>
      <c r="C1" s="101" t="s">
        <v>119</v>
      </c>
      <c r="D1" s="101" t="s">
        <v>120</v>
      </c>
      <c r="E1" s="101" t="s">
        <v>121</v>
      </c>
      <c r="F1" s="101" t="s">
        <v>122</v>
      </c>
      <c r="G1" s="101" t="s">
        <v>123</v>
      </c>
      <c r="H1" s="101" t="s">
        <v>124</v>
      </c>
      <c r="I1" s="101" t="s">
        <v>125</v>
      </c>
      <c r="J1" s="10"/>
    </row>
    <row r="2" spans="1:10" x14ac:dyDescent="0.25">
      <c r="A2" s="101" t="s">
        <v>126</v>
      </c>
      <c r="B2" s="101" t="s">
        <v>8</v>
      </c>
      <c r="C2" s="101" t="s">
        <v>6</v>
      </c>
      <c r="D2" s="101" t="s">
        <v>79</v>
      </c>
      <c r="E2" s="101" t="s">
        <v>76</v>
      </c>
      <c r="F2" s="101" t="s">
        <v>78</v>
      </c>
      <c r="G2" s="101" t="s">
        <v>77</v>
      </c>
      <c r="H2" s="101" t="s">
        <v>81</v>
      </c>
      <c r="I2" s="101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B1FC-8F12-46B6-B7AC-88E2D3D94729}">
  <sheetPr codeName="Plan2"/>
  <dimension ref="A1:W146"/>
  <sheetViews>
    <sheetView tabSelected="1" zoomScaleNormal="100" workbookViewId="0">
      <selection activeCell="I124" sqref="I124"/>
    </sheetView>
  </sheetViews>
  <sheetFormatPr defaultColWidth="9.21875" defaultRowHeight="12" customHeight="1" x14ac:dyDescent="0.25"/>
  <cols>
    <col min="1" max="1" width="8.77734375" style="51" customWidth="1"/>
    <col min="2" max="2" width="7.44140625" style="34" customWidth="1"/>
    <col min="3" max="3" width="14.21875" style="34" customWidth="1"/>
    <col min="4" max="4" width="4.44140625" style="34" customWidth="1"/>
    <col min="5" max="5" width="3.44140625" style="34" customWidth="1"/>
    <col min="6" max="6" width="2.77734375" style="34" customWidth="1"/>
    <col min="7" max="7" width="3.44140625" style="34" customWidth="1"/>
    <col min="8" max="8" width="4.44140625" style="34" customWidth="1"/>
    <col min="9" max="9" width="15.21875" style="34" customWidth="1"/>
    <col min="10" max="10" width="3.44140625" style="14" customWidth="1"/>
    <col min="11" max="11" width="3.21875" style="34" customWidth="1"/>
    <col min="12" max="12" width="14.21875" style="34" customWidth="1"/>
    <col min="13" max="14" width="5.21875" style="34" customWidth="1"/>
    <col min="15" max="17" width="2.77734375" style="34" customWidth="1"/>
    <col min="18" max="20" width="3.21875" style="34" customWidth="1"/>
    <col min="21" max="21" width="9.21875" style="34"/>
    <col min="22" max="22" width="5.21875" style="34" customWidth="1"/>
    <col min="23" max="23" width="13" style="34" customWidth="1"/>
    <col min="24" max="31" width="3.21875" style="34" customWidth="1"/>
    <col min="32" max="16384" width="9.21875" style="34"/>
  </cols>
  <sheetData>
    <row r="1" spans="1:21" ht="241.2" customHeight="1" x14ac:dyDescent="0.25">
      <c r="A1"/>
      <c r="B1" s="40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41"/>
    </row>
    <row r="2" spans="1:21" ht="30.6" thickBot="1" x14ac:dyDescent="0.3">
      <c r="A2" s="168" t="s">
        <v>621</v>
      </c>
      <c r="B2" s="168"/>
      <c r="C2" s="169" t="s">
        <v>680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41"/>
    </row>
    <row r="3" spans="1:21" ht="12" customHeight="1" x14ac:dyDescent="0.25">
      <c r="A3" s="170" t="s">
        <v>622</v>
      </c>
      <c r="B3" s="171"/>
      <c r="C3" s="171"/>
      <c r="D3" s="44"/>
      <c r="E3" s="172"/>
      <c r="F3" s="172"/>
      <c r="G3" s="172"/>
      <c r="H3" s="44"/>
      <c r="I3" s="45"/>
      <c r="K3" s="22"/>
      <c r="L3" s="46"/>
      <c r="M3" s="47"/>
      <c r="N3" s="47"/>
      <c r="O3" s="47"/>
      <c r="P3" s="47"/>
      <c r="Q3" s="44"/>
      <c r="R3" s="48"/>
      <c r="S3" s="48"/>
      <c r="T3" s="49"/>
      <c r="U3" s="42"/>
    </row>
    <row r="4" spans="1:21" ht="12.75" customHeight="1" x14ac:dyDescent="0.25">
      <c r="A4" s="65">
        <v>46184</v>
      </c>
      <c r="B4" s="64" t="s">
        <v>623</v>
      </c>
      <c r="C4" s="131" t="s">
        <v>14</v>
      </c>
      <c r="D4" s="50"/>
      <c r="E4" s="11">
        <v>2</v>
      </c>
      <c r="F4" s="12" t="s">
        <v>624</v>
      </c>
      <c r="G4" s="13">
        <v>1</v>
      </c>
      <c r="H4" s="11"/>
      <c r="I4" s="132" t="s">
        <v>15</v>
      </c>
      <c r="K4" s="15"/>
      <c r="L4" s="162" t="s">
        <v>625</v>
      </c>
      <c r="M4" s="162"/>
      <c r="N4" s="162"/>
      <c r="O4" s="162"/>
      <c r="P4" s="162"/>
      <c r="Q4" s="162"/>
      <c r="R4" s="162"/>
      <c r="S4" s="162"/>
      <c r="T4" s="163"/>
      <c r="U4" s="42"/>
    </row>
    <row r="5" spans="1:21" ht="12.75" customHeight="1" x14ac:dyDescent="0.25">
      <c r="A5" s="65">
        <v>46184</v>
      </c>
      <c r="B5" s="64" t="s">
        <v>626</v>
      </c>
      <c r="C5" s="131" t="s">
        <v>16</v>
      </c>
      <c r="D5" s="16"/>
      <c r="E5" s="11">
        <v>1</v>
      </c>
      <c r="F5" s="12" t="s">
        <v>624</v>
      </c>
      <c r="G5" s="13">
        <v>1</v>
      </c>
      <c r="H5" s="11"/>
      <c r="I5" s="132" t="s">
        <v>17</v>
      </c>
      <c r="K5" s="35"/>
      <c r="L5" s="17"/>
      <c r="M5" s="18" t="s">
        <v>5</v>
      </c>
      <c r="N5" s="18" t="s">
        <v>6</v>
      </c>
      <c r="O5" s="18" t="s">
        <v>7</v>
      </c>
      <c r="P5" s="18" t="s">
        <v>8</v>
      </c>
      <c r="Q5" s="18" t="s">
        <v>9</v>
      </c>
      <c r="R5" s="18" t="s">
        <v>10</v>
      </c>
      <c r="S5" s="18" t="s">
        <v>11</v>
      </c>
      <c r="T5" s="19" t="s">
        <v>12</v>
      </c>
      <c r="U5" s="42"/>
    </row>
    <row r="6" spans="1:21" ht="12" customHeight="1" x14ac:dyDescent="0.25">
      <c r="A6" s="65">
        <v>46191</v>
      </c>
      <c r="B6" s="64" t="s">
        <v>627</v>
      </c>
      <c r="C6" s="131" t="s">
        <v>17</v>
      </c>
      <c r="D6" s="50"/>
      <c r="E6" s="11">
        <v>2</v>
      </c>
      <c r="F6" s="20" t="s">
        <v>624</v>
      </c>
      <c r="G6" s="13">
        <v>1</v>
      </c>
      <c r="H6" s="62"/>
      <c r="I6" s="132" t="s">
        <v>15</v>
      </c>
      <c r="K6" s="35"/>
      <c r="L6" s="91" t="str">
        <f>Jogos!AN5</f>
        <v>México</v>
      </c>
      <c r="M6" s="21">
        <f>VLOOKUP($L6,Jogos!$A$5:$I$8,2,FALSE)</f>
        <v>7</v>
      </c>
      <c r="N6" s="21">
        <f>VLOOKUP($L6,Jogos!$A$5:$I$8,3,FALSE)</f>
        <v>3</v>
      </c>
      <c r="O6" s="21">
        <f>VLOOKUP($L6,Jogos!$A$5:$I$8,4,FALSE)</f>
        <v>2</v>
      </c>
      <c r="P6" s="21">
        <f>VLOOKUP($L6,Jogos!$A$5:$I$8,5,FALSE)</f>
        <v>1</v>
      </c>
      <c r="Q6" s="21">
        <f>VLOOKUP($L6,Jogos!$A$5:$I$8,6,FALSE)</f>
        <v>0</v>
      </c>
      <c r="R6" s="21">
        <f>VLOOKUP($L6,Jogos!$A$5:$I$8,7,FALSE)</f>
        <v>5</v>
      </c>
      <c r="S6" s="21">
        <f>VLOOKUP($L6,Jogos!$A$5:$I$8,8,FALSE)</f>
        <v>2</v>
      </c>
      <c r="T6" s="21">
        <f>VLOOKUP($L6,Jogos!$A$5:$I$8,9,FALSE)</f>
        <v>3</v>
      </c>
      <c r="U6" s="42"/>
    </row>
    <row r="7" spans="1:21" ht="12.75" customHeight="1" x14ac:dyDescent="0.25">
      <c r="A7" s="65">
        <v>46191</v>
      </c>
      <c r="B7" s="64" t="s">
        <v>628</v>
      </c>
      <c r="C7" s="131" t="s">
        <v>14</v>
      </c>
      <c r="D7" s="50"/>
      <c r="E7" s="11">
        <v>2</v>
      </c>
      <c r="F7" s="20" t="s">
        <v>624</v>
      </c>
      <c r="G7" s="23">
        <v>0</v>
      </c>
      <c r="H7" s="62"/>
      <c r="I7" s="132" t="s">
        <v>16</v>
      </c>
      <c r="K7" s="35"/>
      <c r="L7" s="91" t="str">
        <f>Jogos!AN6</f>
        <v>República Tcheca</v>
      </c>
      <c r="M7" s="21">
        <f>VLOOKUP($L7,Jogos!$A$5:$I$8,2,FALSE)</f>
        <v>5</v>
      </c>
      <c r="N7" s="21">
        <f>VLOOKUP($L7,Jogos!$A$5:$I$8,3,FALSE)</f>
        <v>3</v>
      </c>
      <c r="O7" s="21">
        <f>VLOOKUP($L7,Jogos!$A$5:$I$8,4,FALSE)</f>
        <v>1</v>
      </c>
      <c r="P7" s="21">
        <f>VLOOKUP($L7,Jogos!$A$5:$I$8,5,FALSE)</f>
        <v>2</v>
      </c>
      <c r="Q7" s="21">
        <f>VLOOKUP($L7,Jogos!$A$5:$I$8,6,FALSE)</f>
        <v>0</v>
      </c>
      <c r="R7" s="21">
        <f>VLOOKUP($L7,Jogos!$A$5:$I$8,7,FALSE)</f>
        <v>4</v>
      </c>
      <c r="S7" s="21">
        <f>VLOOKUP($L7,Jogos!$A$5:$I$8,8,FALSE)</f>
        <v>3</v>
      </c>
      <c r="T7" s="21">
        <f>VLOOKUP($L7,Jogos!$A$5:$I$8,9,FALSE)</f>
        <v>1</v>
      </c>
      <c r="U7" s="42"/>
    </row>
    <row r="8" spans="1:21" ht="12.75" customHeight="1" x14ac:dyDescent="0.25">
      <c r="A8" s="65">
        <v>46197</v>
      </c>
      <c r="B8" s="64" t="s">
        <v>628</v>
      </c>
      <c r="C8" s="131" t="s">
        <v>15</v>
      </c>
      <c r="D8" s="16"/>
      <c r="E8" s="11">
        <v>0</v>
      </c>
      <c r="F8" s="12" t="s">
        <v>624</v>
      </c>
      <c r="G8" s="23">
        <v>1</v>
      </c>
      <c r="H8" s="11"/>
      <c r="I8" s="132" t="s">
        <v>16</v>
      </c>
      <c r="L8" s="91" t="str">
        <f>Jogos!AN7</f>
        <v>Coréia do Sul</v>
      </c>
      <c r="M8" s="21">
        <f>VLOOKUP($L8,Jogos!$A$5:$I$8,2,FALSE)</f>
        <v>4</v>
      </c>
      <c r="N8" s="21">
        <f>VLOOKUP($L8,Jogos!$A$5:$I$8,3,FALSE)</f>
        <v>3</v>
      </c>
      <c r="O8" s="21">
        <f>VLOOKUP($L8,Jogos!$A$5:$I$8,4,FALSE)</f>
        <v>1</v>
      </c>
      <c r="P8" s="21">
        <f>VLOOKUP($L8,Jogos!$A$5:$I$8,5,FALSE)</f>
        <v>1</v>
      </c>
      <c r="Q8" s="21">
        <f>VLOOKUP($L8,Jogos!$A$5:$I$8,6,FALSE)</f>
        <v>1</v>
      </c>
      <c r="R8" s="21">
        <f>VLOOKUP($L8,Jogos!$A$5:$I$8,7,FALSE)</f>
        <v>2</v>
      </c>
      <c r="S8" s="21">
        <f>VLOOKUP($L8,Jogos!$A$5:$I$8,8,FALSE)</f>
        <v>3</v>
      </c>
      <c r="T8" s="21">
        <f>VLOOKUP($L8,Jogos!$A$5:$I$8,9,FALSE)</f>
        <v>-1</v>
      </c>
      <c r="U8" s="42"/>
    </row>
    <row r="9" spans="1:21" ht="12.75" customHeight="1" x14ac:dyDescent="0.25">
      <c r="A9" s="65">
        <v>46197</v>
      </c>
      <c r="B9" s="64" t="s">
        <v>628</v>
      </c>
      <c r="C9" s="131" t="s">
        <v>17</v>
      </c>
      <c r="D9" s="16"/>
      <c r="E9" s="11">
        <v>1</v>
      </c>
      <c r="F9" s="12" t="s">
        <v>624</v>
      </c>
      <c r="G9" s="13">
        <v>1</v>
      </c>
      <c r="H9" s="11"/>
      <c r="I9" s="132" t="s">
        <v>14</v>
      </c>
      <c r="K9" s="35"/>
      <c r="L9" s="91" t="str">
        <f>Jogos!AN8</f>
        <v>África do Sul</v>
      </c>
      <c r="M9" s="21">
        <f>VLOOKUP($L9,Jogos!$A$5:$I$8,2,FALSE)</f>
        <v>0</v>
      </c>
      <c r="N9" s="21">
        <f>VLOOKUP($L9,Jogos!$A$5:$I$8,3,FALSE)</f>
        <v>3</v>
      </c>
      <c r="O9" s="21">
        <f>VLOOKUP($L9,Jogos!$A$5:$I$8,4,FALSE)</f>
        <v>0</v>
      </c>
      <c r="P9" s="21">
        <f>VLOOKUP($L9,Jogos!$A$5:$I$8,5,FALSE)</f>
        <v>0</v>
      </c>
      <c r="Q9" s="21">
        <f>VLOOKUP($L9,Jogos!$A$5:$I$8,6,FALSE)</f>
        <v>3</v>
      </c>
      <c r="R9" s="21">
        <f>VLOOKUP($L9,Jogos!$A$5:$I$8,7,FALSE)</f>
        <v>2</v>
      </c>
      <c r="S9" s="21">
        <f>VLOOKUP($L9,Jogos!$A$5:$I$8,8,FALSE)</f>
        <v>5</v>
      </c>
      <c r="T9" s="21">
        <f>VLOOKUP($L9,Jogos!$A$5:$I$8,9,FALSE)</f>
        <v>-3</v>
      </c>
      <c r="U9" s="42"/>
    </row>
    <row r="10" spans="1:21" ht="15.75" customHeight="1" x14ac:dyDescent="0.25">
      <c r="A10" s="53"/>
      <c r="B10" s="54"/>
      <c r="C10" s="55"/>
      <c r="D10" s="23"/>
      <c r="E10" s="23"/>
      <c r="F10" s="23"/>
      <c r="G10" s="23"/>
      <c r="H10" s="23"/>
      <c r="I10" s="55"/>
      <c r="K10" s="24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2" customHeight="1" x14ac:dyDescent="0.25">
      <c r="A11" s="164" t="s">
        <v>629</v>
      </c>
      <c r="B11" s="165"/>
      <c r="C11" s="165"/>
      <c r="D11" s="25"/>
      <c r="E11" s="166"/>
      <c r="F11" s="166"/>
      <c r="G11" s="166"/>
      <c r="H11" s="25"/>
      <c r="I11" s="63"/>
      <c r="K11" s="26"/>
      <c r="L11" s="27"/>
      <c r="M11" s="28"/>
      <c r="N11" s="28"/>
      <c r="O11" s="28"/>
      <c r="P11" s="28"/>
      <c r="Q11" s="25"/>
      <c r="R11" s="29"/>
      <c r="S11" s="29"/>
      <c r="T11" s="30"/>
      <c r="U11" s="43"/>
    </row>
    <row r="12" spans="1:21" ht="12.75" customHeight="1" x14ac:dyDescent="0.25">
      <c r="A12" s="65">
        <v>46185</v>
      </c>
      <c r="B12" s="64" t="s">
        <v>623</v>
      </c>
      <c r="C12" s="131" t="s">
        <v>19</v>
      </c>
      <c r="D12" s="50"/>
      <c r="E12" s="11">
        <v>2</v>
      </c>
      <c r="F12" s="12" t="s">
        <v>624</v>
      </c>
      <c r="G12" s="13">
        <v>1</v>
      </c>
      <c r="H12" s="11"/>
      <c r="I12" s="132" t="s">
        <v>20</v>
      </c>
      <c r="K12" s="15"/>
      <c r="L12" s="162" t="s">
        <v>630</v>
      </c>
      <c r="M12" s="162"/>
      <c r="N12" s="162"/>
      <c r="O12" s="162"/>
      <c r="P12" s="162"/>
      <c r="Q12" s="162"/>
      <c r="R12" s="162"/>
      <c r="S12" s="162"/>
      <c r="T12" s="163"/>
      <c r="U12" s="43"/>
    </row>
    <row r="13" spans="1:21" ht="12.75" customHeight="1" x14ac:dyDescent="0.25">
      <c r="A13" s="65">
        <v>46186</v>
      </c>
      <c r="B13" s="64" t="s">
        <v>623</v>
      </c>
      <c r="C13" s="131" t="s">
        <v>21</v>
      </c>
      <c r="D13" s="16"/>
      <c r="E13" s="11">
        <v>0</v>
      </c>
      <c r="F13" s="12" t="s">
        <v>624</v>
      </c>
      <c r="G13" s="13">
        <v>2</v>
      </c>
      <c r="H13" s="11"/>
      <c r="I13" s="132" t="s">
        <v>22</v>
      </c>
      <c r="K13" s="35"/>
      <c r="L13" s="17"/>
      <c r="M13" s="18" t="s">
        <v>5</v>
      </c>
      <c r="N13" s="18" t="s">
        <v>6</v>
      </c>
      <c r="O13" s="18" t="s">
        <v>7</v>
      </c>
      <c r="P13" s="18" t="s">
        <v>8</v>
      </c>
      <c r="Q13" s="18" t="s">
        <v>9</v>
      </c>
      <c r="R13" s="18" t="s">
        <v>10</v>
      </c>
      <c r="S13" s="18" t="s">
        <v>11</v>
      </c>
      <c r="T13" s="19" t="s">
        <v>12</v>
      </c>
      <c r="U13" s="43"/>
    </row>
    <row r="14" spans="1:21" ht="12" customHeight="1" x14ac:dyDescent="0.25">
      <c r="A14" s="65">
        <v>46191</v>
      </c>
      <c r="B14" s="64" t="s">
        <v>623</v>
      </c>
      <c r="C14" s="132" t="s">
        <v>22</v>
      </c>
      <c r="D14" s="50"/>
      <c r="E14" s="11">
        <v>1</v>
      </c>
      <c r="F14" s="20" t="s">
        <v>624</v>
      </c>
      <c r="G14" s="13">
        <v>0</v>
      </c>
      <c r="H14" s="62"/>
      <c r="I14" s="132" t="s">
        <v>20</v>
      </c>
      <c r="K14" s="35"/>
      <c r="L14" s="91" t="str">
        <f>Jogos!AN13</f>
        <v>Suíça</v>
      </c>
      <c r="M14" s="21">
        <f>VLOOKUP($L14,Jogos!$A$13:$I$16,2,FALSE)</f>
        <v>9</v>
      </c>
      <c r="N14" s="21">
        <f>VLOOKUP($L14,Jogos!$A$13:$I$16,3,FALSE)</f>
        <v>3</v>
      </c>
      <c r="O14" s="21">
        <f>VLOOKUP($L14,Jogos!$A$13:$I$16,4,FALSE)</f>
        <v>3</v>
      </c>
      <c r="P14" s="21">
        <f>VLOOKUP($L14,Jogos!$A$13:$I$16,5,FALSE)</f>
        <v>0</v>
      </c>
      <c r="Q14" s="21">
        <f>VLOOKUP($L14,Jogos!$A$13:$I$16,6,FALSE)</f>
        <v>0</v>
      </c>
      <c r="R14" s="21">
        <f>VLOOKUP($L14,Jogos!$A$13:$I$16,7,FALSE)</f>
        <v>4</v>
      </c>
      <c r="S14" s="21">
        <f>VLOOKUP($L14,Jogos!$A$13:$I$16,8,FALSE)</f>
        <v>0</v>
      </c>
      <c r="T14" s="21">
        <f>VLOOKUP($L14,Jogos!$A$13:$I$16,9,FALSE)</f>
        <v>4</v>
      </c>
      <c r="U14" s="43"/>
    </row>
    <row r="15" spans="1:21" ht="12.75" customHeight="1" x14ac:dyDescent="0.25">
      <c r="A15" s="65">
        <v>46191</v>
      </c>
      <c r="B15" s="64" t="s">
        <v>631</v>
      </c>
      <c r="C15" s="131" t="s">
        <v>19</v>
      </c>
      <c r="D15" s="16"/>
      <c r="E15" s="11">
        <v>3</v>
      </c>
      <c r="F15" s="12" t="s">
        <v>624</v>
      </c>
      <c r="G15" s="13">
        <v>0</v>
      </c>
      <c r="H15" s="11"/>
      <c r="I15" s="132" t="s">
        <v>21</v>
      </c>
      <c r="K15" s="35"/>
      <c r="L15" s="91" t="str">
        <f>Jogos!AN14</f>
        <v>Canadá</v>
      </c>
      <c r="M15" s="21">
        <f>VLOOKUP($L15,Jogos!$A$13:$I$16,2,FALSE)</f>
        <v>6</v>
      </c>
      <c r="N15" s="21">
        <f>VLOOKUP($L15,Jogos!$A$13:$I$16,3,FALSE)</f>
        <v>3</v>
      </c>
      <c r="O15" s="21">
        <f>VLOOKUP($L15,Jogos!$A$13:$I$16,4,FALSE)</f>
        <v>2</v>
      </c>
      <c r="P15" s="21">
        <f>VLOOKUP($L15,Jogos!$A$13:$I$16,5,FALSE)</f>
        <v>0</v>
      </c>
      <c r="Q15" s="21">
        <f>VLOOKUP($L15,Jogos!$A$13:$I$16,6,FALSE)</f>
        <v>1</v>
      </c>
      <c r="R15" s="21">
        <f>VLOOKUP($L15,Jogos!$A$13:$I$16,7,FALSE)</f>
        <v>5</v>
      </c>
      <c r="S15" s="21">
        <f>VLOOKUP($L15,Jogos!$A$13:$I$16,8,FALSE)</f>
        <v>2</v>
      </c>
      <c r="T15" s="21">
        <f>VLOOKUP($L15,Jogos!$A$13:$I$16,9,FALSE)</f>
        <v>3</v>
      </c>
      <c r="U15" s="43"/>
    </row>
    <row r="16" spans="1:21" ht="12.75" customHeight="1" x14ac:dyDescent="0.25">
      <c r="A16" s="65">
        <v>46197</v>
      </c>
      <c r="B16" s="64" t="s">
        <v>623</v>
      </c>
      <c r="C16" s="132" t="s">
        <v>22</v>
      </c>
      <c r="D16" s="16"/>
      <c r="E16" s="11">
        <v>1</v>
      </c>
      <c r="F16" s="12" t="s">
        <v>624</v>
      </c>
      <c r="G16" s="13">
        <v>0</v>
      </c>
      <c r="H16" s="11"/>
      <c r="I16" s="132" t="s">
        <v>19</v>
      </c>
      <c r="K16" s="35"/>
      <c r="L16" s="91" t="str">
        <f>Jogos!AN15</f>
        <v>Bósnia</v>
      </c>
      <c r="M16" s="21">
        <f>VLOOKUP($L16,Jogos!$A$13:$I$16,2,FALSE)</f>
        <v>3</v>
      </c>
      <c r="N16" s="21">
        <f>VLOOKUP($L16,Jogos!$A$13:$I$16,3,FALSE)</f>
        <v>3</v>
      </c>
      <c r="O16" s="21">
        <f>VLOOKUP($L16,Jogos!$A$13:$I$16,4,FALSE)</f>
        <v>1</v>
      </c>
      <c r="P16" s="21">
        <f>VLOOKUP($L16,Jogos!$A$13:$I$16,5,FALSE)</f>
        <v>0</v>
      </c>
      <c r="Q16" s="21">
        <f>VLOOKUP($L16,Jogos!$A$13:$I$16,6,FALSE)</f>
        <v>2</v>
      </c>
      <c r="R16" s="21">
        <f>VLOOKUP($L16,Jogos!$A$13:$I$16,7,FALSE)</f>
        <v>3</v>
      </c>
      <c r="S16" s="21">
        <f>VLOOKUP($L16,Jogos!$A$13:$I$16,8,FALSE)</f>
        <v>4</v>
      </c>
      <c r="T16" s="21">
        <f>VLOOKUP($L16,Jogos!$A$13:$I$16,9,FALSE)</f>
        <v>-1</v>
      </c>
      <c r="U16" s="43"/>
    </row>
    <row r="17" spans="1:23" ht="12.75" customHeight="1" x14ac:dyDescent="0.25">
      <c r="A17" s="65">
        <v>46197</v>
      </c>
      <c r="B17" s="64" t="s">
        <v>623</v>
      </c>
      <c r="C17" s="131" t="s">
        <v>20</v>
      </c>
      <c r="D17" s="16"/>
      <c r="E17" s="11">
        <v>2</v>
      </c>
      <c r="F17" s="12" t="s">
        <v>624</v>
      </c>
      <c r="G17" s="13">
        <v>1</v>
      </c>
      <c r="H17" s="11"/>
      <c r="I17" s="132" t="s">
        <v>21</v>
      </c>
      <c r="K17" s="22"/>
      <c r="L17" s="91" t="str">
        <f>Jogos!AN16</f>
        <v>Catar</v>
      </c>
      <c r="M17" s="21">
        <f>VLOOKUP($L17,Jogos!$A$13:$I$16,2,FALSE)</f>
        <v>0</v>
      </c>
      <c r="N17" s="21">
        <f>VLOOKUP($L17,Jogos!$A$13:$I$16,3,FALSE)</f>
        <v>3</v>
      </c>
      <c r="O17" s="21">
        <f>VLOOKUP($L17,Jogos!$A$13:$I$16,4,FALSE)</f>
        <v>0</v>
      </c>
      <c r="P17" s="21">
        <f>VLOOKUP($L17,Jogos!$A$13:$I$16,5,FALSE)</f>
        <v>0</v>
      </c>
      <c r="Q17" s="21">
        <f>VLOOKUP($L17,Jogos!$A$13:$I$16,6,FALSE)</f>
        <v>3</v>
      </c>
      <c r="R17" s="21">
        <f>VLOOKUP($L17,Jogos!$A$13:$I$16,7,FALSE)</f>
        <v>1</v>
      </c>
      <c r="S17" s="21">
        <f>VLOOKUP($L17,Jogos!$A$13:$I$16,8,FALSE)</f>
        <v>7</v>
      </c>
      <c r="T17" s="21">
        <f>VLOOKUP($L17,Jogos!$A$13:$I$16,9,FALSE)</f>
        <v>-6</v>
      </c>
      <c r="U17" s="43"/>
    </row>
    <row r="18" spans="1:23" ht="15" customHeight="1" x14ac:dyDescent="0.25">
      <c r="A18" s="53"/>
      <c r="B18" s="54"/>
      <c r="C18" s="61"/>
      <c r="D18" s="31"/>
      <c r="E18" s="32"/>
      <c r="F18" s="32"/>
      <c r="G18" s="32"/>
      <c r="H18" s="32"/>
      <c r="I18" s="61"/>
      <c r="K18" s="24"/>
      <c r="L18" s="23"/>
      <c r="M18" s="23"/>
      <c r="N18" s="23"/>
      <c r="O18" s="23"/>
      <c r="P18" s="23"/>
      <c r="Q18" s="23"/>
      <c r="R18" s="23"/>
      <c r="S18" s="23"/>
      <c r="T18" s="23"/>
    </row>
    <row r="19" spans="1:23" ht="12" customHeight="1" x14ac:dyDescent="0.25">
      <c r="A19" s="164" t="s">
        <v>632</v>
      </c>
      <c r="B19" s="165"/>
      <c r="C19" s="165"/>
      <c r="D19" s="25"/>
      <c r="E19" s="166"/>
      <c r="F19" s="166"/>
      <c r="G19" s="166"/>
      <c r="H19" s="25"/>
      <c r="I19" s="63"/>
      <c r="K19" s="26"/>
      <c r="L19" s="27"/>
      <c r="M19" s="28"/>
      <c r="N19" s="28"/>
      <c r="O19" s="28"/>
      <c r="P19" s="28"/>
      <c r="Q19" s="25"/>
      <c r="R19" s="29"/>
      <c r="S19" s="29"/>
      <c r="T19" s="30"/>
      <c r="U19" s="43"/>
    </row>
    <row r="20" spans="1:23" ht="12.75" customHeight="1" x14ac:dyDescent="0.25">
      <c r="A20" s="65">
        <v>46186</v>
      </c>
      <c r="B20" s="64" t="s">
        <v>631</v>
      </c>
      <c r="C20" s="131" t="s">
        <v>24</v>
      </c>
      <c r="D20" s="50"/>
      <c r="E20" s="11">
        <v>1</v>
      </c>
      <c r="F20" s="12" t="s">
        <v>624</v>
      </c>
      <c r="G20" s="13">
        <v>1</v>
      </c>
      <c r="H20" s="11"/>
      <c r="I20" s="132" t="s">
        <v>25</v>
      </c>
      <c r="K20" s="15"/>
      <c r="L20" s="162" t="s">
        <v>633</v>
      </c>
      <c r="M20" s="162"/>
      <c r="N20" s="162"/>
      <c r="O20" s="162"/>
      <c r="P20" s="162"/>
      <c r="Q20" s="162"/>
      <c r="R20" s="162"/>
      <c r="S20" s="162"/>
      <c r="T20" s="163"/>
      <c r="U20" s="43"/>
      <c r="W20" s="60"/>
    </row>
    <row r="21" spans="1:23" ht="12.75" customHeight="1" x14ac:dyDescent="0.25">
      <c r="A21" s="65">
        <v>46186</v>
      </c>
      <c r="B21" s="64" t="s">
        <v>628</v>
      </c>
      <c r="C21" s="131" t="s">
        <v>26</v>
      </c>
      <c r="D21" s="16"/>
      <c r="E21" s="11">
        <v>1</v>
      </c>
      <c r="F21" s="12" t="s">
        <v>624</v>
      </c>
      <c r="G21" s="13">
        <v>3</v>
      </c>
      <c r="H21" s="11"/>
      <c r="I21" s="132" t="s">
        <v>27</v>
      </c>
      <c r="K21" s="35"/>
      <c r="L21" s="17"/>
      <c r="M21" s="18" t="s">
        <v>5</v>
      </c>
      <c r="N21" s="18" t="s">
        <v>6</v>
      </c>
      <c r="O21" s="18" t="s">
        <v>7</v>
      </c>
      <c r="P21" s="18" t="s">
        <v>8</v>
      </c>
      <c r="Q21" s="18" t="s">
        <v>9</v>
      </c>
      <c r="R21" s="18" t="s">
        <v>10</v>
      </c>
      <c r="S21" s="18" t="s">
        <v>11</v>
      </c>
      <c r="T21" s="19" t="s">
        <v>12</v>
      </c>
      <c r="U21" s="43"/>
    </row>
    <row r="22" spans="1:23" ht="12" customHeight="1" x14ac:dyDescent="0.25">
      <c r="A22" s="65">
        <v>46192</v>
      </c>
      <c r="B22" s="64" t="s">
        <v>631</v>
      </c>
      <c r="C22" s="132" t="s">
        <v>27</v>
      </c>
      <c r="D22" s="50"/>
      <c r="E22" s="11">
        <v>1</v>
      </c>
      <c r="F22" s="20" t="s">
        <v>624</v>
      </c>
      <c r="G22" s="13">
        <v>2</v>
      </c>
      <c r="H22" s="62"/>
      <c r="I22" s="132" t="s">
        <v>25</v>
      </c>
      <c r="K22" s="35"/>
      <c r="L22" s="91" t="str">
        <f>Jogos!AN21</f>
        <v>Brasil</v>
      </c>
      <c r="M22" s="21">
        <f>VLOOKUP($L22,Jogos!$A$21:$I$24,2,FALSE)</f>
        <v>7</v>
      </c>
      <c r="N22" s="21">
        <f>VLOOKUP($L22,Jogos!$A$21:$I$24,3,FALSE)</f>
        <v>3</v>
      </c>
      <c r="O22" s="21">
        <f>VLOOKUP($L22,Jogos!$A$21:$I$24,4,FALSE)</f>
        <v>2</v>
      </c>
      <c r="P22" s="21">
        <f>VLOOKUP($L22,Jogos!$A$21:$I$24,5,FALSE)</f>
        <v>1</v>
      </c>
      <c r="Q22" s="21">
        <f>VLOOKUP($L22,Jogos!$A$21:$I$24,6,FALSE)</f>
        <v>0</v>
      </c>
      <c r="R22" s="21">
        <f>VLOOKUP($L22,Jogos!$A$21:$I$24,7,FALSE)</f>
        <v>7</v>
      </c>
      <c r="S22" s="21">
        <f>VLOOKUP($L22,Jogos!$A$21:$I$24,8,FALSE)</f>
        <v>1</v>
      </c>
      <c r="T22" s="21">
        <f>VLOOKUP($L22,Jogos!$A$21:$I$24,9,FALSE)</f>
        <v>6</v>
      </c>
      <c r="U22" s="43"/>
    </row>
    <row r="23" spans="1:23" ht="12.75" customHeight="1" x14ac:dyDescent="0.25">
      <c r="A23" s="65">
        <v>46192</v>
      </c>
      <c r="B23" s="64" t="s">
        <v>634</v>
      </c>
      <c r="C23" s="131" t="s">
        <v>24</v>
      </c>
      <c r="D23" s="16"/>
      <c r="E23" s="11">
        <v>4</v>
      </c>
      <c r="F23" s="12" t="s">
        <v>624</v>
      </c>
      <c r="G23" s="13">
        <v>0</v>
      </c>
      <c r="H23" s="11"/>
      <c r="I23" s="132" t="s">
        <v>26</v>
      </c>
      <c r="K23" s="35"/>
      <c r="L23" s="91" t="str">
        <f>Jogos!AN22</f>
        <v>Marrocos</v>
      </c>
      <c r="M23" s="21">
        <f>VLOOKUP($L23,Jogos!$A$21:$I$24,2,FALSE)</f>
        <v>7</v>
      </c>
      <c r="N23" s="21">
        <f>VLOOKUP($L23,Jogos!$A$21:$I$24,3,FALSE)</f>
        <v>3</v>
      </c>
      <c r="O23" s="21">
        <f>VLOOKUP($L23,Jogos!$A$21:$I$24,4,FALSE)</f>
        <v>2</v>
      </c>
      <c r="P23" s="21">
        <f>VLOOKUP($L23,Jogos!$A$21:$I$24,5,FALSE)</f>
        <v>1</v>
      </c>
      <c r="Q23" s="21">
        <f>VLOOKUP($L23,Jogos!$A$21:$I$24,6,FALSE)</f>
        <v>0</v>
      </c>
      <c r="R23" s="21">
        <f>VLOOKUP($L23,Jogos!$A$21:$I$24,7,FALSE)</f>
        <v>6</v>
      </c>
      <c r="S23" s="21">
        <f>VLOOKUP($L23,Jogos!$A$21:$I$24,8,FALSE)</f>
        <v>2</v>
      </c>
      <c r="T23" s="21">
        <f>VLOOKUP($L23,Jogos!$A$21:$I$24,9,FALSE)</f>
        <v>4</v>
      </c>
      <c r="U23" s="43"/>
    </row>
    <row r="24" spans="1:23" ht="12.75" customHeight="1" x14ac:dyDescent="0.25">
      <c r="A24" s="65">
        <v>46197</v>
      </c>
      <c r="B24" s="64" t="s">
        <v>631</v>
      </c>
      <c r="C24" s="132" t="s">
        <v>25</v>
      </c>
      <c r="D24" s="16"/>
      <c r="E24" s="11">
        <v>3</v>
      </c>
      <c r="F24" s="12" t="s">
        <v>624</v>
      </c>
      <c r="G24" s="13">
        <v>0</v>
      </c>
      <c r="H24" s="11"/>
      <c r="I24" s="132" t="s">
        <v>26</v>
      </c>
      <c r="K24" s="35"/>
      <c r="L24" s="91" t="str">
        <f>Jogos!AN23</f>
        <v>Escócia</v>
      </c>
      <c r="M24" s="21">
        <f>VLOOKUP($L24,Jogos!$A$21:$I$24,2,FALSE)</f>
        <v>3</v>
      </c>
      <c r="N24" s="21">
        <f>VLOOKUP($L24,Jogos!$A$21:$I$24,3,FALSE)</f>
        <v>3</v>
      </c>
      <c r="O24" s="21">
        <f>VLOOKUP($L24,Jogos!$A$21:$I$24,4,FALSE)</f>
        <v>1</v>
      </c>
      <c r="P24" s="21">
        <f>VLOOKUP($L24,Jogos!$A$21:$I$24,5,FALSE)</f>
        <v>0</v>
      </c>
      <c r="Q24" s="21">
        <f>VLOOKUP($L24,Jogos!$A$21:$I$24,6,FALSE)</f>
        <v>2</v>
      </c>
      <c r="R24" s="21">
        <f>VLOOKUP($L24,Jogos!$A$21:$I$24,7,FALSE)</f>
        <v>4</v>
      </c>
      <c r="S24" s="21">
        <f>VLOOKUP($L24,Jogos!$A$21:$I$24,8,FALSE)</f>
        <v>5</v>
      </c>
      <c r="T24" s="21">
        <f>VLOOKUP($L24,Jogos!$A$21:$I$24,9,FALSE)</f>
        <v>-1</v>
      </c>
      <c r="U24" s="43"/>
    </row>
    <row r="25" spans="1:23" ht="12.75" customHeight="1" x14ac:dyDescent="0.25">
      <c r="A25" s="65">
        <v>46197</v>
      </c>
      <c r="B25" s="64" t="s">
        <v>631</v>
      </c>
      <c r="C25" s="132" t="s">
        <v>27</v>
      </c>
      <c r="D25" s="16"/>
      <c r="E25" s="11">
        <v>0</v>
      </c>
      <c r="F25" s="12" t="s">
        <v>624</v>
      </c>
      <c r="G25" s="13">
        <v>2</v>
      </c>
      <c r="H25" s="11"/>
      <c r="I25" s="132" t="s">
        <v>24</v>
      </c>
      <c r="K25" s="22"/>
      <c r="L25" s="91" t="str">
        <f>Jogos!AN24</f>
        <v>Haiti</v>
      </c>
      <c r="M25" s="21">
        <f>VLOOKUP($L25,Jogos!$A$21:$I$24,2,FALSE)</f>
        <v>0</v>
      </c>
      <c r="N25" s="21">
        <f>VLOOKUP($L25,Jogos!$A$21:$I$24,3,FALSE)</f>
        <v>3</v>
      </c>
      <c r="O25" s="21">
        <f>VLOOKUP($L25,Jogos!$A$21:$I$24,4,FALSE)</f>
        <v>0</v>
      </c>
      <c r="P25" s="21">
        <f>VLOOKUP($L25,Jogos!$A$21:$I$24,5,FALSE)</f>
        <v>0</v>
      </c>
      <c r="Q25" s="21">
        <f>VLOOKUP($L25,Jogos!$A$21:$I$24,6,FALSE)</f>
        <v>3</v>
      </c>
      <c r="R25" s="21">
        <f>VLOOKUP($L25,Jogos!$A$21:$I$24,7,FALSE)</f>
        <v>1</v>
      </c>
      <c r="S25" s="21">
        <f>VLOOKUP($L25,Jogos!$A$21:$I$24,8,FALSE)</f>
        <v>10</v>
      </c>
      <c r="T25" s="21">
        <f>VLOOKUP($L25,Jogos!$A$21:$I$24,9,FALSE)</f>
        <v>-9</v>
      </c>
      <c r="U25" s="43"/>
    </row>
    <row r="26" spans="1:23" ht="15" customHeight="1" x14ac:dyDescent="0.25">
      <c r="A26" s="53"/>
      <c r="B26" s="54"/>
      <c r="C26" s="61"/>
      <c r="D26" s="31"/>
      <c r="E26" s="32"/>
      <c r="F26" s="32"/>
      <c r="G26" s="32"/>
      <c r="H26" s="32"/>
      <c r="I26" s="56"/>
      <c r="K26" s="24"/>
      <c r="L26" s="23"/>
      <c r="M26" s="23"/>
      <c r="N26" s="23"/>
      <c r="O26" s="23"/>
      <c r="P26" s="23"/>
      <c r="Q26" s="23"/>
      <c r="R26" s="23"/>
      <c r="S26" s="23"/>
      <c r="T26" s="23"/>
    </row>
    <row r="27" spans="1:23" ht="12" customHeight="1" x14ac:dyDescent="0.25">
      <c r="A27" s="164" t="s">
        <v>635</v>
      </c>
      <c r="B27" s="165"/>
      <c r="C27" s="165"/>
      <c r="D27" s="25"/>
      <c r="E27" s="166"/>
      <c r="F27" s="166"/>
      <c r="G27" s="166"/>
      <c r="H27" s="25"/>
      <c r="I27" s="63"/>
      <c r="K27" s="26"/>
      <c r="L27" s="27"/>
      <c r="M27" s="28"/>
      <c r="N27" s="28"/>
      <c r="O27" s="28"/>
      <c r="P27" s="28"/>
      <c r="Q27" s="25"/>
      <c r="R27" s="29"/>
      <c r="S27" s="29"/>
      <c r="T27" s="30"/>
      <c r="U27" s="43"/>
    </row>
    <row r="28" spans="1:23" ht="12.75" customHeight="1" x14ac:dyDescent="0.25">
      <c r="A28" s="65">
        <v>46185</v>
      </c>
      <c r="B28" s="64" t="s">
        <v>628</v>
      </c>
      <c r="C28" s="131" t="s">
        <v>29</v>
      </c>
      <c r="D28" s="50"/>
      <c r="E28" s="11">
        <v>2</v>
      </c>
      <c r="F28" s="12" t="s">
        <v>624</v>
      </c>
      <c r="G28" s="13">
        <v>1</v>
      </c>
      <c r="H28" s="11"/>
      <c r="I28" s="132" t="s">
        <v>30</v>
      </c>
      <c r="K28" s="15"/>
      <c r="L28" s="162" t="s">
        <v>636</v>
      </c>
      <c r="M28" s="162"/>
      <c r="N28" s="162"/>
      <c r="O28" s="162"/>
      <c r="P28" s="162"/>
      <c r="Q28" s="162"/>
      <c r="R28" s="162"/>
      <c r="S28" s="162"/>
      <c r="T28" s="163"/>
      <c r="U28" s="43"/>
    </row>
    <row r="29" spans="1:23" ht="12.75" customHeight="1" x14ac:dyDescent="0.25">
      <c r="A29" s="65">
        <v>46187</v>
      </c>
      <c r="B29" s="64" t="s">
        <v>623</v>
      </c>
      <c r="C29" s="131" t="s">
        <v>31</v>
      </c>
      <c r="D29" s="16"/>
      <c r="E29" s="11">
        <v>1</v>
      </c>
      <c r="F29" s="12" t="s">
        <v>624</v>
      </c>
      <c r="G29" s="13">
        <v>3</v>
      </c>
      <c r="H29" s="11"/>
      <c r="I29" s="132" t="s">
        <v>32</v>
      </c>
      <c r="K29" s="35"/>
      <c r="L29" s="17"/>
      <c r="M29" s="18" t="s">
        <v>5</v>
      </c>
      <c r="N29" s="18" t="s">
        <v>6</v>
      </c>
      <c r="O29" s="18" t="s">
        <v>7</v>
      </c>
      <c r="P29" s="18" t="s">
        <v>8</v>
      </c>
      <c r="Q29" s="18" t="s">
        <v>9</v>
      </c>
      <c r="R29" s="18" t="s">
        <v>10</v>
      </c>
      <c r="S29" s="18" t="s">
        <v>11</v>
      </c>
      <c r="T29" s="19" t="s">
        <v>12</v>
      </c>
      <c r="U29" s="43"/>
    </row>
    <row r="30" spans="1:23" ht="12" customHeight="1" x14ac:dyDescent="0.25">
      <c r="A30" s="65">
        <v>46192</v>
      </c>
      <c r="B30" s="64" t="s">
        <v>623</v>
      </c>
      <c r="C30" s="131" t="s">
        <v>29</v>
      </c>
      <c r="D30" s="50"/>
      <c r="E30" s="11">
        <v>2</v>
      </c>
      <c r="F30" s="20" t="s">
        <v>624</v>
      </c>
      <c r="G30" s="13">
        <v>0</v>
      </c>
      <c r="H30" s="62"/>
      <c r="I30" s="132" t="s">
        <v>31</v>
      </c>
      <c r="K30" s="35"/>
      <c r="L30" s="91" t="str">
        <f>Jogos!AN29</f>
        <v>Turquia</v>
      </c>
      <c r="M30" s="21">
        <f>VLOOKUP($L30,Jogos!$A$29:$I$32,2,FALSE)</f>
        <v>7</v>
      </c>
      <c r="N30" s="21">
        <f>VLOOKUP($L30,Jogos!$A$29:$I$32,3,FALSE)</f>
        <v>3</v>
      </c>
      <c r="O30" s="21">
        <f>VLOOKUP($L30,Jogos!$A$29:$I$32,4,FALSE)</f>
        <v>2</v>
      </c>
      <c r="P30" s="21">
        <f>VLOOKUP($L30,Jogos!$A$29:$I$32,5,FALSE)</f>
        <v>1</v>
      </c>
      <c r="Q30" s="21">
        <f>VLOOKUP($L30,Jogos!$A$29:$I$32,6,FALSE)</f>
        <v>0</v>
      </c>
      <c r="R30" s="21">
        <f>VLOOKUP($L30,Jogos!$A$29:$I$32,7,FALSE)</f>
        <v>6</v>
      </c>
      <c r="S30" s="21">
        <f>VLOOKUP($L30,Jogos!$A$29:$I$32,8,FALSE)</f>
        <v>3</v>
      </c>
      <c r="T30" s="21">
        <f>VLOOKUP($L30,Jogos!$A$29:$I$32,9,FALSE)</f>
        <v>3</v>
      </c>
      <c r="U30" s="43"/>
    </row>
    <row r="31" spans="1:23" ht="12.75" customHeight="1" x14ac:dyDescent="0.25">
      <c r="A31" s="65">
        <v>46193</v>
      </c>
      <c r="B31" s="64" t="s">
        <v>637</v>
      </c>
      <c r="C31" s="131" t="s">
        <v>32</v>
      </c>
      <c r="D31" s="16"/>
      <c r="E31" s="11">
        <v>1</v>
      </c>
      <c r="F31" s="12" t="s">
        <v>624</v>
      </c>
      <c r="G31" s="13">
        <v>1</v>
      </c>
      <c r="H31" s="11"/>
      <c r="I31" s="132" t="s">
        <v>30</v>
      </c>
      <c r="K31" s="35"/>
      <c r="L31" s="91" t="str">
        <f>Jogos!AN30</f>
        <v>Estados Unidos</v>
      </c>
      <c r="M31" s="21">
        <f>VLOOKUP($L31,Jogos!$A$29:$I$32,2,FALSE)</f>
        <v>6</v>
      </c>
      <c r="N31" s="21">
        <f>VLOOKUP($L31,Jogos!$A$29:$I$32,3,FALSE)</f>
        <v>3</v>
      </c>
      <c r="O31" s="21">
        <f>VLOOKUP($L31,Jogos!$A$29:$I$32,4,FALSE)</f>
        <v>2</v>
      </c>
      <c r="P31" s="21">
        <f>VLOOKUP($L31,Jogos!$A$29:$I$32,5,FALSE)</f>
        <v>0</v>
      </c>
      <c r="Q31" s="21">
        <f>VLOOKUP($L31,Jogos!$A$29:$I$32,6,FALSE)</f>
        <v>1</v>
      </c>
      <c r="R31" s="21">
        <f>VLOOKUP($L31,Jogos!$A$29:$I$32,7,FALSE)</f>
        <v>5</v>
      </c>
      <c r="S31" s="21">
        <f>VLOOKUP($L31,Jogos!$A$29:$I$32,8,FALSE)</f>
        <v>3</v>
      </c>
      <c r="T31" s="21">
        <f>VLOOKUP($L31,Jogos!$A$29:$I$32,9,FALSE)</f>
        <v>2</v>
      </c>
      <c r="U31" s="43"/>
    </row>
    <row r="32" spans="1:23" ht="12.75" customHeight="1" x14ac:dyDescent="0.25">
      <c r="A32" s="65">
        <v>46198</v>
      </c>
      <c r="B32" s="64" t="s">
        <v>626</v>
      </c>
      <c r="C32" s="131" t="s">
        <v>32</v>
      </c>
      <c r="D32" s="16"/>
      <c r="E32" s="11">
        <v>2</v>
      </c>
      <c r="F32" s="12" t="s">
        <v>624</v>
      </c>
      <c r="G32" s="13">
        <v>1</v>
      </c>
      <c r="H32" s="11"/>
      <c r="I32" s="132" t="s">
        <v>29</v>
      </c>
      <c r="K32" s="35"/>
      <c r="L32" s="91" t="str">
        <f>Jogos!AN31</f>
        <v>Paraguai</v>
      </c>
      <c r="M32" s="21">
        <f>VLOOKUP($L32,Jogos!$A$29:$I$32,2,FALSE)</f>
        <v>4</v>
      </c>
      <c r="N32" s="21">
        <f>VLOOKUP($L32,Jogos!$A$29:$I$32,3,FALSE)</f>
        <v>3</v>
      </c>
      <c r="O32" s="21">
        <f>VLOOKUP($L32,Jogos!$A$29:$I$32,4,FALSE)</f>
        <v>1</v>
      </c>
      <c r="P32" s="21">
        <f>VLOOKUP($L32,Jogos!$A$29:$I$32,5,FALSE)</f>
        <v>1</v>
      </c>
      <c r="Q32" s="21">
        <f>VLOOKUP($L32,Jogos!$A$29:$I$32,6,FALSE)</f>
        <v>1</v>
      </c>
      <c r="R32" s="21">
        <f>VLOOKUP($L32,Jogos!$A$29:$I$32,7,FALSE)</f>
        <v>4</v>
      </c>
      <c r="S32" s="21">
        <f>VLOOKUP($L32,Jogos!$A$29:$I$32,8,FALSE)</f>
        <v>4</v>
      </c>
      <c r="T32" s="21">
        <f>VLOOKUP($L32,Jogos!$A$29:$I$32,9,FALSE)</f>
        <v>0</v>
      </c>
      <c r="U32" s="43"/>
    </row>
    <row r="33" spans="1:21" ht="12.75" customHeight="1" x14ac:dyDescent="0.25">
      <c r="A33" s="65">
        <v>46198</v>
      </c>
      <c r="B33" s="64" t="s">
        <v>626</v>
      </c>
      <c r="C33" s="131" t="s">
        <v>30</v>
      </c>
      <c r="D33" s="16"/>
      <c r="E33" s="11">
        <v>2</v>
      </c>
      <c r="F33" s="12" t="s">
        <v>624</v>
      </c>
      <c r="G33" s="13">
        <v>1</v>
      </c>
      <c r="H33" s="11"/>
      <c r="I33" s="132" t="s">
        <v>31</v>
      </c>
      <c r="K33" s="22"/>
      <c r="L33" s="91" t="str">
        <f>Jogos!AN32</f>
        <v>Austrália</v>
      </c>
      <c r="M33" s="21">
        <f>VLOOKUP($L33,Jogos!$A$29:$I$32,2,FALSE)</f>
        <v>0</v>
      </c>
      <c r="N33" s="21">
        <f>VLOOKUP($L33,Jogos!$A$29:$I$32,3,FALSE)</f>
        <v>3</v>
      </c>
      <c r="O33" s="21">
        <f>VLOOKUP($L33,Jogos!$A$29:$I$32,4,FALSE)</f>
        <v>0</v>
      </c>
      <c r="P33" s="21">
        <f>VLOOKUP($L33,Jogos!$A$29:$I$32,5,FALSE)</f>
        <v>0</v>
      </c>
      <c r="Q33" s="21">
        <f>VLOOKUP($L33,Jogos!$A$29:$I$32,6,FALSE)</f>
        <v>3</v>
      </c>
      <c r="R33" s="21">
        <f>VLOOKUP($L33,Jogos!$A$29:$I$32,7,FALSE)</f>
        <v>2</v>
      </c>
      <c r="S33" s="21">
        <f>VLOOKUP($L33,Jogos!$A$29:$I$32,8,FALSE)</f>
        <v>7</v>
      </c>
      <c r="T33" s="21">
        <f>VLOOKUP($L33,Jogos!$A$29:$I$32,9,FALSE)</f>
        <v>-5</v>
      </c>
      <c r="U33" s="43"/>
    </row>
    <row r="34" spans="1:21" ht="15" customHeight="1" x14ac:dyDescent="0.25">
      <c r="A34" s="65"/>
      <c r="B34" s="54"/>
      <c r="C34" s="61"/>
      <c r="D34" s="31"/>
      <c r="E34" s="32"/>
      <c r="F34" s="32"/>
      <c r="G34" s="32"/>
      <c r="H34" s="32"/>
      <c r="I34" s="61"/>
      <c r="K34" s="24"/>
      <c r="L34" s="23"/>
      <c r="M34" s="23"/>
      <c r="N34" s="23"/>
      <c r="O34" s="23"/>
      <c r="P34" s="23"/>
      <c r="Q34" s="23"/>
      <c r="R34" s="23"/>
      <c r="S34" s="23"/>
      <c r="T34" s="23"/>
    </row>
    <row r="35" spans="1:21" ht="12" customHeight="1" x14ac:dyDescent="0.25">
      <c r="A35" s="164" t="s">
        <v>638</v>
      </c>
      <c r="B35" s="165"/>
      <c r="C35" s="165"/>
      <c r="D35" s="25"/>
      <c r="E35" s="166"/>
      <c r="F35" s="166"/>
      <c r="G35" s="166"/>
      <c r="H35" s="25"/>
      <c r="I35" s="63"/>
      <c r="K35" s="26"/>
      <c r="L35" s="27"/>
      <c r="M35" s="28"/>
      <c r="N35" s="28"/>
      <c r="O35" s="28"/>
      <c r="P35" s="28"/>
      <c r="Q35" s="25"/>
      <c r="R35" s="29"/>
      <c r="S35" s="29"/>
      <c r="T35" s="30"/>
      <c r="U35" s="43"/>
    </row>
    <row r="36" spans="1:21" ht="12.75" customHeight="1" x14ac:dyDescent="0.25">
      <c r="A36" s="65">
        <v>46187</v>
      </c>
      <c r="B36" s="64" t="s">
        <v>639</v>
      </c>
      <c r="C36" s="131" t="s">
        <v>34</v>
      </c>
      <c r="D36" s="50"/>
      <c r="E36" s="11">
        <v>5</v>
      </c>
      <c r="F36" s="12" t="s">
        <v>624</v>
      </c>
      <c r="G36" s="13">
        <v>0</v>
      </c>
      <c r="H36" s="11"/>
      <c r="I36" s="132" t="s">
        <v>35</v>
      </c>
      <c r="K36" s="15"/>
      <c r="L36" s="162" t="s">
        <v>640</v>
      </c>
      <c r="M36" s="162"/>
      <c r="N36" s="162"/>
      <c r="O36" s="162"/>
      <c r="P36" s="162"/>
      <c r="Q36" s="162"/>
      <c r="R36" s="162"/>
      <c r="S36" s="162"/>
      <c r="T36" s="163"/>
      <c r="U36" s="43"/>
    </row>
    <row r="37" spans="1:21" ht="12.75" customHeight="1" x14ac:dyDescent="0.25">
      <c r="A37" s="65">
        <v>46187</v>
      </c>
      <c r="B37" s="64" t="s">
        <v>641</v>
      </c>
      <c r="C37" s="131" t="s">
        <v>36</v>
      </c>
      <c r="D37" s="16"/>
      <c r="E37" s="11">
        <v>2</v>
      </c>
      <c r="F37" s="12" t="s">
        <v>624</v>
      </c>
      <c r="G37" s="13">
        <v>2</v>
      </c>
      <c r="H37" s="11"/>
      <c r="I37" s="132" t="s">
        <v>37</v>
      </c>
      <c r="K37" s="35"/>
      <c r="L37" s="17"/>
      <c r="M37" s="18" t="s">
        <v>5</v>
      </c>
      <c r="N37" s="18" t="s">
        <v>6</v>
      </c>
      <c r="O37" s="18" t="s">
        <v>7</v>
      </c>
      <c r="P37" s="18" t="s">
        <v>8</v>
      </c>
      <c r="Q37" s="18" t="s">
        <v>9</v>
      </c>
      <c r="R37" s="18" t="s">
        <v>10</v>
      </c>
      <c r="S37" s="18" t="s">
        <v>11</v>
      </c>
      <c r="T37" s="19" t="s">
        <v>12</v>
      </c>
      <c r="U37" s="43"/>
    </row>
    <row r="38" spans="1:21" ht="12" customHeight="1" x14ac:dyDescent="0.25">
      <c r="A38" s="65">
        <v>46193</v>
      </c>
      <c r="B38" s="58" t="s">
        <v>642</v>
      </c>
      <c r="C38" s="131" t="s">
        <v>34</v>
      </c>
      <c r="D38" s="50"/>
      <c r="E38" s="11">
        <v>2</v>
      </c>
      <c r="F38" s="20" t="s">
        <v>624</v>
      </c>
      <c r="G38" s="13">
        <v>1</v>
      </c>
      <c r="H38" s="62"/>
      <c r="I38" s="132" t="s">
        <v>36</v>
      </c>
      <c r="K38" s="35"/>
      <c r="L38" s="91" t="str">
        <f>Jogos!AN37</f>
        <v>Alemanha</v>
      </c>
      <c r="M38" s="21">
        <f>VLOOKUP($L38,Jogos!$A$37:$I$40,2,FALSE)</f>
        <v>9</v>
      </c>
      <c r="N38" s="21">
        <f>VLOOKUP($L38,Jogos!$A$37:$I$40,3,FALSE)</f>
        <v>3</v>
      </c>
      <c r="O38" s="21">
        <f>VLOOKUP($L38,Jogos!$A$37:$I$40,4,FALSE)</f>
        <v>3</v>
      </c>
      <c r="P38" s="21">
        <f>VLOOKUP($L38,Jogos!$A$37:$I$40,5,FALSE)</f>
        <v>0</v>
      </c>
      <c r="Q38" s="21">
        <f>VLOOKUP($L38,Jogos!$A$37:$I$40,6,FALSE)</f>
        <v>0</v>
      </c>
      <c r="R38" s="21">
        <f>VLOOKUP($L38,Jogos!$A$37:$I$40,7,FALSE)</f>
        <v>9</v>
      </c>
      <c r="S38" s="21">
        <f>VLOOKUP($L38,Jogos!$A$37:$I$40,8,FALSE)</f>
        <v>2</v>
      </c>
      <c r="T38" s="21">
        <f>VLOOKUP($L38,Jogos!$A$37:$I$40,9,FALSE)</f>
        <v>7</v>
      </c>
      <c r="U38" s="43"/>
    </row>
    <row r="39" spans="1:21" ht="12.75" customHeight="1" x14ac:dyDescent="0.25">
      <c r="A39" s="65">
        <v>46193</v>
      </c>
      <c r="B39" s="64" t="s">
        <v>643</v>
      </c>
      <c r="C39" s="131" t="s">
        <v>37</v>
      </c>
      <c r="D39" s="16"/>
      <c r="E39" s="11">
        <v>3</v>
      </c>
      <c r="F39" s="12" t="s">
        <v>624</v>
      </c>
      <c r="G39" s="13">
        <v>0</v>
      </c>
      <c r="H39" s="11"/>
      <c r="I39" s="132" t="s">
        <v>35</v>
      </c>
      <c r="K39" s="35"/>
      <c r="L39" s="91" t="str">
        <f>Jogos!AN38</f>
        <v>Equador</v>
      </c>
      <c r="M39" s="21">
        <f>VLOOKUP($L39,Jogos!$A$37:$I$40,2,FALSE)</f>
        <v>4</v>
      </c>
      <c r="N39" s="21">
        <f>VLOOKUP($L39,Jogos!$A$37:$I$40,3,FALSE)</f>
        <v>3</v>
      </c>
      <c r="O39" s="21">
        <f>VLOOKUP($L39,Jogos!$A$37:$I$40,4,FALSE)</f>
        <v>1</v>
      </c>
      <c r="P39" s="21">
        <f>VLOOKUP($L39,Jogos!$A$37:$I$40,5,FALSE)</f>
        <v>1</v>
      </c>
      <c r="Q39" s="21">
        <f>VLOOKUP($L39,Jogos!$A$37:$I$40,6,FALSE)</f>
        <v>1</v>
      </c>
      <c r="R39" s="21">
        <f>VLOOKUP($L39,Jogos!$A$37:$I$40,7,FALSE)</f>
        <v>6</v>
      </c>
      <c r="S39" s="21">
        <f>VLOOKUP($L39,Jogos!$A$37:$I$40,8,FALSE)</f>
        <v>4</v>
      </c>
      <c r="T39" s="21">
        <f>VLOOKUP($L39,Jogos!$A$37:$I$40,9,FALSE)</f>
        <v>2</v>
      </c>
      <c r="U39" s="43"/>
    </row>
    <row r="40" spans="1:21" ht="12.75" customHeight="1" x14ac:dyDescent="0.25">
      <c r="A40" s="65">
        <v>46198</v>
      </c>
      <c r="B40" s="64" t="s">
        <v>642</v>
      </c>
      <c r="C40" s="131" t="s">
        <v>37</v>
      </c>
      <c r="D40" s="16"/>
      <c r="E40" s="11">
        <v>1</v>
      </c>
      <c r="F40" s="12" t="s">
        <v>624</v>
      </c>
      <c r="G40" s="13">
        <v>2</v>
      </c>
      <c r="H40" s="11"/>
      <c r="I40" s="132" t="s">
        <v>34</v>
      </c>
      <c r="K40" s="35"/>
      <c r="L40" s="91" t="str">
        <f>Jogos!AN39</f>
        <v>Costa do Marfim</v>
      </c>
      <c r="M40" s="21">
        <f>VLOOKUP($L40,Jogos!$A$37:$I$40,2,FALSE)</f>
        <v>4</v>
      </c>
      <c r="N40" s="21">
        <f>VLOOKUP($L40,Jogos!$A$37:$I$40,3,FALSE)</f>
        <v>3</v>
      </c>
      <c r="O40" s="21">
        <f>VLOOKUP($L40,Jogos!$A$37:$I$40,4,FALSE)</f>
        <v>1</v>
      </c>
      <c r="P40" s="21">
        <f>VLOOKUP($L40,Jogos!$A$37:$I$40,5,FALSE)</f>
        <v>1</v>
      </c>
      <c r="Q40" s="21">
        <f>VLOOKUP($L40,Jogos!$A$37:$I$40,6,FALSE)</f>
        <v>1</v>
      </c>
      <c r="R40" s="21">
        <f>VLOOKUP($L40,Jogos!$A$37:$I$40,7,FALSE)</f>
        <v>6</v>
      </c>
      <c r="S40" s="21">
        <f>VLOOKUP($L40,Jogos!$A$37:$I$40,8,FALSE)</f>
        <v>4</v>
      </c>
      <c r="T40" s="21">
        <f>VLOOKUP($L40,Jogos!$A$37:$I$40,9,FALSE)</f>
        <v>2</v>
      </c>
      <c r="U40" s="43"/>
    </row>
    <row r="41" spans="1:21" ht="12.75" customHeight="1" x14ac:dyDescent="0.25">
      <c r="A41" s="65">
        <v>46198</v>
      </c>
      <c r="B41" s="64" t="s">
        <v>642</v>
      </c>
      <c r="C41" s="131" t="s">
        <v>35</v>
      </c>
      <c r="D41" s="16"/>
      <c r="E41" s="11">
        <v>0</v>
      </c>
      <c r="F41" s="12" t="s">
        <v>624</v>
      </c>
      <c r="G41" s="13">
        <v>3</v>
      </c>
      <c r="H41" s="11"/>
      <c r="I41" s="132" t="s">
        <v>36</v>
      </c>
      <c r="K41" s="22"/>
      <c r="L41" s="91" t="str">
        <f>Jogos!AN40</f>
        <v>Curaçao</v>
      </c>
      <c r="M41" s="21">
        <f>VLOOKUP($L41,Jogos!$A$37:$I$40,2,FALSE)</f>
        <v>0</v>
      </c>
      <c r="N41" s="21">
        <f>VLOOKUP($L41,Jogos!$A$37:$I$40,3,FALSE)</f>
        <v>3</v>
      </c>
      <c r="O41" s="21">
        <f>VLOOKUP($L41,Jogos!$A$37:$I$40,4,FALSE)</f>
        <v>0</v>
      </c>
      <c r="P41" s="21">
        <f>VLOOKUP($L41,Jogos!$A$37:$I$40,5,FALSE)</f>
        <v>0</v>
      </c>
      <c r="Q41" s="21">
        <f>VLOOKUP($L41,Jogos!$A$37:$I$40,6,FALSE)</f>
        <v>3</v>
      </c>
      <c r="R41" s="21">
        <f>VLOOKUP($L41,Jogos!$A$37:$I$40,7,FALSE)</f>
        <v>0</v>
      </c>
      <c r="S41" s="21">
        <f>VLOOKUP($L41,Jogos!$A$37:$I$40,8,FALSE)</f>
        <v>11</v>
      </c>
      <c r="T41" s="21">
        <f>VLOOKUP($L41,Jogos!$A$37:$I$40,9,FALSE)</f>
        <v>-11</v>
      </c>
      <c r="U41" s="43"/>
    </row>
    <row r="42" spans="1:21" ht="15" customHeight="1" x14ac:dyDescent="0.25">
      <c r="A42" s="53"/>
      <c r="B42" s="54"/>
      <c r="C42" s="61"/>
      <c r="D42" s="31"/>
      <c r="E42" s="32"/>
      <c r="F42" s="32"/>
      <c r="G42" s="32"/>
      <c r="H42" s="32"/>
      <c r="I42" s="61"/>
      <c r="K42" s="24"/>
      <c r="L42" s="23"/>
      <c r="M42" s="23"/>
      <c r="N42" s="23"/>
      <c r="O42" s="23"/>
      <c r="P42" s="23"/>
      <c r="Q42" s="23"/>
      <c r="R42" s="23"/>
      <c r="S42" s="23"/>
      <c r="T42" s="23"/>
    </row>
    <row r="43" spans="1:21" ht="12" customHeight="1" x14ac:dyDescent="0.25">
      <c r="A43" s="164" t="s">
        <v>644</v>
      </c>
      <c r="B43" s="165"/>
      <c r="C43" s="165"/>
      <c r="D43" s="25"/>
      <c r="E43" s="166"/>
      <c r="F43" s="166"/>
      <c r="G43" s="166"/>
      <c r="H43" s="25"/>
      <c r="I43" s="63"/>
      <c r="K43" s="26"/>
      <c r="L43" s="27"/>
      <c r="M43" s="28"/>
      <c r="N43" s="28"/>
      <c r="O43" s="28"/>
      <c r="P43" s="28"/>
      <c r="Q43" s="25"/>
      <c r="R43" s="29"/>
      <c r="S43" s="29"/>
      <c r="T43" s="30"/>
      <c r="U43" s="43"/>
    </row>
    <row r="44" spans="1:21" ht="12.75" customHeight="1" x14ac:dyDescent="0.25">
      <c r="A44" s="65">
        <v>46187</v>
      </c>
      <c r="B44" s="64" t="s">
        <v>642</v>
      </c>
      <c r="C44" s="131" t="s">
        <v>39</v>
      </c>
      <c r="D44" s="50"/>
      <c r="E44" s="11">
        <v>3</v>
      </c>
      <c r="F44" s="12" t="s">
        <v>624</v>
      </c>
      <c r="G44" s="13">
        <v>1</v>
      </c>
      <c r="H44" s="11"/>
      <c r="I44" s="132" t="s">
        <v>40</v>
      </c>
      <c r="K44" s="15"/>
      <c r="L44" s="162" t="s">
        <v>645</v>
      </c>
      <c r="M44" s="162"/>
      <c r="N44" s="162"/>
      <c r="O44" s="162"/>
      <c r="P44" s="162"/>
      <c r="Q44" s="162"/>
      <c r="R44" s="162"/>
      <c r="S44" s="162"/>
      <c r="T44" s="163"/>
      <c r="U44" s="43"/>
    </row>
    <row r="45" spans="1:21" ht="12.75" customHeight="1" x14ac:dyDescent="0.25">
      <c r="A45" s="65">
        <v>46187</v>
      </c>
      <c r="B45" s="64" t="s">
        <v>626</v>
      </c>
      <c r="C45" s="131" t="s">
        <v>41</v>
      </c>
      <c r="D45" s="16"/>
      <c r="E45" s="11">
        <v>2</v>
      </c>
      <c r="F45" s="12" t="s">
        <v>624</v>
      </c>
      <c r="G45" s="13">
        <v>1</v>
      </c>
      <c r="H45" s="11"/>
      <c r="I45" s="132" t="s">
        <v>42</v>
      </c>
      <c r="K45" s="35"/>
      <c r="L45" s="17"/>
      <c r="M45" s="18" t="s">
        <v>5</v>
      </c>
      <c r="N45" s="18" t="s">
        <v>6</v>
      </c>
      <c r="O45" s="18" t="s">
        <v>7</v>
      </c>
      <c r="P45" s="18" t="s">
        <v>8</v>
      </c>
      <c r="Q45" s="18" t="s">
        <v>9</v>
      </c>
      <c r="R45" s="18" t="s">
        <v>10</v>
      </c>
      <c r="S45" s="18" t="s">
        <v>11</v>
      </c>
      <c r="T45" s="19" t="s">
        <v>12</v>
      </c>
      <c r="U45" s="43"/>
    </row>
    <row r="46" spans="1:21" ht="12" customHeight="1" x14ac:dyDescent="0.25">
      <c r="A46" s="65">
        <v>46193</v>
      </c>
      <c r="B46" s="64" t="s">
        <v>639</v>
      </c>
      <c r="C46" s="131" t="s">
        <v>39</v>
      </c>
      <c r="D46" s="50"/>
      <c r="E46" s="11">
        <v>2</v>
      </c>
      <c r="F46" s="20" t="s">
        <v>624</v>
      </c>
      <c r="G46" s="13">
        <v>1</v>
      </c>
      <c r="H46" s="62"/>
      <c r="I46" s="132" t="s">
        <v>41</v>
      </c>
      <c r="K46" s="35"/>
      <c r="L46" s="91" t="str">
        <f>Jogos!AN45</f>
        <v>Holanda</v>
      </c>
      <c r="M46" s="21">
        <f>VLOOKUP($L46,Jogos!$A$45:$I$48,2,FALSE)</f>
        <v>9</v>
      </c>
      <c r="N46" s="21">
        <f>VLOOKUP($L46,Jogos!$A$45:$I$48,3,FALSE)</f>
        <v>3</v>
      </c>
      <c r="O46" s="21">
        <f>VLOOKUP($L46,Jogos!$A$45:$I$48,4,FALSE)</f>
        <v>3</v>
      </c>
      <c r="P46" s="21">
        <f>VLOOKUP($L46,Jogos!$A$45:$I$48,5,FALSE)</f>
        <v>0</v>
      </c>
      <c r="Q46" s="21">
        <f>VLOOKUP($L46,Jogos!$A$45:$I$48,6,FALSE)</f>
        <v>0</v>
      </c>
      <c r="R46" s="21">
        <f>VLOOKUP($L46,Jogos!$A$45:$I$48,7,FALSE)</f>
        <v>8</v>
      </c>
      <c r="S46" s="21">
        <f>VLOOKUP($L46,Jogos!$A$45:$I$48,8,FALSE)</f>
        <v>3</v>
      </c>
      <c r="T46" s="21">
        <f>VLOOKUP($L46,Jogos!$A$45:$I$48,9,FALSE)</f>
        <v>5</v>
      </c>
      <c r="U46" s="43"/>
    </row>
    <row r="47" spans="1:21" ht="12.75" customHeight="1" x14ac:dyDescent="0.25">
      <c r="A47" s="65">
        <v>46194</v>
      </c>
      <c r="B47" s="64" t="s">
        <v>637</v>
      </c>
      <c r="C47" s="131" t="s">
        <v>42</v>
      </c>
      <c r="D47" s="16"/>
      <c r="E47" s="11">
        <v>1</v>
      </c>
      <c r="F47" s="12" t="s">
        <v>624</v>
      </c>
      <c r="G47" s="13">
        <v>2</v>
      </c>
      <c r="H47" s="11"/>
      <c r="I47" s="132" t="s">
        <v>40</v>
      </c>
      <c r="K47" s="35"/>
      <c r="L47" s="91" t="str">
        <f>Jogos!AN46</f>
        <v>Japão</v>
      </c>
      <c r="M47" s="21">
        <f>VLOOKUP($L47,Jogos!$A$45:$I$48,2,FALSE)</f>
        <v>6</v>
      </c>
      <c r="N47" s="21">
        <f>VLOOKUP($L47,Jogos!$A$45:$I$48,3,FALSE)</f>
        <v>3</v>
      </c>
      <c r="O47" s="21">
        <f>VLOOKUP($L47,Jogos!$A$45:$I$48,4,FALSE)</f>
        <v>2</v>
      </c>
      <c r="P47" s="21">
        <f>VLOOKUP($L47,Jogos!$A$45:$I$48,5,FALSE)</f>
        <v>0</v>
      </c>
      <c r="Q47" s="21">
        <f>VLOOKUP($L47,Jogos!$A$45:$I$48,6,FALSE)</f>
        <v>1</v>
      </c>
      <c r="R47" s="21">
        <f>VLOOKUP($L47,Jogos!$A$45:$I$48,7,FALSE)</f>
        <v>5</v>
      </c>
      <c r="S47" s="21">
        <f>VLOOKUP($L47,Jogos!$A$45:$I$48,8,FALSE)</f>
        <v>5</v>
      </c>
      <c r="T47" s="21">
        <f>VLOOKUP($L47,Jogos!$A$45:$I$48,9,FALSE)</f>
        <v>0</v>
      </c>
      <c r="U47" s="43"/>
    </row>
    <row r="48" spans="1:21" ht="12.75" customHeight="1" x14ac:dyDescent="0.25">
      <c r="A48" s="65">
        <v>46198</v>
      </c>
      <c r="B48" s="64" t="s">
        <v>641</v>
      </c>
      <c r="C48" s="131" t="s">
        <v>42</v>
      </c>
      <c r="D48" s="16"/>
      <c r="E48" s="11">
        <v>1</v>
      </c>
      <c r="F48" s="12" t="s">
        <v>624</v>
      </c>
      <c r="G48" s="13">
        <v>3</v>
      </c>
      <c r="H48" s="11"/>
      <c r="I48" s="132" t="s">
        <v>39</v>
      </c>
      <c r="K48" s="35"/>
      <c r="L48" s="91" t="str">
        <f>Jogos!AN47</f>
        <v>Suécia</v>
      </c>
      <c r="M48" s="21">
        <f>VLOOKUP($L48,Jogos!$A$45:$I$48,2,FALSE)</f>
        <v>3</v>
      </c>
      <c r="N48" s="21">
        <f>VLOOKUP($L48,Jogos!$A$45:$I$48,3,FALSE)</f>
        <v>3</v>
      </c>
      <c r="O48" s="21">
        <f>VLOOKUP($L48,Jogos!$A$45:$I$48,4,FALSE)</f>
        <v>1</v>
      </c>
      <c r="P48" s="21">
        <f>VLOOKUP($L48,Jogos!$A$45:$I$48,5,FALSE)</f>
        <v>0</v>
      </c>
      <c r="Q48" s="21">
        <f>VLOOKUP($L48,Jogos!$A$45:$I$48,6,FALSE)</f>
        <v>2</v>
      </c>
      <c r="R48" s="21">
        <f>VLOOKUP($L48,Jogos!$A$45:$I$48,7,FALSE)</f>
        <v>4</v>
      </c>
      <c r="S48" s="21">
        <f>VLOOKUP($L48,Jogos!$A$45:$I$48,8,FALSE)</f>
        <v>5</v>
      </c>
      <c r="T48" s="21">
        <f>VLOOKUP($L48,Jogos!$A$45:$I$48,9,FALSE)</f>
        <v>-1</v>
      </c>
      <c r="U48" s="43"/>
    </row>
    <row r="49" spans="1:21" ht="12.75" customHeight="1" x14ac:dyDescent="0.25">
      <c r="A49" s="65">
        <v>46198</v>
      </c>
      <c r="B49" s="64" t="s">
        <v>641</v>
      </c>
      <c r="C49" s="131" t="s">
        <v>40</v>
      </c>
      <c r="D49" s="16"/>
      <c r="E49" s="11">
        <v>2</v>
      </c>
      <c r="F49" s="12" t="s">
        <v>624</v>
      </c>
      <c r="G49" s="13">
        <v>1</v>
      </c>
      <c r="H49" s="11"/>
      <c r="I49" s="132" t="s">
        <v>41</v>
      </c>
      <c r="K49" s="22"/>
      <c r="L49" s="91" t="str">
        <f>Jogos!AN48</f>
        <v>Tunísia</v>
      </c>
      <c r="M49" s="21">
        <f>VLOOKUP($L49,Jogos!$A$45:$I$48,2,FALSE)</f>
        <v>0</v>
      </c>
      <c r="N49" s="21">
        <f>VLOOKUP($L49,Jogos!$A$45:$I$48,3,FALSE)</f>
        <v>3</v>
      </c>
      <c r="O49" s="21">
        <f>VLOOKUP($L49,Jogos!$A$45:$I$48,4,FALSE)</f>
        <v>0</v>
      </c>
      <c r="P49" s="21">
        <f>VLOOKUP($L49,Jogos!$A$45:$I$48,5,FALSE)</f>
        <v>0</v>
      </c>
      <c r="Q49" s="21">
        <f>VLOOKUP($L49,Jogos!$A$45:$I$48,6,FALSE)</f>
        <v>3</v>
      </c>
      <c r="R49" s="21">
        <f>VLOOKUP($L49,Jogos!$A$45:$I$48,7,FALSE)</f>
        <v>3</v>
      </c>
      <c r="S49" s="21">
        <f>VLOOKUP($L49,Jogos!$A$45:$I$48,8,FALSE)</f>
        <v>7</v>
      </c>
      <c r="T49" s="21">
        <f>VLOOKUP($L49,Jogos!$A$45:$I$48,9,FALSE)</f>
        <v>-4</v>
      </c>
      <c r="U49" s="43"/>
    </row>
    <row r="50" spans="1:21" ht="15" customHeight="1" x14ac:dyDescent="0.25">
      <c r="A50" s="53"/>
      <c r="B50" s="54"/>
      <c r="C50" s="61"/>
      <c r="D50" s="31"/>
      <c r="E50" s="32"/>
      <c r="F50" s="32"/>
      <c r="G50" s="32"/>
      <c r="H50" s="32"/>
      <c r="I50" s="61"/>
      <c r="K50" s="24"/>
      <c r="L50" s="23"/>
      <c r="M50" s="23"/>
      <c r="N50" s="23"/>
      <c r="O50" s="23"/>
      <c r="P50" s="23"/>
      <c r="Q50" s="23"/>
      <c r="R50" s="23"/>
      <c r="S50" s="23"/>
      <c r="T50" s="23"/>
    </row>
    <row r="51" spans="1:21" ht="12" customHeight="1" x14ac:dyDescent="0.25">
      <c r="A51" s="164" t="s">
        <v>646</v>
      </c>
      <c r="B51" s="165"/>
      <c r="C51" s="165"/>
      <c r="D51" s="25"/>
      <c r="E51" s="166"/>
      <c r="F51" s="166"/>
      <c r="G51" s="166"/>
      <c r="H51" s="25"/>
      <c r="I51" s="63"/>
      <c r="K51" s="26"/>
      <c r="L51" s="27"/>
      <c r="M51" s="28"/>
      <c r="N51" s="28"/>
      <c r="O51" s="28"/>
      <c r="P51" s="28"/>
      <c r="Q51" s="25"/>
      <c r="R51" s="29"/>
      <c r="S51" s="29"/>
      <c r="T51" s="30"/>
      <c r="U51" s="43"/>
    </row>
    <row r="52" spans="1:21" ht="12.75" customHeight="1" x14ac:dyDescent="0.25">
      <c r="A52" s="65">
        <v>46188</v>
      </c>
      <c r="B52" s="64" t="s">
        <v>623</v>
      </c>
      <c r="C52" s="131" t="s">
        <v>44</v>
      </c>
      <c r="D52" s="50"/>
      <c r="E52" s="11">
        <v>2</v>
      </c>
      <c r="F52" s="12" t="s">
        <v>624</v>
      </c>
      <c r="G52" s="13">
        <v>0</v>
      </c>
      <c r="H52" s="11"/>
      <c r="I52" s="132" t="s">
        <v>45</v>
      </c>
      <c r="K52" s="15"/>
      <c r="L52" s="162" t="s">
        <v>647</v>
      </c>
      <c r="M52" s="162"/>
      <c r="N52" s="162"/>
      <c r="O52" s="162"/>
      <c r="P52" s="162"/>
      <c r="Q52" s="162"/>
      <c r="R52" s="162"/>
      <c r="S52" s="162"/>
      <c r="T52" s="163"/>
      <c r="U52" s="43"/>
    </row>
    <row r="53" spans="1:21" ht="12.75" customHeight="1" x14ac:dyDescent="0.25">
      <c r="A53" s="65">
        <v>46188</v>
      </c>
      <c r="B53" s="64" t="s">
        <v>628</v>
      </c>
      <c r="C53" s="131" t="s">
        <v>648</v>
      </c>
      <c r="D53" s="16"/>
      <c r="E53" s="11">
        <v>3</v>
      </c>
      <c r="F53" s="12" t="s">
        <v>624</v>
      </c>
      <c r="G53" s="13">
        <v>0</v>
      </c>
      <c r="H53" s="11"/>
      <c r="I53" s="132" t="s">
        <v>47</v>
      </c>
      <c r="K53" s="35"/>
      <c r="L53" s="17"/>
      <c r="M53" s="18" t="s">
        <v>5</v>
      </c>
      <c r="N53" s="18" t="s">
        <v>6</v>
      </c>
      <c r="O53" s="18" t="s">
        <v>7</v>
      </c>
      <c r="P53" s="18" t="s">
        <v>8</v>
      </c>
      <c r="Q53" s="18" t="s">
        <v>9</v>
      </c>
      <c r="R53" s="18" t="s">
        <v>10</v>
      </c>
      <c r="S53" s="18" t="s">
        <v>11</v>
      </c>
      <c r="T53" s="19" t="s">
        <v>12</v>
      </c>
      <c r="U53" s="43"/>
    </row>
    <row r="54" spans="1:21" ht="12" customHeight="1" x14ac:dyDescent="0.25">
      <c r="A54" s="65">
        <v>46194</v>
      </c>
      <c r="B54" s="64" t="s">
        <v>623</v>
      </c>
      <c r="C54" s="131" t="s">
        <v>44</v>
      </c>
      <c r="D54" s="50"/>
      <c r="E54" s="11">
        <v>2</v>
      </c>
      <c r="F54" s="20" t="s">
        <v>624</v>
      </c>
      <c r="G54" s="13">
        <v>0</v>
      </c>
      <c r="H54" s="62"/>
      <c r="I54" s="132" t="s">
        <v>46</v>
      </c>
      <c r="K54" s="35"/>
      <c r="L54" s="91" t="str">
        <f>Jogos!AN53</f>
        <v>Bélgica</v>
      </c>
      <c r="M54" s="21">
        <f>VLOOKUP($L54,Jogos!$A$53:$I$56,2,FALSE)</f>
        <v>9</v>
      </c>
      <c r="N54" s="21">
        <f>VLOOKUP($L54,Jogos!$A$53:$I$56,3,FALSE)</f>
        <v>3</v>
      </c>
      <c r="O54" s="21">
        <f>VLOOKUP($L54,Jogos!$A$53:$I$56,4,FALSE)</f>
        <v>3</v>
      </c>
      <c r="P54" s="21">
        <f>VLOOKUP($L54,Jogos!$A$53:$I$56,5,FALSE)</f>
        <v>0</v>
      </c>
      <c r="Q54" s="21">
        <f>VLOOKUP($L54,Jogos!$A$53:$I$56,6,FALSE)</f>
        <v>0</v>
      </c>
      <c r="R54" s="21">
        <f>VLOOKUP($L54,Jogos!$A$53:$I$56,7,FALSE)</f>
        <v>8</v>
      </c>
      <c r="S54" s="21">
        <f>VLOOKUP($L54,Jogos!$A$53:$I$56,8,FALSE)</f>
        <v>1</v>
      </c>
      <c r="T54" s="21">
        <f>VLOOKUP($L54,Jogos!$A$53:$I$56,9,FALSE)</f>
        <v>7</v>
      </c>
      <c r="U54" s="43"/>
    </row>
    <row r="55" spans="1:21" ht="12.75" customHeight="1" x14ac:dyDescent="0.25">
      <c r="A55" s="65">
        <v>46194</v>
      </c>
      <c r="B55" s="64" t="s">
        <v>628</v>
      </c>
      <c r="C55" s="131" t="s">
        <v>47</v>
      </c>
      <c r="D55" s="16"/>
      <c r="E55" s="11">
        <v>1</v>
      </c>
      <c r="F55" s="12" t="s">
        <v>624</v>
      </c>
      <c r="G55" s="13">
        <v>2</v>
      </c>
      <c r="H55" s="11"/>
      <c r="I55" s="132" t="s">
        <v>45</v>
      </c>
      <c r="K55" s="35"/>
      <c r="L55" s="91" t="str">
        <f>Jogos!AN54</f>
        <v>Irã</v>
      </c>
      <c r="M55" s="21">
        <f>VLOOKUP($L55,Jogos!$A$53:$I$56,2,FALSE)</f>
        <v>4</v>
      </c>
      <c r="N55" s="21">
        <f>VLOOKUP($L55,Jogos!$A$53:$I$56,3,FALSE)</f>
        <v>3</v>
      </c>
      <c r="O55" s="21">
        <f>VLOOKUP($L55,Jogos!$A$53:$I$56,4,FALSE)</f>
        <v>1</v>
      </c>
      <c r="P55" s="21">
        <f>VLOOKUP($L55,Jogos!$A$53:$I$56,5,FALSE)</f>
        <v>1</v>
      </c>
      <c r="Q55" s="21">
        <f>VLOOKUP($L55,Jogos!$A$53:$I$56,6,FALSE)</f>
        <v>1</v>
      </c>
      <c r="R55" s="21">
        <f>VLOOKUP($L55,Jogos!$A$53:$I$56,7,FALSE)</f>
        <v>5</v>
      </c>
      <c r="S55" s="21">
        <f>VLOOKUP($L55,Jogos!$A$53:$I$56,8,FALSE)</f>
        <v>4</v>
      </c>
      <c r="T55" s="21">
        <f>VLOOKUP($L55,Jogos!$A$53:$I$56,9,FALSE)</f>
        <v>1</v>
      </c>
      <c r="U55" s="43"/>
    </row>
    <row r="56" spans="1:21" ht="12.75" customHeight="1" x14ac:dyDescent="0.25">
      <c r="A56" s="65">
        <v>46200</v>
      </c>
      <c r="B56" s="64" t="s">
        <v>649</v>
      </c>
      <c r="C56" s="131" t="s">
        <v>45</v>
      </c>
      <c r="D56" s="16"/>
      <c r="E56" s="11">
        <v>2</v>
      </c>
      <c r="F56" s="12" t="s">
        <v>624</v>
      </c>
      <c r="G56" s="13">
        <v>2</v>
      </c>
      <c r="H56" s="11"/>
      <c r="I56" s="132" t="s">
        <v>46</v>
      </c>
      <c r="K56" s="35"/>
      <c r="L56" s="91" t="str">
        <f>Jogos!AN55</f>
        <v>Egito</v>
      </c>
      <c r="M56" s="21">
        <f>VLOOKUP($L56,Jogos!$A$53:$I$56,2,FALSE)</f>
        <v>4</v>
      </c>
      <c r="N56" s="21">
        <f>VLOOKUP($L56,Jogos!$A$53:$I$56,3,FALSE)</f>
        <v>3</v>
      </c>
      <c r="O56" s="21">
        <f>VLOOKUP($L56,Jogos!$A$53:$I$56,4,FALSE)</f>
        <v>1</v>
      </c>
      <c r="P56" s="21">
        <f>VLOOKUP($L56,Jogos!$A$53:$I$56,5,FALSE)</f>
        <v>1</v>
      </c>
      <c r="Q56" s="21">
        <f>VLOOKUP($L56,Jogos!$A$53:$I$56,6,FALSE)</f>
        <v>1</v>
      </c>
      <c r="R56" s="21">
        <f>VLOOKUP($L56,Jogos!$A$53:$I$56,7,FALSE)</f>
        <v>4</v>
      </c>
      <c r="S56" s="21">
        <f>VLOOKUP($L56,Jogos!$A$53:$I$56,8,FALSE)</f>
        <v>5</v>
      </c>
      <c r="T56" s="21">
        <f>VLOOKUP($L56,Jogos!$A$53:$I$56,9,FALSE)</f>
        <v>-1</v>
      </c>
      <c r="U56" s="43"/>
    </row>
    <row r="57" spans="1:21" ht="12.75" customHeight="1" x14ac:dyDescent="0.25">
      <c r="A57" s="65">
        <v>46200</v>
      </c>
      <c r="B57" s="64" t="s">
        <v>649</v>
      </c>
      <c r="C57" s="131" t="s">
        <v>47</v>
      </c>
      <c r="D57" s="16"/>
      <c r="E57" s="11">
        <v>1</v>
      </c>
      <c r="F57" s="12" t="s">
        <v>624</v>
      </c>
      <c r="G57" s="13">
        <v>4</v>
      </c>
      <c r="H57" s="11"/>
      <c r="I57" s="132" t="s">
        <v>44</v>
      </c>
      <c r="K57" s="22"/>
      <c r="L57" s="91" t="str">
        <f>Jogos!AN56</f>
        <v>Nova Zelândia</v>
      </c>
      <c r="M57" s="21">
        <f>VLOOKUP($L57,Jogos!$A$53:$I$56,2,FALSE)</f>
        <v>0</v>
      </c>
      <c r="N57" s="21">
        <f>VLOOKUP($L57,Jogos!$A$53:$I$56,3,FALSE)</f>
        <v>3</v>
      </c>
      <c r="O57" s="21">
        <f>VLOOKUP($L57,Jogos!$A$53:$I$56,4,FALSE)</f>
        <v>0</v>
      </c>
      <c r="P57" s="21">
        <f>VLOOKUP($L57,Jogos!$A$53:$I$56,5,FALSE)</f>
        <v>0</v>
      </c>
      <c r="Q57" s="21">
        <f>VLOOKUP($L57,Jogos!$A$53:$I$56,6,FALSE)</f>
        <v>3</v>
      </c>
      <c r="R57" s="21">
        <f>VLOOKUP($L57,Jogos!$A$53:$I$56,7,FALSE)</f>
        <v>2</v>
      </c>
      <c r="S57" s="21">
        <f>VLOOKUP($L57,Jogos!$A$53:$I$56,8,FALSE)</f>
        <v>9</v>
      </c>
      <c r="T57" s="21">
        <f>VLOOKUP($L57,Jogos!$A$53:$I$56,9,FALSE)</f>
        <v>-7</v>
      </c>
      <c r="U57" s="43"/>
    </row>
    <row r="58" spans="1:21" ht="15" customHeight="1" x14ac:dyDescent="0.25">
      <c r="A58" s="53"/>
      <c r="B58" s="54"/>
      <c r="C58" s="61"/>
      <c r="D58" s="31"/>
      <c r="E58" s="32"/>
      <c r="F58" s="32"/>
      <c r="G58" s="32"/>
      <c r="H58" s="32"/>
      <c r="I58" s="61"/>
      <c r="K58" s="24"/>
      <c r="L58" s="23"/>
      <c r="M58" s="23"/>
      <c r="N58" s="23"/>
      <c r="O58" s="23"/>
      <c r="P58" s="23"/>
      <c r="Q58" s="23"/>
      <c r="R58" s="23"/>
      <c r="S58" s="23"/>
      <c r="T58" s="23"/>
    </row>
    <row r="59" spans="1:21" ht="12" customHeight="1" x14ac:dyDescent="0.25">
      <c r="A59" s="164" t="s">
        <v>650</v>
      </c>
      <c r="B59" s="165"/>
      <c r="C59" s="165"/>
      <c r="D59" s="25"/>
      <c r="E59" s="166"/>
      <c r="F59" s="166"/>
      <c r="G59" s="166"/>
      <c r="H59" s="25"/>
      <c r="I59" s="63"/>
      <c r="K59" s="26"/>
      <c r="L59" s="27"/>
      <c r="M59" s="28"/>
      <c r="N59" s="28"/>
      <c r="O59" s="28"/>
      <c r="P59" s="28"/>
      <c r="Q59" s="25"/>
      <c r="R59" s="29"/>
      <c r="S59" s="29"/>
      <c r="T59" s="30"/>
      <c r="U59" s="43"/>
    </row>
    <row r="60" spans="1:21" ht="12.75" customHeight="1" x14ac:dyDescent="0.25">
      <c r="A60" s="65">
        <v>46188</v>
      </c>
      <c r="B60" s="64" t="s">
        <v>627</v>
      </c>
      <c r="C60" s="131" t="s">
        <v>49</v>
      </c>
      <c r="D60" s="50"/>
      <c r="E60" s="11">
        <v>5</v>
      </c>
      <c r="F60" s="12" t="s">
        <v>624</v>
      </c>
      <c r="G60" s="13">
        <v>0</v>
      </c>
      <c r="H60" s="11"/>
      <c r="I60" s="132" t="s">
        <v>50</v>
      </c>
      <c r="K60" s="15"/>
      <c r="L60" s="162" t="s">
        <v>651</v>
      </c>
      <c r="M60" s="162"/>
      <c r="N60" s="162"/>
      <c r="O60" s="162"/>
      <c r="P60" s="162"/>
      <c r="Q60" s="162"/>
      <c r="R60" s="162"/>
      <c r="S60" s="162"/>
      <c r="T60" s="163"/>
      <c r="U60" s="43"/>
    </row>
    <row r="61" spans="1:21" ht="12.75" customHeight="1" x14ac:dyDescent="0.25">
      <c r="A61" s="65">
        <v>46188</v>
      </c>
      <c r="B61" s="64" t="s">
        <v>631</v>
      </c>
      <c r="C61" s="131" t="s">
        <v>51</v>
      </c>
      <c r="D61" s="16"/>
      <c r="E61" s="11">
        <v>1</v>
      </c>
      <c r="F61" s="12" t="s">
        <v>624</v>
      </c>
      <c r="G61" s="13">
        <v>2</v>
      </c>
      <c r="H61" s="11"/>
      <c r="I61" s="132" t="s">
        <v>52</v>
      </c>
      <c r="K61" s="35"/>
      <c r="L61" s="17"/>
      <c r="M61" s="18" t="s">
        <v>5</v>
      </c>
      <c r="N61" s="18" t="s">
        <v>6</v>
      </c>
      <c r="O61" s="18" t="s">
        <v>7</v>
      </c>
      <c r="P61" s="18" t="s">
        <v>8</v>
      </c>
      <c r="Q61" s="18" t="s">
        <v>9</v>
      </c>
      <c r="R61" s="18" t="s">
        <v>10</v>
      </c>
      <c r="S61" s="18" t="s">
        <v>11</v>
      </c>
      <c r="T61" s="19" t="s">
        <v>12</v>
      </c>
      <c r="U61" s="43"/>
    </row>
    <row r="62" spans="1:21" ht="12" customHeight="1" x14ac:dyDescent="0.25">
      <c r="A62" s="65">
        <v>46194</v>
      </c>
      <c r="B62" s="64" t="s">
        <v>627</v>
      </c>
      <c r="C62" s="131" t="s">
        <v>49</v>
      </c>
      <c r="D62" s="50"/>
      <c r="E62" s="11">
        <v>3</v>
      </c>
      <c r="F62" s="20" t="s">
        <v>624</v>
      </c>
      <c r="G62" s="13">
        <v>1</v>
      </c>
      <c r="H62" s="62"/>
      <c r="I62" s="132" t="s">
        <v>51</v>
      </c>
      <c r="K62" s="35"/>
      <c r="L62" s="91" t="str">
        <f>Jogos!AN61</f>
        <v>Espanha</v>
      </c>
      <c r="M62" s="21">
        <f>VLOOKUP($L62,Jogos!$A$61:$I$64,2,FALSE)</f>
        <v>9</v>
      </c>
      <c r="N62" s="21">
        <f>VLOOKUP($L62,Jogos!$A$61:$I$64,3,FALSE)</f>
        <v>3</v>
      </c>
      <c r="O62" s="21">
        <f>VLOOKUP($L62,Jogos!$A$61:$I$64,4,FALSE)</f>
        <v>3</v>
      </c>
      <c r="P62" s="21">
        <f>VLOOKUP($L62,Jogos!$A$61:$I$64,5,FALSE)</f>
        <v>0</v>
      </c>
      <c r="Q62" s="21">
        <f>VLOOKUP($L62,Jogos!$A$61:$I$64,6,FALSE)</f>
        <v>0</v>
      </c>
      <c r="R62" s="21">
        <f>VLOOKUP($L62,Jogos!$A$61:$I$64,7,FALSE)</f>
        <v>10</v>
      </c>
      <c r="S62" s="21">
        <f>VLOOKUP($L62,Jogos!$A$61:$I$64,8,FALSE)</f>
        <v>1</v>
      </c>
      <c r="T62" s="21">
        <f>VLOOKUP($L62,Jogos!$A$61:$I$64,9,FALSE)</f>
        <v>9</v>
      </c>
      <c r="U62" s="43"/>
    </row>
    <row r="63" spans="1:21" ht="12.75" customHeight="1" x14ac:dyDescent="0.25">
      <c r="A63" s="65">
        <v>46194</v>
      </c>
      <c r="B63" s="64" t="s">
        <v>631</v>
      </c>
      <c r="C63" s="131" t="s">
        <v>52</v>
      </c>
      <c r="D63" s="16"/>
      <c r="E63" s="11">
        <v>3</v>
      </c>
      <c r="F63" s="12" t="s">
        <v>624</v>
      </c>
      <c r="G63" s="13">
        <v>0</v>
      </c>
      <c r="H63" s="11"/>
      <c r="I63" s="132" t="s">
        <v>50</v>
      </c>
      <c r="K63" s="35"/>
      <c r="L63" s="91" t="str">
        <f>Jogos!AN62</f>
        <v>Uruguai</v>
      </c>
      <c r="M63" s="21">
        <f>VLOOKUP($L63,Jogos!$A$61:$I$64,2,FALSE)</f>
        <v>6</v>
      </c>
      <c r="N63" s="21">
        <f>VLOOKUP($L63,Jogos!$A$61:$I$64,3,FALSE)</f>
        <v>3</v>
      </c>
      <c r="O63" s="21">
        <f>VLOOKUP($L63,Jogos!$A$61:$I$64,4,FALSE)</f>
        <v>2</v>
      </c>
      <c r="P63" s="21">
        <f>VLOOKUP($L63,Jogos!$A$61:$I$64,5,FALSE)</f>
        <v>0</v>
      </c>
      <c r="Q63" s="21">
        <f>VLOOKUP($L63,Jogos!$A$61:$I$64,6,FALSE)</f>
        <v>1</v>
      </c>
      <c r="R63" s="21">
        <f>VLOOKUP($L63,Jogos!$A$61:$I$64,7,FALSE)</f>
        <v>5</v>
      </c>
      <c r="S63" s="21">
        <f>VLOOKUP($L63,Jogos!$A$61:$I$64,8,FALSE)</f>
        <v>3</v>
      </c>
      <c r="T63" s="21">
        <f>VLOOKUP($L63,Jogos!$A$61:$I$64,9,FALSE)</f>
        <v>2</v>
      </c>
      <c r="U63" s="43"/>
    </row>
    <row r="64" spans="1:21" ht="12.75" customHeight="1" x14ac:dyDescent="0.25">
      <c r="A64" s="65">
        <v>46199</v>
      </c>
      <c r="B64" s="64" t="s">
        <v>643</v>
      </c>
      <c r="C64" s="131" t="s">
        <v>50</v>
      </c>
      <c r="D64" s="16"/>
      <c r="E64" s="11">
        <v>0</v>
      </c>
      <c r="F64" s="12" t="s">
        <v>624</v>
      </c>
      <c r="G64" s="13">
        <v>2</v>
      </c>
      <c r="H64" s="11"/>
      <c r="I64" s="132" t="s">
        <v>51</v>
      </c>
      <c r="K64" s="35"/>
      <c r="L64" s="91" t="str">
        <f>Jogos!AN63</f>
        <v>Arábia Saudita</v>
      </c>
      <c r="M64" s="21">
        <f>VLOOKUP($L64,Jogos!$A$61:$I$64,2,FALSE)</f>
        <v>3</v>
      </c>
      <c r="N64" s="21">
        <f>VLOOKUP($L64,Jogos!$A$61:$I$64,3,FALSE)</f>
        <v>3</v>
      </c>
      <c r="O64" s="21">
        <f>VLOOKUP($L64,Jogos!$A$61:$I$64,4,FALSE)</f>
        <v>1</v>
      </c>
      <c r="P64" s="21">
        <f>VLOOKUP($L64,Jogos!$A$61:$I$64,5,FALSE)</f>
        <v>0</v>
      </c>
      <c r="Q64" s="21">
        <f>VLOOKUP($L64,Jogos!$A$61:$I$64,6,FALSE)</f>
        <v>2</v>
      </c>
      <c r="R64" s="21">
        <f>VLOOKUP($L64,Jogos!$A$61:$I$64,7,FALSE)</f>
        <v>4</v>
      </c>
      <c r="S64" s="21">
        <f>VLOOKUP($L64,Jogos!$A$61:$I$64,8,FALSE)</f>
        <v>5</v>
      </c>
      <c r="T64" s="21">
        <f>VLOOKUP($L64,Jogos!$A$61:$I$64,9,FALSE)</f>
        <v>-1</v>
      </c>
      <c r="U64" s="43"/>
    </row>
    <row r="65" spans="1:21" ht="12.75" customHeight="1" x14ac:dyDescent="0.25">
      <c r="A65" s="65">
        <v>46199</v>
      </c>
      <c r="B65" s="64" t="s">
        <v>643</v>
      </c>
      <c r="C65" s="131" t="s">
        <v>52</v>
      </c>
      <c r="D65" s="16"/>
      <c r="E65" s="11">
        <v>0</v>
      </c>
      <c r="F65" s="12" t="s">
        <v>624</v>
      </c>
      <c r="G65" s="13">
        <v>2</v>
      </c>
      <c r="H65" s="11"/>
      <c r="I65" s="132" t="s">
        <v>49</v>
      </c>
      <c r="K65" s="22"/>
      <c r="L65" s="91" t="str">
        <f>Jogos!AN64</f>
        <v>Cabo Verde</v>
      </c>
      <c r="M65" s="21">
        <f>VLOOKUP($L65,Jogos!$A$61:$I$64,2,FALSE)</f>
        <v>0</v>
      </c>
      <c r="N65" s="21">
        <f>VLOOKUP($L65,Jogos!$A$61:$I$64,3,FALSE)</f>
        <v>3</v>
      </c>
      <c r="O65" s="21">
        <f>VLOOKUP($L65,Jogos!$A$61:$I$64,4,FALSE)</f>
        <v>0</v>
      </c>
      <c r="P65" s="21">
        <f>VLOOKUP($L65,Jogos!$A$61:$I$64,5,FALSE)</f>
        <v>0</v>
      </c>
      <c r="Q65" s="21">
        <f>VLOOKUP($L65,Jogos!$A$61:$I$64,6,FALSE)</f>
        <v>3</v>
      </c>
      <c r="R65" s="21">
        <f>VLOOKUP($L65,Jogos!$A$61:$I$64,7,FALSE)</f>
        <v>0</v>
      </c>
      <c r="S65" s="21">
        <f>VLOOKUP($L65,Jogos!$A$61:$I$64,8,FALSE)</f>
        <v>10</v>
      </c>
      <c r="T65" s="21">
        <f>VLOOKUP($L65,Jogos!$A$61:$I$64,9,FALSE)</f>
        <v>-10</v>
      </c>
      <c r="U65" s="43"/>
    </row>
    <row r="66" spans="1:21" ht="15" customHeight="1" x14ac:dyDescent="0.25">
      <c r="A66" s="53"/>
      <c r="B66" s="54"/>
      <c r="C66" s="61"/>
      <c r="D66" s="31"/>
      <c r="E66" s="32"/>
      <c r="F66" s="32"/>
      <c r="G66" s="32"/>
      <c r="H66" s="32"/>
      <c r="I66" s="61"/>
      <c r="K66" s="24"/>
      <c r="L66" s="23"/>
      <c r="M66" s="23"/>
      <c r="N66" s="23"/>
      <c r="O66" s="23"/>
      <c r="P66" s="23"/>
      <c r="Q66" s="23"/>
      <c r="R66" s="23"/>
      <c r="S66" s="23"/>
      <c r="T66" s="23"/>
    </row>
    <row r="67" spans="1:21" ht="12" customHeight="1" x14ac:dyDescent="0.25">
      <c r="A67" s="164" t="s">
        <v>652</v>
      </c>
      <c r="B67" s="165"/>
      <c r="C67" s="165"/>
      <c r="D67" s="25"/>
      <c r="E67" s="166"/>
      <c r="F67" s="166"/>
      <c r="G67" s="166"/>
      <c r="H67" s="25"/>
      <c r="I67" s="63"/>
      <c r="K67" s="26"/>
      <c r="L67" s="27"/>
      <c r="M67" s="28"/>
      <c r="N67" s="28"/>
      <c r="O67" s="28"/>
      <c r="P67" s="28"/>
      <c r="Q67" s="25"/>
      <c r="R67" s="29"/>
      <c r="S67" s="29"/>
      <c r="T67" s="30"/>
      <c r="U67" s="43"/>
    </row>
    <row r="68" spans="1:21" ht="12.75" customHeight="1" x14ac:dyDescent="0.25">
      <c r="A68" s="65">
        <v>46189</v>
      </c>
      <c r="B68" s="64" t="s">
        <v>623</v>
      </c>
      <c r="C68" s="131" t="s">
        <v>54</v>
      </c>
      <c r="D68" s="50"/>
      <c r="E68" s="11">
        <v>2</v>
      </c>
      <c r="F68" s="12" t="s">
        <v>624</v>
      </c>
      <c r="G68" s="13">
        <v>1</v>
      </c>
      <c r="H68" s="11"/>
      <c r="I68" s="132" t="s">
        <v>55</v>
      </c>
      <c r="K68" s="15"/>
      <c r="L68" s="162" t="s">
        <v>653</v>
      </c>
      <c r="M68" s="162"/>
      <c r="N68" s="162"/>
      <c r="O68" s="162"/>
      <c r="P68" s="162"/>
      <c r="Q68" s="162"/>
      <c r="R68" s="162"/>
      <c r="S68" s="162"/>
      <c r="T68" s="163"/>
      <c r="U68" s="43"/>
    </row>
    <row r="69" spans="1:21" ht="12.75" customHeight="1" x14ac:dyDescent="0.25">
      <c r="A69" s="65">
        <v>46189</v>
      </c>
      <c r="B69" s="64" t="s">
        <v>631</v>
      </c>
      <c r="C69" s="131" t="s">
        <v>56</v>
      </c>
      <c r="D69" s="16"/>
      <c r="E69" s="11">
        <v>1</v>
      </c>
      <c r="F69" s="12" t="s">
        <v>624</v>
      </c>
      <c r="G69" s="13">
        <v>3</v>
      </c>
      <c r="H69" s="11"/>
      <c r="I69" s="132" t="s">
        <v>57</v>
      </c>
      <c r="K69" s="35"/>
      <c r="L69" s="17"/>
      <c r="M69" s="18" t="s">
        <v>5</v>
      </c>
      <c r="N69" s="18" t="s">
        <v>6</v>
      </c>
      <c r="O69" s="18" t="s">
        <v>7</v>
      </c>
      <c r="P69" s="18" t="s">
        <v>8</v>
      </c>
      <c r="Q69" s="18" t="s">
        <v>9</v>
      </c>
      <c r="R69" s="18" t="s">
        <v>10</v>
      </c>
      <c r="S69" s="18" t="s">
        <v>11</v>
      </c>
      <c r="T69" s="19" t="s">
        <v>12</v>
      </c>
      <c r="U69" s="43"/>
    </row>
    <row r="70" spans="1:21" ht="12" customHeight="1" x14ac:dyDescent="0.25">
      <c r="A70" s="65">
        <v>46195</v>
      </c>
      <c r="B70" s="64" t="s">
        <v>654</v>
      </c>
      <c r="C70" s="131" t="s">
        <v>54</v>
      </c>
      <c r="D70" s="50"/>
      <c r="E70" s="11">
        <v>4</v>
      </c>
      <c r="F70" s="20" t="s">
        <v>624</v>
      </c>
      <c r="G70" s="13">
        <v>0</v>
      </c>
      <c r="H70" s="62"/>
      <c r="I70" s="132" t="s">
        <v>56</v>
      </c>
      <c r="K70" s="35"/>
      <c r="L70" s="91" t="str">
        <f>Jogos!AN69</f>
        <v>França</v>
      </c>
      <c r="M70" s="21">
        <f>VLOOKUP($L70,Jogos!$A$69:$I$72,2,FALSE)</f>
        <v>9</v>
      </c>
      <c r="N70" s="21">
        <f>VLOOKUP($L70,Jogos!$A$69:$I$72,3,FALSE)</f>
        <v>3</v>
      </c>
      <c r="O70" s="21">
        <f>VLOOKUP($L70,Jogos!$A$69:$I$72,4,FALSE)</f>
        <v>3</v>
      </c>
      <c r="P70" s="21">
        <f>VLOOKUP($L70,Jogos!$A$69:$I$72,5,FALSE)</f>
        <v>0</v>
      </c>
      <c r="Q70" s="21">
        <f>VLOOKUP($L70,Jogos!$A$69:$I$72,6,FALSE)</f>
        <v>0</v>
      </c>
      <c r="R70" s="21">
        <f>VLOOKUP($L70,Jogos!$A$69:$I$72,7,FALSE)</f>
        <v>8</v>
      </c>
      <c r="S70" s="21">
        <f>VLOOKUP($L70,Jogos!$A$69:$I$72,8,FALSE)</f>
        <v>2</v>
      </c>
      <c r="T70" s="21">
        <f>VLOOKUP($L70,Jogos!$A$69:$I$72,9,FALSE)</f>
        <v>6</v>
      </c>
      <c r="U70" s="43"/>
    </row>
    <row r="71" spans="1:21" ht="12.75" customHeight="1" x14ac:dyDescent="0.25">
      <c r="A71" s="65">
        <v>46195</v>
      </c>
      <c r="B71" s="64" t="s">
        <v>643</v>
      </c>
      <c r="C71" s="131" t="s">
        <v>57</v>
      </c>
      <c r="D71" s="16"/>
      <c r="E71" s="11">
        <v>2</v>
      </c>
      <c r="F71" s="12" t="s">
        <v>624</v>
      </c>
      <c r="G71" s="13">
        <v>3</v>
      </c>
      <c r="H71" s="11"/>
      <c r="I71" s="132" t="s">
        <v>55</v>
      </c>
      <c r="K71" s="35"/>
      <c r="L71" s="91" t="str">
        <f>Jogos!AN70</f>
        <v>Senegal</v>
      </c>
      <c r="M71" s="21">
        <f>VLOOKUP($L71,Jogos!$A$69:$I$72,2,FALSE)</f>
        <v>6</v>
      </c>
      <c r="N71" s="21">
        <f>VLOOKUP($L71,Jogos!$A$69:$I$72,3,FALSE)</f>
        <v>3</v>
      </c>
      <c r="O71" s="21">
        <f>VLOOKUP($L71,Jogos!$A$69:$I$72,4,FALSE)</f>
        <v>2</v>
      </c>
      <c r="P71" s="21">
        <f>VLOOKUP($L71,Jogos!$A$69:$I$72,5,FALSE)</f>
        <v>0</v>
      </c>
      <c r="Q71" s="21">
        <f>VLOOKUP($L71,Jogos!$A$69:$I$72,6,FALSE)</f>
        <v>1</v>
      </c>
      <c r="R71" s="21">
        <f>VLOOKUP($L71,Jogos!$A$69:$I$72,7,FALSE)</f>
        <v>6</v>
      </c>
      <c r="S71" s="21">
        <f>VLOOKUP($L71,Jogos!$A$69:$I$72,8,FALSE)</f>
        <v>4</v>
      </c>
      <c r="T71" s="21">
        <f>VLOOKUP($L71,Jogos!$A$69:$I$72,9,FALSE)</f>
        <v>2</v>
      </c>
      <c r="U71" s="43"/>
    </row>
    <row r="72" spans="1:21" ht="12.75" customHeight="1" x14ac:dyDescent="0.25">
      <c r="A72" s="65">
        <v>46199</v>
      </c>
      <c r="B72" s="64" t="s">
        <v>623</v>
      </c>
      <c r="C72" s="131" t="s">
        <v>55</v>
      </c>
      <c r="D72" s="16"/>
      <c r="E72" s="11">
        <v>2</v>
      </c>
      <c r="F72" s="12" t="s">
        <v>624</v>
      </c>
      <c r="G72" s="13">
        <v>0</v>
      </c>
      <c r="H72" s="11"/>
      <c r="I72" s="132" t="s">
        <v>56</v>
      </c>
      <c r="K72" s="35"/>
      <c r="L72" s="91" t="str">
        <f>Jogos!AN71</f>
        <v>Noruega</v>
      </c>
      <c r="M72" s="21">
        <f>VLOOKUP($L72,Jogos!$A$69:$I$72,2,FALSE)</f>
        <v>3</v>
      </c>
      <c r="N72" s="21">
        <f>VLOOKUP($L72,Jogos!$A$69:$I$72,3,FALSE)</f>
        <v>3</v>
      </c>
      <c r="O72" s="21">
        <f>VLOOKUP($L72,Jogos!$A$69:$I$72,4,FALSE)</f>
        <v>1</v>
      </c>
      <c r="P72" s="21">
        <f>VLOOKUP($L72,Jogos!$A$69:$I$72,5,FALSE)</f>
        <v>0</v>
      </c>
      <c r="Q72" s="21">
        <f>VLOOKUP($L72,Jogos!$A$69:$I$72,6,FALSE)</f>
        <v>2</v>
      </c>
      <c r="R72" s="21">
        <f>VLOOKUP($L72,Jogos!$A$69:$I$72,7,FALSE)</f>
        <v>6</v>
      </c>
      <c r="S72" s="21">
        <f>VLOOKUP($L72,Jogos!$A$69:$I$72,8,FALSE)</f>
        <v>6</v>
      </c>
      <c r="T72" s="21">
        <f>VLOOKUP($L72,Jogos!$A$69:$I$72,9,FALSE)</f>
        <v>0</v>
      </c>
      <c r="U72" s="43"/>
    </row>
    <row r="73" spans="1:21" ht="12.75" customHeight="1" x14ac:dyDescent="0.25">
      <c r="A73" s="65">
        <v>46199</v>
      </c>
      <c r="B73" s="64" t="s">
        <v>623</v>
      </c>
      <c r="C73" s="131" t="s">
        <v>57</v>
      </c>
      <c r="D73" s="16"/>
      <c r="E73" s="11">
        <v>1</v>
      </c>
      <c r="F73" s="12" t="s">
        <v>624</v>
      </c>
      <c r="G73" s="13">
        <v>2</v>
      </c>
      <c r="H73" s="11"/>
      <c r="I73" s="132" t="s">
        <v>54</v>
      </c>
      <c r="K73" s="22"/>
      <c r="L73" s="91" t="str">
        <f>Jogos!AN72</f>
        <v>Iraque</v>
      </c>
      <c r="M73" s="21">
        <f>VLOOKUP($L73,Jogos!$A$69:$I$72,2,FALSE)</f>
        <v>0</v>
      </c>
      <c r="N73" s="21">
        <f>VLOOKUP($L73,Jogos!$A$69:$I$72,3,FALSE)</f>
        <v>3</v>
      </c>
      <c r="O73" s="21">
        <f>VLOOKUP($L73,Jogos!$A$69:$I$72,4,FALSE)</f>
        <v>0</v>
      </c>
      <c r="P73" s="21">
        <f>VLOOKUP($L73,Jogos!$A$69:$I$72,5,FALSE)</f>
        <v>0</v>
      </c>
      <c r="Q73" s="21">
        <f>VLOOKUP($L73,Jogos!$A$69:$I$72,6,FALSE)</f>
        <v>3</v>
      </c>
      <c r="R73" s="21">
        <f>VLOOKUP($L73,Jogos!$A$69:$I$72,7,FALSE)</f>
        <v>1</v>
      </c>
      <c r="S73" s="21">
        <f>VLOOKUP($L73,Jogos!$A$69:$I$72,8,FALSE)</f>
        <v>9</v>
      </c>
      <c r="T73" s="21">
        <f>VLOOKUP($L73,Jogos!$A$69:$I$72,9,FALSE)</f>
        <v>-8</v>
      </c>
      <c r="U73" s="43"/>
    </row>
    <row r="74" spans="1:21" ht="15" customHeight="1" x14ac:dyDescent="0.25">
      <c r="A74" s="53"/>
      <c r="B74" s="54"/>
      <c r="C74" s="61"/>
      <c r="D74" s="31"/>
      <c r="E74" s="32"/>
      <c r="F74" s="32"/>
      <c r="G74" s="32"/>
      <c r="H74" s="32"/>
      <c r="I74" s="61"/>
      <c r="K74" s="24"/>
      <c r="L74" s="23"/>
      <c r="M74" s="23"/>
      <c r="N74" s="23"/>
      <c r="O74" s="23"/>
      <c r="P74" s="23"/>
      <c r="Q74" s="23"/>
      <c r="R74" s="23"/>
      <c r="S74" s="23"/>
      <c r="T74" s="23"/>
    </row>
    <row r="75" spans="1:21" ht="12" customHeight="1" x14ac:dyDescent="0.25">
      <c r="A75" s="164" t="s">
        <v>655</v>
      </c>
      <c r="B75" s="165"/>
      <c r="C75" s="165"/>
      <c r="D75" s="25"/>
      <c r="E75" s="166"/>
      <c r="F75" s="166"/>
      <c r="G75" s="166"/>
      <c r="H75" s="25"/>
      <c r="I75" s="63"/>
      <c r="K75" s="26"/>
      <c r="L75" s="27"/>
      <c r="M75" s="28"/>
      <c r="N75" s="28"/>
      <c r="O75" s="28"/>
      <c r="P75" s="28"/>
      <c r="Q75" s="25"/>
      <c r="R75" s="29"/>
      <c r="S75" s="29"/>
      <c r="T75" s="30"/>
      <c r="U75" s="43"/>
    </row>
    <row r="76" spans="1:21" ht="12.75" customHeight="1" x14ac:dyDescent="0.25">
      <c r="A76" s="65">
        <v>46189</v>
      </c>
      <c r="B76" s="64" t="s">
        <v>628</v>
      </c>
      <c r="C76" s="131" t="s">
        <v>59</v>
      </c>
      <c r="D76" s="50"/>
      <c r="E76" s="11">
        <v>2</v>
      </c>
      <c r="F76" s="12" t="s">
        <v>624</v>
      </c>
      <c r="G76" s="13">
        <v>1</v>
      </c>
      <c r="H76" s="11"/>
      <c r="I76" s="132" t="s">
        <v>60</v>
      </c>
      <c r="K76" s="15"/>
      <c r="L76" s="162" t="s">
        <v>656</v>
      </c>
      <c r="M76" s="162"/>
      <c r="N76" s="162"/>
      <c r="O76" s="162"/>
      <c r="P76" s="162"/>
      <c r="Q76" s="162"/>
      <c r="R76" s="162"/>
      <c r="S76" s="162"/>
      <c r="T76" s="163"/>
      <c r="U76" s="43"/>
    </row>
    <row r="77" spans="1:21" ht="12.75" customHeight="1" x14ac:dyDescent="0.25">
      <c r="A77" s="65">
        <v>46190</v>
      </c>
      <c r="B77" s="64" t="s">
        <v>637</v>
      </c>
      <c r="C77" s="131" t="s">
        <v>61</v>
      </c>
      <c r="D77" s="16"/>
      <c r="E77" s="11">
        <v>2</v>
      </c>
      <c r="F77" s="12" t="s">
        <v>624</v>
      </c>
      <c r="G77" s="13">
        <v>0</v>
      </c>
      <c r="H77" s="11"/>
      <c r="I77" s="132" t="s">
        <v>62</v>
      </c>
      <c r="K77" s="35"/>
      <c r="L77" s="17"/>
      <c r="M77" s="18" t="s">
        <v>5</v>
      </c>
      <c r="N77" s="18" t="s">
        <v>6</v>
      </c>
      <c r="O77" s="18" t="s">
        <v>7</v>
      </c>
      <c r="P77" s="18" t="s">
        <v>8</v>
      </c>
      <c r="Q77" s="18" t="s">
        <v>9</v>
      </c>
      <c r="R77" s="18" t="s">
        <v>10</v>
      </c>
      <c r="S77" s="18" t="s">
        <v>11</v>
      </c>
      <c r="T77" s="19" t="s">
        <v>12</v>
      </c>
      <c r="U77" s="43"/>
    </row>
    <row r="78" spans="1:21" ht="12" customHeight="1" x14ac:dyDescent="0.25">
      <c r="A78" s="65">
        <v>46195</v>
      </c>
      <c r="B78" s="64" t="s">
        <v>639</v>
      </c>
      <c r="C78" s="131" t="s">
        <v>59</v>
      </c>
      <c r="D78" s="50"/>
      <c r="E78" s="11">
        <v>1</v>
      </c>
      <c r="F78" s="20" t="s">
        <v>624</v>
      </c>
      <c r="G78" s="13">
        <v>0</v>
      </c>
      <c r="H78" s="62"/>
      <c r="I78" s="132" t="s">
        <v>61</v>
      </c>
      <c r="K78" s="35"/>
      <c r="L78" s="91" t="str">
        <f>Jogos!AN77</f>
        <v>Argentina</v>
      </c>
      <c r="M78" s="21">
        <f>VLOOKUP($L78,Jogos!$A$77:$I$80,2,FALSE)</f>
        <v>9</v>
      </c>
      <c r="N78" s="21">
        <f>VLOOKUP($L78,Jogos!$A$77:$I$80,3,FALSE)</f>
        <v>3</v>
      </c>
      <c r="O78" s="21">
        <f>VLOOKUP($L78,Jogos!$A$77:$I$80,4,FALSE)</f>
        <v>3</v>
      </c>
      <c r="P78" s="21">
        <f>VLOOKUP($L78,Jogos!$A$77:$I$80,5,FALSE)</f>
        <v>0</v>
      </c>
      <c r="Q78" s="21">
        <f>VLOOKUP($L78,Jogos!$A$77:$I$80,6,FALSE)</f>
        <v>0</v>
      </c>
      <c r="R78" s="21">
        <f>VLOOKUP($L78,Jogos!$A$77:$I$80,7,FALSE)</f>
        <v>5</v>
      </c>
      <c r="S78" s="21">
        <f>VLOOKUP($L78,Jogos!$A$77:$I$80,8,FALSE)</f>
        <v>1</v>
      </c>
      <c r="T78" s="21">
        <f>VLOOKUP($L78,Jogos!$A$77:$I$80,9,FALSE)</f>
        <v>4</v>
      </c>
      <c r="U78" s="43"/>
    </row>
    <row r="79" spans="1:21" ht="12.75" customHeight="1" x14ac:dyDescent="0.25">
      <c r="A79" s="65">
        <v>46196</v>
      </c>
      <c r="B79" s="64" t="s">
        <v>649</v>
      </c>
      <c r="C79" s="131" t="s">
        <v>62</v>
      </c>
      <c r="D79" s="16"/>
      <c r="E79" s="11">
        <v>0</v>
      </c>
      <c r="F79" s="12" t="s">
        <v>624</v>
      </c>
      <c r="G79" s="13">
        <v>2</v>
      </c>
      <c r="H79" s="11"/>
      <c r="I79" s="132" t="s">
        <v>60</v>
      </c>
      <c r="K79" s="35"/>
      <c r="L79" s="91" t="str">
        <f>Jogos!AN78</f>
        <v>Áustria</v>
      </c>
      <c r="M79" s="21">
        <f>VLOOKUP($L79,Jogos!$A$77:$I$80,2,FALSE)</f>
        <v>6</v>
      </c>
      <c r="N79" s="21">
        <f>VLOOKUP($L79,Jogos!$A$77:$I$80,3,FALSE)</f>
        <v>3</v>
      </c>
      <c r="O79" s="21">
        <f>VLOOKUP($L79,Jogos!$A$77:$I$80,4,FALSE)</f>
        <v>2</v>
      </c>
      <c r="P79" s="21">
        <f>VLOOKUP($L79,Jogos!$A$77:$I$80,5,FALSE)</f>
        <v>0</v>
      </c>
      <c r="Q79" s="21">
        <f>VLOOKUP($L79,Jogos!$A$77:$I$80,6,FALSE)</f>
        <v>1</v>
      </c>
      <c r="R79" s="21">
        <f>VLOOKUP($L79,Jogos!$A$77:$I$80,7,FALSE)</f>
        <v>4</v>
      </c>
      <c r="S79" s="21">
        <f>VLOOKUP($L79,Jogos!$A$77:$I$80,8,FALSE)</f>
        <v>2</v>
      </c>
      <c r="T79" s="21">
        <f>VLOOKUP($L79,Jogos!$A$77:$I$80,9,FALSE)</f>
        <v>2</v>
      </c>
      <c r="U79" s="43"/>
    </row>
    <row r="80" spans="1:21" ht="12.75" customHeight="1" x14ac:dyDescent="0.25">
      <c r="A80" s="65">
        <v>46200</v>
      </c>
      <c r="B80" s="64" t="s">
        <v>626</v>
      </c>
      <c r="C80" s="131" t="s">
        <v>62</v>
      </c>
      <c r="D80" s="16"/>
      <c r="E80" s="11">
        <v>0</v>
      </c>
      <c r="F80" s="12" t="s">
        <v>624</v>
      </c>
      <c r="G80" s="13">
        <v>2</v>
      </c>
      <c r="H80" s="11"/>
      <c r="I80" s="132" t="s">
        <v>59</v>
      </c>
      <c r="K80" s="35"/>
      <c r="L80" s="91" t="str">
        <f>Jogos!AN79</f>
        <v>Argélia</v>
      </c>
      <c r="M80" s="21">
        <f>VLOOKUP($L80,Jogos!$A$77:$I$80,2,FALSE)</f>
        <v>3</v>
      </c>
      <c r="N80" s="21">
        <f>VLOOKUP($L80,Jogos!$A$77:$I$80,3,FALSE)</f>
        <v>3</v>
      </c>
      <c r="O80" s="21">
        <f>VLOOKUP($L80,Jogos!$A$77:$I$80,4,FALSE)</f>
        <v>1</v>
      </c>
      <c r="P80" s="21">
        <f>VLOOKUP($L80,Jogos!$A$77:$I$80,5,FALSE)</f>
        <v>0</v>
      </c>
      <c r="Q80" s="21">
        <f>VLOOKUP($L80,Jogos!$A$77:$I$80,6,FALSE)</f>
        <v>2</v>
      </c>
      <c r="R80" s="21">
        <f>VLOOKUP($L80,Jogos!$A$77:$I$80,7,FALSE)</f>
        <v>4</v>
      </c>
      <c r="S80" s="21">
        <f>VLOOKUP($L80,Jogos!$A$77:$I$80,8,FALSE)</f>
        <v>4</v>
      </c>
      <c r="T80" s="21">
        <f>VLOOKUP($L80,Jogos!$A$77:$I$80,9,FALSE)</f>
        <v>0</v>
      </c>
      <c r="U80" s="43"/>
    </row>
    <row r="81" spans="1:21" ht="12.75" customHeight="1" x14ac:dyDescent="0.25">
      <c r="A81" s="65">
        <v>46200</v>
      </c>
      <c r="B81" s="64" t="s">
        <v>626</v>
      </c>
      <c r="C81" s="131" t="s">
        <v>60</v>
      </c>
      <c r="D81" s="16"/>
      <c r="E81" s="11">
        <v>1</v>
      </c>
      <c r="F81" s="12" t="s">
        <v>624</v>
      </c>
      <c r="G81" s="13">
        <v>2</v>
      </c>
      <c r="H81" s="11"/>
      <c r="I81" s="132" t="s">
        <v>61</v>
      </c>
      <c r="K81" s="22"/>
      <c r="L81" s="91" t="str">
        <f>Jogos!AN80</f>
        <v>Jordânia</v>
      </c>
      <c r="M81" s="21">
        <f>VLOOKUP($L81,Jogos!$A$77:$I$80,2,FALSE)</f>
        <v>0</v>
      </c>
      <c r="N81" s="21">
        <f>VLOOKUP($L81,Jogos!$A$77:$I$80,3,FALSE)</f>
        <v>3</v>
      </c>
      <c r="O81" s="21">
        <f>VLOOKUP($L81,Jogos!$A$77:$I$80,4,FALSE)</f>
        <v>0</v>
      </c>
      <c r="P81" s="21">
        <f>VLOOKUP($L81,Jogos!$A$77:$I$80,5,FALSE)</f>
        <v>0</v>
      </c>
      <c r="Q81" s="21">
        <f>VLOOKUP($L81,Jogos!$A$77:$I$80,6,FALSE)</f>
        <v>3</v>
      </c>
      <c r="R81" s="21">
        <f>VLOOKUP($L81,Jogos!$A$77:$I$80,7,FALSE)</f>
        <v>0</v>
      </c>
      <c r="S81" s="21">
        <f>VLOOKUP($L81,Jogos!$A$77:$I$80,8,FALSE)</f>
        <v>6</v>
      </c>
      <c r="T81" s="21">
        <f>VLOOKUP($L81,Jogos!$A$77:$I$80,9,FALSE)</f>
        <v>-6</v>
      </c>
      <c r="U81" s="43"/>
    </row>
    <row r="82" spans="1:21" ht="15" customHeight="1" x14ac:dyDescent="0.25">
      <c r="A82" s="53"/>
      <c r="B82" s="54"/>
      <c r="C82" s="61"/>
      <c r="D82" s="31"/>
      <c r="E82" s="32"/>
      <c r="F82" s="32"/>
      <c r="G82" s="32"/>
      <c r="H82" s="32"/>
      <c r="I82" s="61"/>
      <c r="K82" s="24"/>
      <c r="L82" s="23"/>
      <c r="M82" s="23"/>
      <c r="N82" s="23"/>
      <c r="O82" s="23"/>
      <c r="P82" s="23"/>
      <c r="Q82" s="23"/>
      <c r="R82" s="23"/>
      <c r="S82" s="23"/>
      <c r="T82" s="23"/>
    </row>
    <row r="83" spans="1:21" ht="12" customHeight="1" x14ac:dyDescent="0.25">
      <c r="A83" s="164" t="s">
        <v>657</v>
      </c>
      <c r="B83" s="165"/>
      <c r="C83" s="165"/>
      <c r="D83" s="25"/>
      <c r="E83" s="166"/>
      <c r="F83" s="166"/>
      <c r="G83" s="166"/>
      <c r="H83" s="25"/>
      <c r="I83" s="63"/>
      <c r="K83" s="26"/>
      <c r="L83" s="27"/>
      <c r="M83" s="28"/>
      <c r="N83" s="28"/>
      <c r="O83" s="28"/>
      <c r="P83" s="28"/>
      <c r="Q83" s="25"/>
      <c r="R83" s="29"/>
      <c r="S83" s="29"/>
      <c r="T83" s="30"/>
      <c r="U83" s="43"/>
    </row>
    <row r="84" spans="1:21" ht="12.75" customHeight="1" x14ac:dyDescent="0.25">
      <c r="A84" s="65">
        <v>46190</v>
      </c>
      <c r="B84" s="64" t="s">
        <v>639</v>
      </c>
      <c r="C84" s="131" t="s">
        <v>64</v>
      </c>
      <c r="D84" s="50"/>
      <c r="E84" s="11">
        <v>3</v>
      </c>
      <c r="F84" s="12" t="s">
        <v>624</v>
      </c>
      <c r="G84" s="13">
        <v>0</v>
      </c>
      <c r="H84" s="11"/>
      <c r="I84" s="132" t="s">
        <v>65</v>
      </c>
      <c r="K84" s="15"/>
      <c r="L84" s="162" t="s">
        <v>658</v>
      </c>
      <c r="M84" s="162"/>
      <c r="N84" s="162"/>
      <c r="O84" s="162"/>
      <c r="P84" s="162"/>
      <c r="Q84" s="162"/>
      <c r="R84" s="162"/>
      <c r="S84" s="162"/>
      <c r="T84" s="163"/>
      <c r="U84" s="43"/>
    </row>
    <row r="85" spans="1:21" ht="12.75" customHeight="1" x14ac:dyDescent="0.25">
      <c r="A85" s="65">
        <v>46190</v>
      </c>
      <c r="B85" s="64" t="s">
        <v>626</v>
      </c>
      <c r="C85" s="131" t="s">
        <v>66</v>
      </c>
      <c r="D85" s="16"/>
      <c r="E85" s="11">
        <v>1</v>
      </c>
      <c r="F85" s="12" t="s">
        <v>624</v>
      </c>
      <c r="G85" s="13">
        <v>3</v>
      </c>
      <c r="H85" s="11"/>
      <c r="I85" s="132" t="s">
        <v>67</v>
      </c>
      <c r="K85" s="35"/>
      <c r="L85" s="133"/>
      <c r="M85" s="18" t="s">
        <v>5</v>
      </c>
      <c r="N85" s="18" t="s">
        <v>6</v>
      </c>
      <c r="O85" s="18" t="s">
        <v>7</v>
      </c>
      <c r="P85" s="18" t="s">
        <v>8</v>
      </c>
      <c r="Q85" s="18" t="s">
        <v>9</v>
      </c>
      <c r="R85" s="18" t="s">
        <v>10</v>
      </c>
      <c r="S85" s="18" t="s">
        <v>11</v>
      </c>
      <c r="T85" s="19" t="s">
        <v>12</v>
      </c>
      <c r="U85" s="43"/>
    </row>
    <row r="86" spans="1:21" ht="12" customHeight="1" x14ac:dyDescent="0.25">
      <c r="A86" s="65">
        <v>46196</v>
      </c>
      <c r="B86" s="64" t="s">
        <v>639</v>
      </c>
      <c r="C86" s="131" t="s">
        <v>64</v>
      </c>
      <c r="D86" s="50"/>
      <c r="E86" s="11">
        <v>4</v>
      </c>
      <c r="F86" s="20" t="s">
        <v>624</v>
      </c>
      <c r="G86" s="13">
        <v>0</v>
      </c>
      <c r="H86" s="62"/>
      <c r="I86" s="132" t="s">
        <v>66</v>
      </c>
      <c r="K86" s="35"/>
      <c r="L86" s="91" t="str">
        <f>Jogos!AN85</f>
        <v>Portugal</v>
      </c>
      <c r="M86" s="21">
        <f>VLOOKUP($L86,Jogos!$A$85:$I$88,2,FALSE)</f>
        <v>7</v>
      </c>
      <c r="N86" s="21">
        <f>VLOOKUP($L86,Jogos!$A$85:$I$88,3,FALSE)</f>
        <v>3</v>
      </c>
      <c r="O86" s="21">
        <f>VLOOKUP($L86,Jogos!$A$85:$I$88,4,FALSE)</f>
        <v>2</v>
      </c>
      <c r="P86" s="21">
        <f>VLOOKUP($L86,Jogos!$A$85:$I$88,5,FALSE)</f>
        <v>1</v>
      </c>
      <c r="Q86" s="21">
        <f>VLOOKUP($L86,Jogos!$A$85:$I$88,6,FALSE)</f>
        <v>0</v>
      </c>
      <c r="R86" s="21">
        <f>VLOOKUP($L86,Jogos!$A$85:$I$88,7,FALSE)</f>
        <v>8</v>
      </c>
      <c r="S86" s="21">
        <f>VLOOKUP($L86,Jogos!$A$85:$I$88,8,FALSE)</f>
        <v>1</v>
      </c>
      <c r="T86" s="21">
        <f>VLOOKUP($L86,Jogos!$A$85:$I$88,9,FALSE)</f>
        <v>7</v>
      </c>
      <c r="U86" s="43"/>
    </row>
    <row r="87" spans="1:21" ht="12.75" customHeight="1" x14ac:dyDescent="0.25">
      <c r="A87" s="65">
        <v>46196</v>
      </c>
      <c r="B87" s="64" t="s">
        <v>626</v>
      </c>
      <c r="C87" s="131" t="s">
        <v>67</v>
      </c>
      <c r="D87" s="16"/>
      <c r="E87" s="11">
        <v>2</v>
      </c>
      <c r="F87" s="12" t="s">
        <v>624</v>
      </c>
      <c r="G87" s="13">
        <v>0</v>
      </c>
      <c r="H87" s="11"/>
      <c r="I87" s="132" t="s">
        <v>65</v>
      </c>
      <c r="K87" s="35"/>
      <c r="L87" s="91" t="str">
        <f>Jogos!AN86</f>
        <v>Colômbia</v>
      </c>
      <c r="M87" s="21">
        <f>VLOOKUP($L87,Jogos!$A$85:$I$88,2,FALSE)</f>
        <v>7</v>
      </c>
      <c r="N87" s="21">
        <f>VLOOKUP($L87,Jogos!$A$85:$I$88,3,FALSE)</f>
        <v>3</v>
      </c>
      <c r="O87" s="21">
        <f>VLOOKUP($L87,Jogos!$A$85:$I$88,4,FALSE)</f>
        <v>2</v>
      </c>
      <c r="P87" s="21">
        <f>VLOOKUP($L87,Jogos!$A$85:$I$88,5,FALSE)</f>
        <v>1</v>
      </c>
      <c r="Q87" s="21">
        <f>VLOOKUP($L87,Jogos!$A$85:$I$88,6,FALSE)</f>
        <v>0</v>
      </c>
      <c r="R87" s="21">
        <f>VLOOKUP($L87,Jogos!$A$85:$I$88,7,FALSE)</f>
        <v>6</v>
      </c>
      <c r="S87" s="21">
        <f>VLOOKUP($L87,Jogos!$A$85:$I$88,8,FALSE)</f>
        <v>2</v>
      </c>
      <c r="T87" s="21">
        <f>VLOOKUP($L87,Jogos!$A$85:$I$88,9,FALSE)</f>
        <v>4</v>
      </c>
      <c r="U87" s="43"/>
    </row>
    <row r="88" spans="1:21" ht="12.75" customHeight="1" x14ac:dyDescent="0.25">
      <c r="A88" s="65">
        <v>46200</v>
      </c>
      <c r="B88" s="64" t="s">
        <v>659</v>
      </c>
      <c r="C88" s="131" t="s">
        <v>65</v>
      </c>
      <c r="D88" s="16"/>
      <c r="E88" s="11">
        <v>2</v>
      </c>
      <c r="F88" s="12" t="s">
        <v>624</v>
      </c>
      <c r="G88" s="13">
        <v>1</v>
      </c>
      <c r="H88" s="11"/>
      <c r="I88" s="132" t="s">
        <v>66</v>
      </c>
      <c r="K88" s="35"/>
      <c r="L88" s="91" t="str">
        <f>Jogos!AN87</f>
        <v>RD Congo</v>
      </c>
      <c r="M88" s="21">
        <f>VLOOKUP($L88,Jogos!$A$85:$I$88,2,FALSE)</f>
        <v>3</v>
      </c>
      <c r="N88" s="21">
        <f>VLOOKUP($L88,Jogos!$A$85:$I$88,3,FALSE)</f>
        <v>3</v>
      </c>
      <c r="O88" s="21">
        <f>VLOOKUP($L88,Jogos!$A$85:$I$88,4,FALSE)</f>
        <v>1</v>
      </c>
      <c r="P88" s="21">
        <f>VLOOKUP($L88,Jogos!$A$85:$I$88,5,FALSE)</f>
        <v>0</v>
      </c>
      <c r="Q88" s="21">
        <f>VLOOKUP($L88,Jogos!$A$85:$I$88,6,FALSE)</f>
        <v>2</v>
      </c>
      <c r="R88" s="21">
        <f>VLOOKUP($L88,Jogos!$A$85:$I$88,7,FALSE)</f>
        <v>2</v>
      </c>
      <c r="S88" s="21">
        <f>VLOOKUP($L88,Jogos!$A$85:$I$88,8,FALSE)</f>
        <v>6</v>
      </c>
      <c r="T88" s="21">
        <f>VLOOKUP($L88,Jogos!$A$85:$I$88,9,FALSE)</f>
        <v>-4</v>
      </c>
      <c r="U88" s="43"/>
    </row>
    <row r="89" spans="1:21" ht="12.75" customHeight="1" x14ac:dyDescent="0.25">
      <c r="A89" s="65">
        <v>46200</v>
      </c>
      <c r="B89" s="64" t="s">
        <v>659</v>
      </c>
      <c r="C89" s="131" t="s">
        <v>67</v>
      </c>
      <c r="D89" s="16"/>
      <c r="E89" s="11">
        <v>1</v>
      </c>
      <c r="F89" s="12" t="s">
        <v>624</v>
      </c>
      <c r="G89" s="13">
        <v>1</v>
      </c>
      <c r="H89" s="11"/>
      <c r="I89" s="132" t="s">
        <v>64</v>
      </c>
      <c r="K89" s="22"/>
      <c r="L89" s="91" t="str">
        <f>Jogos!AN88</f>
        <v>Uzbequistão</v>
      </c>
      <c r="M89" s="21">
        <f>VLOOKUP($L89,Jogos!$A$85:$I$88,2,FALSE)</f>
        <v>0</v>
      </c>
      <c r="N89" s="21">
        <f>VLOOKUP($L89,Jogos!$A$85:$I$88,3,FALSE)</f>
        <v>3</v>
      </c>
      <c r="O89" s="21">
        <f>VLOOKUP($L89,Jogos!$A$85:$I$88,4,FALSE)</f>
        <v>0</v>
      </c>
      <c r="P89" s="21">
        <f>VLOOKUP($L89,Jogos!$A$85:$I$88,5,FALSE)</f>
        <v>0</v>
      </c>
      <c r="Q89" s="21">
        <f>VLOOKUP($L89,Jogos!$A$85:$I$88,6,FALSE)</f>
        <v>3</v>
      </c>
      <c r="R89" s="21">
        <f>VLOOKUP($L89,Jogos!$A$85:$I$88,7,FALSE)</f>
        <v>2</v>
      </c>
      <c r="S89" s="21">
        <f>VLOOKUP($L89,Jogos!$A$85:$I$88,8,FALSE)</f>
        <v>9</v>
      </c>
      <c r="T89" s="21">
        <f>VLOOKUP($L89,Jogos!$A$85:$I$88,9,FALSE)</f>
        <v>-7</v>
      </c>
      <c r="U89" s="43"/>
    </row>
    <row r="90" spans="1:21" ht="15" customHeight="1" x14ac:dyDescent="0.25">
      <c r="A90" s="53"/>
      <c r="B90" s="54"/>
      <c r="C90" s="61"/>
      <c r="D90" s="31"/>
      <c r="E90" s="32"/>
      <c r="F90" s="32"/>
      <c r="G90" s="32"/>
      <c r="H90" s="32"/>
      <c r="I90" s="61"/>
      <c r="K90" s="24"/>
      <c r="L90" s="23"/>
      <c r="M90" s="23"/>
      <c r="N90" s="23"/>
      <c r="O90" s="23"/>
      <c r="P90" s="23"/>
      <c r="Q90" s="23"/>
      <c r="R90" s="23"/>
      <c r="S90" s="23"/>
      <c r="T90" s="23"/>
    </row>
    <row r="91" spans="1:21" ht="12" customHeight="1" x14ac:dyDescent="0.25">
      <c r="A91" s="164" t="s">
        <v>660</v>
      </c>
      <c r="B91" s="165"/>
      <c r="C91" s="165"/>
      <c r="D91" s="25"/>
      <c r="E91" s="166"/>
      <c r="F91" s="166"/>
      <c r="G91" s="166"/>
      <c r="H91" s="25"/>
      <c r="I91" s="63"/>
      <c r="K91" s="26"/>
      <c r="L91" s="27"/>
      <c r="M91" s="28"/>
      <c r="N91" s="28"/>
      <c r="O91" s="28"/>
      <c r="P91" s="28"/>
      <c r="Q91" s="25"/>
      <c r="R91" s="29"/>
      <c r="S91" s="29"/>
      <c r="T91" s="30"/>
      <c r="U91" s="43"/>
    </row>
    <row r="92" spans="1:21" ht="12.75" customHeight="1" x14ac:dyDescent="0.25">
      <c r="A92" s="65">
        <v>46190</v>
      </c>
      <c r="B92" s="64" t="s">
        <v>642</v>
      </c>
      <c r="C92" s="131" t="s">
        <v>69</v>
      </c>
      <c r="D92" s="50"/>
      <c r="E92" s="11">
        <v>3</v>
      </c>
      <c r="F92" s="12" t="s">
        <v>624</v>
      </c>
      <c r="G92" s="13">
        <v>2</v>
      </c>
      <c r="H92" s="11"/>
      <c r="I92" s="132" t="s">
        <v>70</v>
      </c>
      <c r="K92" s="15"/>
      <c r="L92" s="162" t="s">
        <v>661</v>
      </c>
      <c r="M92" s="162"/>
      <c r="N92" s="162"/>
      <c r="O92" s="162"/>
      <c r="P92" s="162"/>
      <c r="Q92" s="162"/>
      <c r="R92" s="162"/>
      <c r="S92" s="162"/>
      <c r="T92" s="163"/>
      <c r="U92" s="43"/>
    </row>
    <row r="93" spans="1:21" ht="12.75" customHeight="1" x14ac:dyDescent="0.25">
      <c r="A93" s="65">
        <v>46190</v>
      </c>
      <c r="B93" s="64" t="s">
        <v>641</v>
      </c>
      <c r="C93" s="131" t="s">
        <v>71</v>
      </c>
      <c r="D93" s="16"/>
      <c r="E93" s="11">
        <v>2</v>
      </c>
      <c r="F93" s="12" t="s">
        <v>624</v>
      </c>
      <c r="G93" s="13">
        <v>1</v>
      </c>
      <c r="H93" s="11"/>
      <c r="I93" s="132" t="s">
        <v>72</v>
      </c>
      <c r="K93" s="35"/>
      <c r="L93" s="17"/>
      <c r="M93" s="18" t="s">
        <v>5</v>
      </c>
      <c r="N93" s="18" t="s">
        <v>6</v>
      </c>
      <c r="O93" s="18" t="s">
        <v>7</v>
      </c>
      <c r="P93" s="18" t="s">
        <v>8</v>
      </c>
      <c r="Q93" s="18" t="s">
        <v>9</v>
      </c>
      <c r="R93" s="18" t="s">
        <v>10</v>
      </c>
      <c r="S93" s="18" t="s">
        <v>11</v>
      </c>
      <c r="T93" s="19" t="s">
        <v>12</v>
      </c>
      <c r="U93" s="43"/>
    </row>
    <row r="94" spans="1:21" ht="12" customHeight="1" x14ac:dyDescent="0.25">
      <c r="A94" s="65">
        <v>46196</v>
      </c>
      <c r="B94" s="64" t="s">
        <v>642</v>
      </c>
      <c r="C94" s="131" t="s">
        <v>69</v>
      </c>
      <c r="D94" s="50"/>
      <c r="E94" s="11">
        <v>2</v>
      </c>
      <c r="F94" s="20" t="s">
        <v>624</v>
      </c>
      <c r="G94" s="13">
        <v>0</v>
      </c>
      <c r="H94" s="62"/>
      <c r="I94" s="132" t="s">
        <v>71</v>
      </c>
      <c r="K94" s="35"/>
      <c r="L94" s="91" t="str">
        <f>Jogos!AN93</f>
        <v>Inglaterra</v>
      </c>
      <c r="M94" s="21">
        <f>VLOOKUP($L94,Jogos!$A$93:$I$96,2,FALSE)</f>
        <v>9</v>
      </c>
      <c r="N94" s="21">
        <f>VLOOKUP($L94,Jogos!$A$93:$I$96,3,FALSE)</f>
        <v>3</v>
      </c>
      <c r="O94" s="21">
        <f>VLOOKUP($L94,Jogos!$A$93:$I$96,4,FALSE)</f>
        <v>3</v>
      </c>
      <c r="P94" s="21">
        <f>VLOOKUP($L94,Jogos!$A$93:$I$96,5,FALSE)</f>
        <v>0</v>
      </c>
      <c r="Q94" s="21">
        <f>VLOOKUP($L94,Jogos!$A$93:$I$96,6,FALSE)</f>
        <v>0</v>
      </c>
      <c r="R94" s="21">
        <f>VLOOKUP($L94,Jogos!$A$93:$I$96,7,FALSE)</f>
        <v>10</v>
      </c>
      <c r="S94" s="21">
        <f>VLOOKUP($L94,Jogos!$A$93:$I$96,8,FALSE)</f>
        <v>4</v>
      </c>
      <c r="T94" s="21">
        <f>VLOOKUP($L94,Jogos!$A$93:$I$96,9,FALSE)</f>
        <v>6</v>
      </c>
      <c r="U94" s="43"/>
    </row>
    <row r="95" spans="1:21" ht="12.75" customHeight="1" x14ac:dyDescent="0.25">
      <c r="A95" s="65">
        <v>46196</v>
      </c>
      <c r="B95" s="64" t="s">
        <v>641</v>
      </c>
      <c r="C95" s="131" t="s">
        <v>72</v>
      </c>
      <c r="D95" s="16"/>
      <c r="E95" s="11">
        <v>0</v>
      </c>
      <c r="F95" s="12" t="s">
        <v>624</v>
      </c>
      <c r="G95" s="13">
        <v>2</v>
      </c>
      <c r="H95" s="11"/>
      <c r="I95" s="132" t="s">
        <v>70</v>
      </c>
      <c r="K95" s="35"/>
      <c r="L95" s="91" t="str">
        <f>Jogos!AN94</f>
        <v>Croácia</v>
      </c>
      <c r="M95" s="21">
        <f>VLOOKUP($L95,Jogos!$A$93:$I$96,2,FALSE)</f>
        <v>6</v>
      </c>
      <c r="N95" s="21">
        <f>VLOOKUP($L95,Jogos!$A$93:$I$96,3,FALSE)</f>
        <v>3</v>
      </c>
      <c r="O95" s="21">
        <f>VLOOKUP($L95,Jogos!$A$93:$I$96,4,FALSE)</f>
        <v>2</v>
      </c>
      <c r="P95" s="21">
        <f>VLOOKUP($L95,Jogos!$A$93:$I$96,5,FALSE)</f>
        <v>0</v>
      </c>
      <c r="Q95" s="21">
        <f>VLOOKUP($L95,Jogos!$A$93:$I$96,6,FALSE)</f>
        <v>1</v>
      </c>
      <c r="R95" s="21">
        <f>VLOOKUP($L95,Jogos!$A$93:$I$96,7,FALSE)</f>
        <v>5</v>
      </c>
      <c r="S95" s="21">
        <f>VLOOKUP($L95,Jogos!$A$93:$I$96,8,FALSE)</f>
        <v>3</v>
      </c>
      <c r="T95" s="21">
        <f>VLOOKUP($L95,Jogos!$A$93:$I$96,9,FALSE)</f>
        <v>2</v>
      </c>
      <c r="U95" s="43"/>
    </row>
    <row r="96" spans="1:21" ht="12.75" customHeight="1" x14ac:dyDescent="0.25">
      <c r="A96" s="65">
        <v>46200</v>
      </c>
      <c r="B96" s="64" t="s">
        <v>654</v>
      </c>
      <c r="C96" s="131" t="s">
        <v>70</v>
      </c>
      <c r="D96" s="16"/>
      <c r="E96" s="11">
        <v>1</v>
      </c>
      <c r="F96" s="12" t="s">
        <v>624</v>
      </c>
      <c r="G96" s="13">
        <v>0</v>
      </c>
      <c r="H96" s="11"/>
      <c r="I96" s="132" t="s">
        <v>71</v>
      </c>
      <c r="K96" s="35"/>
      <c r="L96" s="91" t="str">
        <f>Jogos!AN95</f>
        <v>Gana</v>
      </c>
      <c r="M96" s="21">
        <f>VLOOKUP($L96,Jogos!$A$93:$I$96,2,FALSE)</f>
        <v>3</v>
      </c>
      <c r="N96" s="21">
        <f>VLOOKUP($L96,Jogos!$A$93:$I$96,3,FALSE)</f>
        <v>3</v>
      </c>
      <c r="O96" s="21">
        <f>VLOOKUP($L96,Jogos!$A$93:$I$96,4,FALSE)</f>
        <v>1</v>
      </c>
      <c r="P96" s="21">
        <f>VLOOKUP($L96,Jogos!$A$93:$I$96,5,FALSE)</f>
        <v>0</v>
      </c>
      <c r="Q96" s="21">
        <f>VLOOKUP($L96,Jogos!$A$93:$I$96,6,FALSE)</f>
        <v>2</v>
      </c>
      <c r="R96" s="21">
        <f>VLOOKUP($L96,Jogos!$A$93:$I$96,7,FALSE)</f>
        <v>2</v>
      </c>
      <c r="S96" s="21">
        <f>VLOOKUP($L96,Jogos!$A$93:$I$96,8,FALSE)</f>
        <v>4</v>
      </c>
      <c r="T96" s="21">
        <f>VLOOKUP($L96,Jogos!$A$93:$I$96,9,FALSE)</f>
        <v>-2</v>
      </c>
      <c r="U96" s="43"/>
    </row>
    <row r="97" spans="1:21" ht="13.2" customHeight="1" x14ac:dyDescent="0.25">
      <c r="A97" s="65">
        <v>46200</v>
      </c>
      <c r="B97" s="64" t="s">
        <v>654</v>
      </c>
      <c r="C97" s="131" t="s">
        <v>72</v>
      </c>
      <c r="D97" s="16"/>
      <c r="E97" s="11">
        <v>2</v>
      </c>
      <c r="F97" s="12" t="s">
        <v>624</v>
      </c>
      <c r="G97" s="13">
        <v>5</v>
      </c>
      <c r="H97" s="11"/>
      <c r="I97" s="132" t="s">
        <v>69</v>
      </c>
      <c r="K97" s="22"/>
      <c r="L97" s="95" t="str">
        <f>Jogos!AN96</f>
        <v>Panamá</v>
      </c>
      <c r="M97" s="81">
        <f>VLOOKUP($L97,Jogos!$A$93:$I$96,2,FALSE)</f>
        <v>0</v>
      </c>
      <c r="N97" s="81">
        <f>VLOOKUP($L97,Jogos!$A$93:$I$96,3,FALSE)</f>
        <v>3</v>
      </c>
      <c r="O97" s="81">
        <f>VLOOKUP($L97,Jogos!$A$93:$I$96,4,FALSE)</f>
        <v>0</v>
      </c>
      <c r="P97" s="81">
        <f>VLOOKUP($L97,Jogos!$A$93:$I$96,5,FALSE)</f>
        <v>0</v>
      </c>
      <c r="Q97" s="81">
        <f>VLOOKUP($L97,Jogos!$A$93:$I$96,6,FALSE)</f>
        <v>3</v>
      </c>
      <c r="R97" s="81">
        <f>VLOOKUP($L97,Jogos!$A$93:$I$96,7,FALSE)</f>
        <v>3</v>
      </c>
      <c r="S97" s="81">
        <f>VLOOKUP($L97,Jogos!$A$93:$I$96,8,FALSE)</f>
        <v>9</v>
      </c>
      <c r="T97" s="82">
        <f>VLOOKUP($L97,Jogos!$A$93:$I$96,9,FALSE)</f>
        <v>-6</v>
      </c>
      <c r="U97" s="43"/>
    </row>
    <row r="98" spans="1:21" ht="12" customHeight="1" x14ac:dyDescent="0.25">
      <c r="G98" s="103"/>
      <c r="I98" s="33"/>
      <c r="J98" s="80"/>
    </row>
    <row r="99" spans="1:21" ht="12" customHeight="1" x14ac:dyDescent="0.25">
      <c r="C99" s="41"/>
      <c r="D99" s="99"/>
      <c r="E99" s="99"/>
      <c r="F99" s="99"/>
      <c r="G99" s="99"/>
      <c r="H99" s="99"/>
      <c r="I99" s="41"/>
      <c r="J99" s="80"/>
    </row>
    <row r="100" spans="1:21" ht="12" customHeight="1" x14ac:dyDescent="0.25">
      <c r="A100" s="151" t="s">
        <v>662</v>
      </c>
      <c r="B100" s="152"/>
      <c r="C100" s="135"/>
      <c r="D100" s="134" t="s">
        <v>663</v>
      </c>
      <c r="E100" s="175" t="s">
        <v>664</v>
      </c>
      <c r="F100" s="175"/>
      <c r="G100" s="175"/>
      <c r="H100" s="134" t="s">
        <v>663</v>
      </c>
      <c r="I100" s="56"/>
      <c r="J100" s="80"/>
      <c r="K100" s="77"/>
    </row>
    <row r="101" spans="1:21" ht="12" customHeight="1" x14ac:dyDescent="0.25">
      <c r="A101" s="65">
        <v>46201</v>
      </c>
      <c r="B101" s="64" t="s">
        <v>623</v>
      </c>
      <c r="C101" s="129" t="str">
        <f>IF((N7=3),L7,"2º do grupo A")</f>
        <v>República Tcheca</v>
      </c>
      <c r="D101" s="125"/>
      <c r="E101" s="36">
        <v>1</v>
      </c>
      <c r="F101" s="20" t="s">
        <v>624</v>
      </c>
      <c r="G101" s="37">
        <v>2</v>
      </c>
      <c r="H101" s="127"/>
      <c r="I101" s="59" t="str">
        <f>IF((N15=3),L15,"2º do grupo B")</f>
        <v>Canadá</v>
      </c>
      <c r="K101" s="176" t="s">
        <v>665</v>
      </c>
      <c r="L101" s="177"/>
      <c r="M101" s="177"/>
      <c r="N101" s="177"/>
      <c r="O101" s="177"/>
      <c r="P101" s="177"/>
      <c r="Q101" s="177"/>
      <c r="R101" s="177"/>
      <c r="S101" s="177"/>
      <c r="T101" s="178"/>
    </row>
    <row r="102" spans="1:21" ht="12" customHeight="1" x14ac:dyDescent="0.25">
      <c r="A102" s="65">
        <v>46202</v>
      </c>
      <c r="B102" s="64" t="s">
        <v>639</v>
      </c>
      <c r="C102" s="130" t="str">
        <f>IF((N22=3),L22,"1º do grupo C")</f>
        <v>Brasil</v>
      </c>
      <c r="D102" s="126"/>
      <c r="E102" s="36">
        <v>2</v>
      </c>
      <c r="F102" s="20" t="s">
        <v>624</v>
      </c>
      <c r="G102" s="37">
        <v>0</v>
      </c>
      <c r="H102" s="128"/>
      <c r="I102" s="68" t="str">
        <f>IF((N47=3),L47,"2º do grupo F")</f>
        <v>Japão</v>
      </c>
      <c r="K102" s="43"/>
      <c r="M102" s="18" t="s">
        <v>5</v>
      </c>
      <c r="N102" s="18" t="s">
        <v>6</v>
      </c>
      <c r="O102" s="18" t="s">
        <v>7</v>
      </c>
      <c r="P102" s="18" t="s">
        <v>8</v>
      </c>
      <c r="Q102" s="18" t="s">
        <v>9</v>
      </c>
      <c r="R102" s="18" t="s">
        <v>10</v>
      </c>
      <c r="S102" s="18" t="s">
        <v>11</v>
      </c>
      <c r="T102" s="19" t="s">
        <v>12</v>
      </c>
    </row>
    <row r="103" spans="1:21" ht="12" customHeight="1" x14ac:dyDescent="0.25">
      <c r="A103" s="65">
        <v>46202</v>
      </c>
      <c r="B103" s="64" t="s">
        <v>666</v>
      </c>
      <c r="C103" s="129" t="str">
        <f>IF((N38=3),L38,"1º do grupo E")</f>
        <v>Alemanha</v>
      </c>
      <c r="D103" s="126"/>
      <c r="E103" s="36">
        <v>2</v>
      </c>
      <c r="F103" s="20" t="s">
        <v>624</v>
      </c>
      <c r="G103" s="37">
        <v>0</v>
      </c>
      <c r="H103" s="128"/>
      <c r="I103" s="68" t="str">
        <f>IF(COUNTIF(Jogos!C114:C121,"&lt;3")&gt;0,"3º ABCDF",INDEX(Jogos!A114:A121,MATCH(VLOOKUP(Jogos!N114,Combinacoes!A:I,5,FALSE),Jogos!J114:J121,0)))</f>
        <v>Paraguai</v>
      </c>
      <c r="K103" s="86"/>
      <c r="L103" s="87" t="str">
        <f t="array" ref="L103:T114">_xlfn.SORTBY(Jogos!A100:I111,Jogos!B100:B111,-1,Jogos!I100:I111,-1,Jogos!G100:G111,-1,Jogos!H100:H111,1)</f>
        <v>Costa do Marfim</v>
      </c>
      <c r="M103" s="88">
        <v>4</v>
      </c>
      <c r="N103" s="88">
        <v>3</v>
      </c>
      <c r="O103" s="88">
        <v>1</v>
      </c>
      <c r="P103" s="88">
        <v>1</v>
      </c>
      <c r="Q103" s="88">
        <v>1</v>
      </c>
      <c r="R103" s="88">
        <v>6</v>
      </c>
      <c r="S103" s="88">
        <v>4</v>
      </c>
      <c r="T103" s="89">
        <v>2</v>
      </c>
    </row>
    <row r="104" spans="1:21" ht="12" customHeight="1" x14ac:dyDescent="0.25">
      <c r="A104" s="65">
        <v>46202</v>
      </c>
      <c r="B104" s="64" t="s">
        <v>628</v>
      </c>
      <c r="C104" s="129" t="str">
        <f>IF((N46=3),L46,"1º do grupo F")</f>
        <v>Holanda</v>
      </c>
      <c r="D104" s="126">
        <v>3</v>
      </c>
      <c r="E104" s="36">
        <v>1</v>
      </c>
      <c r="F104" s="20" t="s">
        <v>624</v>
      </c>
      <c r="G104" s="37">
        <v>1</v>
      </c>
      <c r="H104" s="128">
        <v>4</v>
      </c>
      <c r="I104" s="68" t="str">
        <f>IF((N23=3),L23,"2º do grupo C")</f>
        <v>Marrocos</v>
      </c>
      <c r="K104" s="86"/>
      <c r="L104" s="87" t="str">
        <v>Paraguai</v>
      </c>
      <c r="M104" s="88">
        <v>4</v>
      </c>
      <c r="N104" s="88">
        <v>3</v>
      </c>
      <c r="O104" s="88">
        <v>1</v>
      </c>
      <c r="P104" s="88">
        <v>1</v>
      </c>
      <c r="Q104" s="88">
        <v>1</v>
      </c>
      <c r="R104" s="88">
        <v>4</v>
      </c>
      <c r="S104" s="88">
        <v>4</v>
      </c>
      <c r="T104" s="89">
        <v>0</v>
      </c>
    </row>
    <row r="105" spans="1:21" ht="12" customHeight="1" x14ac:dyDescent="0.25">
      <c r="A105" s="65">
        <v>46203</v>
      </c>
      <c r="B105" s="64" t="s">
        <v>639</v>
      </c>
      <c r="C105" s="129" t="str">
        <f>IF((N39=3),L39,"2º do grupo E")</f>
        <v>Equador</v>
      </c>
      <c r="D105" s="126"/>
      <c r="E105" s="36">
        <v>1</v>
      </c>
      <c r="F105" s="20" t="s">
        <v>624</v>
      </c>
      <c r="G105" s="37">
        <v>2</v>
      </c>
      <c r="H105" s="128"/>
      <c r="I105" s="68" t="str">
        <f>IF((N71=3),L71,"2º do grupo I")</f>
        <v>Senegal</v>
      </c>
      <c r="K105" s="86"/>
      <c r="L105" s="87" t="str">
        <v>Egito</v>
      </c>
      <c r="M105" s="88">
        <v>4</v>
      </c>
      <c r="N105" s="88">
        <v>3</v>
      </c>
      <c r="O105" s="88">
        <v>1</v>
      </c>
      <c r="P105" s="88">
        <v>1</v>
      </c>
      <c r="Q105" s="88">
        <v>1</v>
      </c>
      <c r="R105" s="88">
        <v>4</v>
      </c>
      <c r="S105" s="88">
        <v>5</v>
      </c>
      <c r="T105" s="89">
        <v>-1</v>
      </c>
    </row>
    <row r="106" spans="1:21" ht="12" customHeight="1" x14ac:dyDescent="0.25">
      <c r="A106" s="65">
        <v>46203</v>
      </c>
      <c r="B106" s="64" t="s">
        <v>654</v>
      </c>
      <c r="C106" s="129" t="str">
        <f>IF((N70=3),L70,"1º do grupo I")</f>
        <v>França</v>
      </c>
      <c r="D106" s="126"/>
      <c r="E106" s="36">
        <v>3</v>
      </c>
      <c r="F106" s="20" t="s">
        <v>624</v>
      </c>
      <c r="G106" s="37">
        <v>1</v>
      </c>
      <c r="H106" s="128"/>
      <c r="I106" s="68" t="str">
        <f>IF(COUNTIF(Jogos!C114:C121,"&lt;3")&gt;0,"3º CDFGH",INDEX(Jogos!A114:A121,MATCH(VLOOKUP(Jogos!N114,Combinacoes!A:I,7,FALSE),Jogos!J114:J121,0)))</f>
        <v>Suécia</v>
      </c>
      <c r="K106" s="86"/>
      <c r="L106" s="87" t="str">
        <v>Coréia do Sul</v>
      </c>
      <c r="M106" s="88">
        <v>4</v>
      </c>
      <c r="N106" s="88">
        <v>3</v>
      </c>
      <c r="O106" s="88">
        <v>1</v>
      </c>
      <c r="P106" s="88">
        <v>1</v>
      </c>
      <c r="Q106" s="88">
        <v>1</v>
      </c>
      <c r="R106" s="88">
        <v>2</v>
      </c>
      <c r="S106" s="88">
        <v>3</v>
      </c>
      <c r="T106" s="89">
        <v>-1</v>
      </c>
    </row>
    <row r="107" spans="1:21" ht="12" customHeight="1" x14ac:dyDescent="0.25">
      <c r="A107" s="65">
        <v>46233</v>
      </c>
      <c r="B107" s="64" t="s">
        <v>628</v>
      </c>
      <c r="C107" s="129" t="str">
        <f>IF((N6=3),L6,"1º do grupo A")</f>
        <v>México</v>
      </c>
      <c r="D107" s="126"/>
      <c r="E107" s="36">
        <v>2</v>
      </c>
      <c r="F107" s="20" t="s">
        <v>624</v>
      </c>
      <c r="G107" s="37">
        <v>1</v>
      </c>
      <c r="H107" s="128"/>
      <c r="I107" s="68" t="str">
        <f>IF(COUNTIF(Jogos!C114:C121,"&lt;3")&gt;0,"3º CEFHI",INDEX(Jogos!A114:A121,MATCH(VLOOKUP(Jogos!N114,Combinacoes!A:I,2,FALSE),Jogos!J114:J121,0)))</f>
        <v>Escócia</v>
      </c>
      <c r="K107" s="86"/>
      <c r="L107" s="87" t="str">
        <v>Noruega</v>
      </c>
      <c r="M107" s="88">
        <v>3</v>
      </c>
      <c r="N107" s="88">
        <v>3</v>
      </c>
      <c r="O107" s="88">
        <v>1</v>
      </c>
      <c r="P107" s="88">
        <v>0</v>
      </c>
      <c r="Q107" s="88">
        <v>2</v>
      </c>
      <c r="R107" s="88">
        <v>6</v>
      </c>
      <c r="S107" s="88">
        <v>6</v>
      </c>
      <c r="T107" s="89">
        <v>0</v>
      </c>
    </row>
    <row r="108" spans="1:21" ht="12" customHeight="1" x14ac:dyDescent="0.2">
      <c r="A108" s="65">
        <v>46204</v>
      </c>
      <c r="B108" s="64" t="s">
        <v>627</v>
      </c>
      <c r="C108" s="129" t="str">
        <f>IF((N94=3),L94,"1º do grupo L")</f>
        <v>Inglaterra</v>
      </c>
      <c r="D108" s="126"/>
      <c r="E108" s="36">
        <v>3</v>
      </c>
      <c r="F108" s="20" t="s">
        <v>624</v>
      </c>
      <c r="G108" s="37">
        <v>1</v>
      </c>
      <c r="H108" s="128"/>
      <c r="I108" s="102" t="str">
        <f>IF(COUNTIF(Jogos!C114:C121,"&lt;3")&gt;0,"3º EHIJK",INDEX(Jogos!A114:A121,MATCH(VLOOKUP(Jogos!N114,Combinacoes!A:I,9,FALSE),Jogos!J114:J121,0)))</f>
        <v>Noruega</v>
      </c>
      <c r="K108" s="86"/>
      <c r="L108" s="87" t="str">
        <v>Argélia</v>
      </c>
      <c r="M108" s="88">
        <v>3</v>
      </c>
      <c r="N108" s="88">
        <v>3</v>
      </c>
      <c r="O108" s="88">
        <v>1</v>
      </c>
      <c r="P108" s="88">
        <v>0</v>
      </c>
      <c r="Q108" s="88">
        <v>2</v>
      </c>
      <c r="R108" s="88">
        <v>4</v>
      </c>
      <c r="S108" s="88">
        <v>4</v>
      </c>
      <c r="T108" s="89">
        <v>0</v>
      </c>
    </row>
    <row r="109" spans="1:21" ht="12" customHeight="1" x14ac:dyDescent="0.25">
      <c r="A109" s="65">
        <v>46204</v>
      </c>
      <c r="B109" s="64" t="s">
        <v>642</v>
      </c>
      <c r="C109" s="129" t="str">
        <f>IF((N54=3),L54,"1º do grupo G")</f>
        <v>Bélgica</v>
      </c>
      <c r="D109" s="126"/>
      <c r="E109" s="36">
        <v>3</v>
      </c>
      <c r="F109" s="20" t="s">
        <v>624</v>
      </c>
      <c r="G109" s="37">
        <v>0</v>
      </c>
      <c r="H109" s="128"/>
      <c r="I109" s="68" t="str">
        <f>IF(COUNTIF(Jogos!C114:C121,"&lt;3")&gt;0,"3º AEHIJ",INDEX(Jogos!A114:A121,MATCH(VLOOKUP(Jogos!N114,Combinacoes!A:I,6,FALSE),Jogos!J114:J121,0)))</f>
        <v>Coréia do Sul</v>
      </c>
      <c r="K109" s="86"/>
      <c r="L109" s="87" t="str">
        <v>Escócia</v>
      </c>
      <c r="M109" s="88">
        <v>3</v>
      </c>
      <c r="N109" s="88">
        <v>3</v>
      </c>
      <c r="O109" s="88">
        <v>1</v>
      </c>
      <c r="P109" s="88">
        <v>0</v>
      </c>
      <c r="Q109" s="88">
        <v>2</v>
      </c>
      <c r="R109" s="88">
        <v>4</v>
      </c>
      <c r="S109" s="88">
        <v>5</v>
      </c>
      <c r="T109" s="89">
        <v>-1</v>
      </c>
    </row>
    <row r="110" spans="1:21" ht="12" customHeight="1" x14ac:dyDescent="0.25">
      <c r="A110" s="65">
        <v>46204</v>
      </c>
      <c r="B110" s="64" t="s">
        <v>643</v>
      </c>
      <c r="C110" s="129" t="str">
        <f>IF((N30=3),L30,"1º do grupo D")</f>
        <v>Turquia</v>
      </c>
      <c r="D110" s="126">
        <v>5</v>
      </c>
      <c r="E110" s="36">
        <v>1</v>
      </c>
      <c r="F110" s="20" t="s">
        <v>624</v>
      </c>
      <c r="G110" s="37">
        <v>1</v>
      </c>
      <c r="H110" s="128">
        <v>4</v>
      </c>
      <c r="I110" s="68" t="str">
        <f>IF(COUNTIF(Jogos!C114:C121,"&lt;3")&gt;0,"3º BEFIJ",INDEX(Jogos!A114:A121,MATCH(VLOOKUP(Jogos!N114,Combinacoes!A:I,4,FALSE),Jogos!J114:J121,0)))</f>
        <v>Argélia</v>
      </c>
      <c r="K110" s="86"/>
      <c r="L110" s="87" t="str">
        <v>Suécia</v>
      </c>
      <c r="M110" s="88">
        <v>3</v>
      </c>
      <c r="N110" s="88">
        <v>3</v>
      </c>
      <c r="O110" s="88">
        <v>1</v>
      </c>
      <c r="P110" s="88">
        <v>0</v>
      </c>
      <c r="Q110" s="88">
        <v>2</v>
      </c>
      <c r="R110" s="88">
        <v>4</v>
      </c>
      <c r="S110" s="88">
        <v>5</v>
      </c>
      <c r="T110" s="89">
        <v>-1</v>
      </c>
    </row>
    <row r="111" spans="1:21" ht="12" customHeight="1" x14ac:dyDescent="0.25">
      <c r="A111" s="65">
        <v>46205</v>
      </c>
      <c r="B111" s="64" t="s">
        <v>623</v>
      </c>
      <c r="C111" s="129" t="str">
        <f>IF((N62=3),L62,"1º do grupo H")</f>
        <v>Espanha</v>
      </c>
      <c r="D111" s="126"/>
      <c r="E111" s="36">
        <v>2</v>
      </c>
      <c r="F111" s="20" t="s">
        <v>624</v>
      </c>
      <c r="G111" s="37">
        <v>0</v>
      </c>
      <c r="H111" s="128"/>
      <c r="I111" s="68" t="str">
        <f>IF((N79=3),L79,"2º do grupo J")</f>
        <v>Áustria</v>
      </c>
      <c r="K111" s="90"/>
      <c r="L111" s="91" t="str">
        <v>Arábia Saudita</v>
      </c>
      <c r="M111" s="92">
        <v>3</v>
      </c>
      <c r="N111" s="92">
        <v>3</v>
      </c>
      <c r="O111" s="92">
        <v>1</v>
      </c>
      <c r="P111" s="92">
        <v>0</v>
      </c>
      <c r="Q111" s="92">
        <v>2</v>
      </c>
      <c r="R111" s="92">
        <v>4</v>
      </c>
      <c r="S111" s="92">
        <v>5</v>
      </c>
      <c r="T111" s="93">
        <v>-1</v>
      </c>
    </row>
    <row r="112" spans="1:21" ht="12" customHeight="1" x14ac:dyDescent="0.25">
      <c r="A112" s="65">
        <v>46205</v>
      </c>
      <c r="B112" s="64" t="s">
        <v>641</v>
      </c>
      <c r="C112" s="129" t="str">
        <f>IF((N87=3),L87,"2º do grupo K")</f>
        <v>Colômbia</v>
      </c>
      <c r="D112" s="126"/>
      <c r="E112" s="36">
        <v>1</v>
      </c>
      <c r="F112" s="20" t="s">
        <v>624</v>
      </c>
      <c r="G112" s="37">
        <v>0</v>
      </c>
      <c r="H112" s="128"/>
      <c r="I112" s="68" t="str">
        <f>IF((N95=3),L95,"2º do grupo L")</f>
        <v>Croácia</v>
      </c>
      <c r="K112" s="90"/>
      <c r="L112" s="91" t="str">
        <v>Bósnia</v>
      </c>
      <c r="M112" s="92">
        <v>3</v>
      </c>
      <c r="N112" s="92">
        <v>3</v>
      </c>
      <c r="O112" s="92">
        <v>1</v>
      </c>
      <c r="P112" s="92">
        <v>0</v>
      </c>
      <c r="Q112" s="92">
        <v>2</v>
      </c>
      <c r="R112" s="92">
        <v>3</v>
      </c>
      <c r="S112" s="92">
        <v>4</v>
      </c>
      <c r="T112" s="93">
        <v>-1</v>
      </c>
    </row>
    <row r="113" spans="1:20" ht="12" customHeight="1" x14ac:dyDescent="0.25">
      <c r="A113" s="65">
        <v>46206</v>
      </c>
      <c r="B113" s="64" t="s">
        <v>649</v>
      </c>
      <c r="C113" s="129" t="str">
        <f>IF((N14=3),L14,"1º do grupo B")</f>
        <v>Suíça</v>
      </c>
      <c r="D113" s="126"/>
      <c r="E113" s="36">
        <v>2</v>
      </c>
      <c r="F113" s="20" t="s">
        <v>624</v>
      </c>
      <c r="G113" s="37">
        <v>1</v>
      </c>
      <c r="H113" s="128"/>
      <c r="I113" s="68" t="str">
        <f>IF(COUNTIF(Jogos!C114:C121,"&lt;3")&gt;0,"3º EFGIJ",INDEX(Jogos!A114:A121,MATCH(VLOOKUP(Jogos!N114,Combinacoes!A:I,3,FALSE),Jogos!J114:J121,0)))</f>
        <v>Egito</v>
      </c>
      <c r="K113" s="90"/>
      <c r="L113" s="91" t="str">
        <v>Gana</v>
      </c>
      <c r="M113" s="92">
        <v>3</v>
      </c>
      <c r="N113" s="92">
        <v>3</v>
      </c>
      <c r="O113" s="92">
        <v>1</v>
      </c>
      <c r="P113" s="92">
        <v>0</v>
      </c>
      <c r="Q113" s="92">
        <v>2</v>
      </c>
      <c r="R113" s="92">
        <v>2</v>
      </c>
      <c r="S113" s="92">
        <v>4</v>
      </c>
      <c r="T113" s="93">
        <v>-2</v>
      </c>
    </row>
    <row r="114" spans="1:20" ht="12" customHeight="1" x14ac:dyDescent="0.25">
      <c r="A114" s="65">
        <v>46206</v>
      </c>
      <c r="B114" s="64" t="s">
        <v>667</v>
      </c>
      <c r="C114" s="129" t="str">
        <f>IF((N31=3),L31,"2º do grupo D")</f>
        <v>Estados Unidos</v>
      </c>
      <c r="D114" s="126"/>
      <c r="E114" s="36">
        <v>2</v>
      </c>
      <c r="F114" s="20" t="s">
        <v>624</v>
      </c>
      <c r="G114" s="37">
        <v>1</v>
      </c>
      <c r="H114" s="128"/>
      <c r="I114" s="68" t="str">
        <f>IF((N55=3),L55,"2º do grupo G")</f>
        <v>Irã</v>
      </c>
      <c r="K114" s="94"/>
      <c r="L114" s="95" t="str">
        <v>RD Congo</v>
      </c>
      <c r="M114" s="96">
        <v>3</v>
      </c>
      <c r="N114" s="96">
        <v>3</v>
      </c>
      <c r="O114" s="96">
        <v>1</v>
      </c>
      <c r="P114" s="96">
        <v>0</v>
      </c>
      <c r="Q114" s="96">
        <v>2</v>
      </c>
      <c r="R114" s="96">
        <v>2</v>
      </c>
      <c r="S114" s="96">
        <v>6</v>
      </c>
      <c r="T114" s="97">
        <v>-4</v>
      </c>
    </row>
    <row r="115" spans="1:20" ht="12" customHeight="1" x14ac:dyDescent="0.25">
      <c r="A115" s="65">
        <v>46206</v>
      </c>
      <c r="B115" s="64" t="s">
        <v>631</v>
      </c>
      <c r="C115" s="129" t="str">
        <f>IF((N78=3),L78,"1º do grupo J")</f>
        <v>Argentina</v>
      </c>
      <c r="D115" s="126"/>
      <c r="E115" s="36">
        <v>1</v>
      </c>
      <c r="F115" s="20" t="s">
        <v>624</v>
      </c>
      <c r="G115" s="37">
        <v>0</v>
      </c>
      <c r="H115" s="128"/>
      <c r="I115" s="68" t="str">
        <f>IF((N63=3),L63,"2º do grupo H")</f>
        <v>Uruguai</v>
      </c>
      <c r="K115" s="57"/>
      <c r="L115" s="70"/>
      <c r="M115" s="78"/>
      <c r="N115" s="79"/>
      <c r="O115" s="79"/>
      <c r="P115" s="79"/>
      <c r="Q115" s="79"/>
      <c r="R115" s="79"/>
      <c r="S115" s="79"/>
      <c r="T115" s="79"/>
    </row>
    <row r="116" spans="1:20" ht="12" customHeight="1" x14ac:dyDescent="0.25">
      <c r="A116" s="65">
        <v>46206</v>
      </c>
      <c r="B116" s="64" t="s">
        <v>668</v>
      </c>
      <c r="C116" s="129" t="str">
        <f>IF((N86=3),L86,"1º do grupo K")</f>
        <v>Portugal</v>
      </c>
      <c r="D116" s="126"/>
      <c r="E116" s="36">
        <v>2</v>
      </c>
      <c r="F116" s="20" t="s">
        <v>624</v>
      </c>
      <c r="G116" s="37">
        <v>1</v>
      </c>
      <c r="H116" s="128"/>
      <c r="I116" s="68" t="str">
        <f>IF(COUNTIF(Jogos!C114:C121,"&lt;3")&gt;0,"3º DEIJL",INDEX(Jogos!A114:A121,MATCH(VLOOKUP(Jogos!N114,Combinacoes!A:I,8,FALSE),Jogos!J114:J121,0)))</f>
        <v>Costa do Marfim</v>
      </c>
      <c r="K116" s="57"/>
      <c r="L116" s="70"/>
      <c r="M116" s="78"/>
      <c r="N116" s="79"/>
      <c r="O116" s="79"/>
      <c r="P116" s="79"/>
      <c r="Q116" s="79"/>
      <c r="R116" s="79"/>
      <c r="S116" s="79"/>
      <c r="T116" s="79"/>
    </row>
    <row r="117" spans="1:20" ht="12.75" customHeight="1" x14ac:dyDescent="0.25">
      <c r="A117" s="111"/>
      <c r="B117" s="107"/>
      <c r="C117" s="122"/>
      <c r="D117" s="124"/>
      <c r="E117" s="123"/>
      <c r="F117" s="123"/>
      <c r="G117" s="123"/>
      <c r="H117" s="124"/>
      <c r="I117" s="122"/>
      <c r="J117" s="105"/>
      <c r="K117" s="57"/>
    </row>
    <row r="118" spans="1:20" ht="12.75" customHeight="1" x14ac:dyDescent="0.25">
      <c r="A118" s="153" t="s">
        <v>669</v>
      </c>
      <c r="B118" s="154"/>
      <c r="C118" s="136"/>
      <c r="D118" s="72"/>
      <c r="E118" s="72"/>
      <c r="F118" s="72"/>
      <c r="G118" s="72"/>
      <c r="H118" s="72"/>
      <c r="I118" s="71"/>
      <c r="K118" s="57"/>
    </row>
    <row r="119" spans="1:20" ht="12.6" customHeight="1" x14ac:dyDescent="0.25">
      <c r="A119" s="65">
        <v>46207</v>
      </c>
      <c r="B119" s="64" t="s">
        <v>639</v>
      </c>
      <c r="C119" s="68" t="str">
        <f>IF(OR((E101=""),(G101=""),AND((E101=G101),OR((D101=""),(H101="")))),"Vencedor Jogo 1",IF((E101=G101),IF((D101&gt;H101),C101,I101),IF((E101&gt;G101),C101,I101)))</f>
        <v>Canadá</v>
      </c>
      <c r="D119" s="125">
        <v>4</v>
      </c>
      <c r="E119" s="36">
        <v>1</v>
      </c>
      <c r="F119" s="20" t="s">
        <v>624</v>
      </c>
      <c r="G119" s="37">
        <v>1</v>
      </c>
      <c r="H119" s="127">
        <v>3</v>
      </c>
      <c r="I119" s="68" t="str">
        <f>IF(OR((G104=""),(E104=""),AND((G104=E104),OR((H104=""),(D104="")))),"Vencedor Jogo 4",IF((G104=E104),IF((H104&gt;D104),I104,C104),IF((G104&gt;E104),I104,C104)))</f>
        <v>Marrocos</v>
      </c>
      <c r="K119" s="57" t="s">
        <v>73</v>
      </c>
      <c r="L119" s="38"/>
      <c r="M119" s="174" t="str">
        <f>IF(OR(($E$142=""),($G$142=""),AND(($E$142=$G$142),OR(($D$142=""),($H$142="")))),"",IF(($E$142=$G$142),IF(($D$142&gt;$H$142),$C$142,$I$142),IF(($E$142&gt;$G$142),$C$142,$I$142)))</f>
        <v>Argentina</v>
      </c>
      <c r="N119" s="174"/>
      <c r="O119" s="174"/>
      <c r="P119" s="174"/>
      <c r="Q119" s="174"/>
      <c r="R119" s="174"/>
      <c r="S119" s="174"/>
    </row>
    <row r="120" spans="1:20" ht="12.75" customHeight="1" x14ac:dyDescent="0.25">
      <c r="A120" s="65">
        <v>46207</v>
      </c>
      <c r="B120" s="64" t="s">
        <v>654</v>
      </c>
      <c r="C120" s="76" t="str">
        <f>IF(OR((E103=""),(G103=""),AND((E103=G103),OR((D103=""),(H103="")))),"Vencedor Jogo 3",IF((E103=G103),IF((D103&gt;H103),C103,I103),IF((E103&gt;G103),C103,I103)))</f>
        <v>Alemanha</v>
      </c>
      <c r="D120" s="126"/>
      <c r="E120" s="36">
        <v>2</v>
      </c>
      <c r="F120" s="20" t="s">
        <v>624</v>
      </c>
      <c r="G120" s="37">
        <v>3</v>
      </c>
      <c r="H120" s="128"/>
      <c r="I120" s="68" t="str">
        <f>IF(OR((G106=""),(E106=""),AND((G106=E106),OR((H106=""),(D106="")))),"Vencedor Jogo 6",IF((G106=E106),IF((H106&gt;D106),I106,C106),IF((G106&gt;E106),I106,C106)))</f>
        <v>França</v>
      </c>
      <c r="K120" s="57" t="s">
        <v>75</v>
      </c>
      <c r="L120" s="38"/>
      <c r="M120" s="174"/>
      <c r="N120" s="174"/>
      <c r="O120" s="174"/>
      <c r="P120" s="174"/>
      <c r="Q120" s="174"/>
      <c r="R120" s="174"/>
      <c r="S120" s="174"/>
    </row>
    <row r="121" spans="1:20" ht="12.75" customHeight="1" x14ac:dyDescent="0.25">
      <c r="A121" s="65">
        <v>46208</v>
      </c>
      <c r="B121" s="64" t="s">
        <v>642</v>
      </c>
      <c r="C121" s="68" t="str">
        <f>IF(OR((E102=""),(G102=""),AND((E102=G102),OR((D102=""),(H102="")))),"Vencedor Jogo 2",IF((E102=G102),IF((D102&gt;H102),C102,I102),IF((E102&gt;G102),C102,I102)))</f>
        <v>Brasil</v>
      </c>
      <c r="D121" s="126"/>
      <c r="E121" s="36">
        <v>3</v>
      </c>
      <c r="F121" s="20" t="s">
        <v>624</v>
      </c>
      <c r="G121" s="37">
        <v>1</v>
      </c>
      <c r="H121" s="128"/>
      <c r="I121" s="68" t="str">
        <f>IF(OR((G105=""),(E105=""),AND((G105=E105),OR((H105=""),(D105="")))),"Vencedor Jogo 5",IF((G105=E105),IF((H105&gt;D105),I105,C105),IF((G105&gt;E105),I105,C105)))</f>
        <v>Senegal</v>
      </c>
      <c r="K121" s="57" t="s">
        <v>74</v>
      </c>
      <c r="L121" s="39"/>
      <c r="M121" s="173" t="str">
        <f>IF((M119=""),"  ","A Seleção campeã da Copa do Mundo, de 2026")</f>
        <v>A Seleção campeã da Copa do Mundo, de 2026</v>
      </c>
      <c r="N121" s="173"/>
      <c r="O121" s="173"/>
      <c r="P121" s="173"/>
      <c r="Q121" s="173"/>
      <c r="R121" s="173"/>
      <c r="S121" s="173"/>
    </row>
    <row r="122" spans="1:20" ht="12.75" customHeight="1" x14ac:dyDescent="0.25">
      <c r="A122" s="65">
        <v>46208</v>
      </c>
      <c r="B122" s="64" t="s">
        <v>643</v>
      </c>
      <c r="C122" s="76" t="str">
        <f>IF(OR((E107=""),(G107=""),AND((E107=G107),OR((D107=""),(H107="")))),"Vencedor Jogo 7",IF((E107=G107),IF((D107&gt;H107),C107,I107),IF((E107&gt;G107),C107,I107)))</f>
        <v>México</v>
      </c>
      <c r="D122" s="126"/>
      <c r="E122" s="36">
        <v>1</v>
      </c>
      <c r="F122" s="20" t="s">
        <v>624</v>
      </c>
      <c r="G122" s="37">
        <v>2</v>
      </c>
      <c r="H122" s="128"/>
      <c r="I122" s="68" t="str">
        <f>IF(OR((G108=""),(E108=""),AND((G108=E108),OR((H108=""),(D108="")))),"Vencedor Jogo 8",IF((G108=E108),IF((H108&gt;D108),I108,C108),IF((G108&gt;E108),I108,C108)))</f>
        <v>Inglaterra</v>
      </c>
      <c r="K122" s="57" t="s">
        <v>9</v>
      </c>
      <c r="M122" s="173"/>
      <c r="N122" s="173"/>
      <c r="O122" s="173"/>
      <c r="P122" s="173"/>
      <c r="Q122" s="173"/>
      <c r="R122" s="173"/>
      <c r="S122" s="173"/>
    </row>
    <row r="123" spans="1:20" ht="13.2" customHeight="1" x14ac:dyDescent="0.25">
      <c r="A123" s="65">
        <v>46209</v>
      </c>
      <c r="B123" s="64" t="s">
        <v>623</v>
      </c>
      <c r="C123" s="68" t="str">
        <f>IF(OR((E112=""),(G112=""),AND((E112=G112),OR((D112=""),(H112="")))),"Vencedor Jogo 12",IF((E112=G112),IF((D112&gt;H112),C112,I112),IF((E112&gt;G112),C112,I112)))</f>
        <v>Colômbia</v>
      </c>
      <c r="D123" s="126"/>
      <c r="E123" s="36">
        <v>1</v>
      </c>
      <c r="F123" s="20" t="s">
        <v>624</v>
      </c>
      <c r="G123" s="37">
        <v>2</v>
      </c>
      <c r="H123" s="128"/>
      <c r="I123" s="68" t="str">
        <f>IF(OR((G111=""),(E111=""),AND((G111=E111),OR((H111=""),(D111="")))),"Vencedor Jogo 11",IF((G111=E111),IF((H111&gt;D111),I111,C111),IF((G111&gt;E111),I111,C111)))</f>
        <v>Espanha</v>
      </c>
      <c r="K123" s="57" t="s">
        <v>73</v>
      </c>
      <c r="L123" s="38"/>
      <c r="M123" s="173"/>
      <c r="N123" s="173"/>
      <c r="O123" s="173"/>
      <c r="P123" s="173"/>
      <c r="Q123" s="173"/>
      <c r="R123" s="173"/>
      <c r="S123" s="173"/>
    </row>
    <row r="124" spans="1:20" ht="12.75" customHeight="1" x14ac:dyDescent="0.25">
      <c r="A124" s="65">
        <v>46209</v>
      </c>
      <c r="B124" s="64" t="s">
        <v>643</v>
      </c>
      <c r="C124" s="68" t="str">
        <f>IF(OR((E110=""),(G110=""),AND((E110=G110),OR((D110=""),(H110="")))),"Vencedor Jogo 10",IF((E110=G110),IF((D110&gt;H110),C110,I110),IF((E110&gt;G110),C110,I110)))</f>
        <v>Turquia</v>
      </c>
      <c r="D124" s="126"/>
      <c r="E124" s="36">
        <v>1</v>
      </c>
      <c r="F124" s="20" t="s">
        <v>624</v>
      </c>
      <c r="G124" s="37">
        <v>2</v>
      </c>
      <c r="H124" s="128"/>
      <c r="I124" s="68" t="str">
        <f>IF(OR((G109=""),(E109=""),AND((G109=E109),OR((H109=""),(D109="")))),"Vencedor Jogo 9",IF((G109=E109),IF((H109&gt;D109),I109,C109),IF((G109&gt;E109),I109,C109)))</f>
        <v>Bélgica</v>
      </c>
      <c r="K124" s="57" t="s">
        <v>75</v>
      </c>
      <c r="L124" s="38"/>
      <c r="M124" s="173"/>
      <c r="N124" s="173"/>
      <c r="O124" s="173"/>
      <c r="P124" s="173"/>
      <c r="Q124" s="173"/>
      <c r="R124" s="173"/>
      <c r="S124" s="173"/>
    </row>
    <row r="125" spans="1:20" ht="12.75" customHeight="1" x14ac:dyDescent="0.25">
      <c r="A125" s="65">
        <v>46210</v>
      </c>
      <c r="B125" s="64" t="s">
        <v>627</v>
      </c>
      <c r="C125" s="68" t="str">
        <f>IF(OR((E115=""),(G115=""),AND((E115=G115),OR((D115=""),(H115="")))),"Vencedor Jogo 15",IF((E115=G115),IF((D115&gt;H115),C115,I115),IF((E115&gt;G115),C115,I115)))</f>
        <v>Argentina</v>
      </c>
      <c r="D125" s="126"/>
      <c r="E125" s="36">
        <v>2</v>
      </c>
      <c r="F125" s="20" t="s">
        <v>624</v>
      </c>
      <c r="G125" s="37">
        <v>1</v>
      </c>
      <c r="H125" s="128"/>
      <c r="I125" s="68" t="str">
        <f>IF(OR((G114=""),(E114=""),AND((G114=E114),OR((H114=""),(D114="")))),"Vencedor Jogo 14",IF((G114=E114),IF((H114&gt;D114),I114,C114),IF((G114&gt;E114),I114,C114)))</f>
        <v>Estados Unidos</v>
      </c>
      <c r="K125" s="57" t="s">
        <v>74</v>
      </c>
      <c r="L125" s="39"/>
      <c r="M125" s="173"/>
      <c r="N125" s="173"/>
      <c r="O125" s="173"/>
      <c r="P125" s="173"/>
      <c r="Q125" s="173"/>
      <c r="R125" s="173"/>
      <c r="S125" s="173"/>
    </row>
    <row r="126" spans="1:20" ht="12.75" customHeight="1" x14ac:dyDescent="0.25">
      <c r="A126" s="65">
        <v>46210</v>
      </c>
      <c r="B126" s="64" t="s">
        <v>642</v>
      </c>
      <c r="C126" s="68" t="str">
        <f>IF(OR((E113=""),(G113=""),AND((E113=G113),OR((D113=""),(H113="")))),"Vencedor Jogo 13",IF((E113=G113),IF((D113&gt;H113),C113,I113),IF((E113&gt;G113),C113,I113)))</f>
        <v>Suíça</v>
      </c>
      <c r="D126" s="126"/>
      <c r="E126" s="36">
        <v>0</v>
      </c>
      <c r="F126" s="20" t="s">
        <v>624</v>
      </c>
      <c r="G126" s="37">
        <v>2</v>
      </c>
      <c r="H126" s="128"/>
      <c r="I126" s="68" t="str">
        <f>IF(OR((G116=""),(E116=""),AND((G116=E116),OR((H116=""),(D116="")))),"Vencedor Jogo 16",IF((G116=E116),IF((H116&gt;D116),I116,C116),IF((G116&gt;E116),I116,C116)))</f>
        <v>Portugal</v>
      </c>
      <c r="K126" s="57" t="s">
        <v>9</v>
      </c>
      <c r="M126" s="173"/>
      <c r="N126" s="173"/>
      <c r="O126" s="173"/>
      <c r="P126" s="173"/>
      <c r="Q126" s="173"/>
      <c r="R126" s="173"/>
      <c r="S126" s="173"/>
    </row>
    <row r="127" spans="1:20" ht="12.75" customHeight="1" x14ac:dyDescent="0.25">
      <c r="A127" s="111"/>
      <c r="B127" s="113"/>
      <c r="C127" s="39"/>
      <c r="D127" s="109"/>
      <c r="E127" s="114"/>
      <c r="F127" s="114"/>
      <c r="G127" s="114"/>
      <c r="H127" s="110"/>
      <c r="I127" s="39"/>
      <c r="K127" s="57"/>
      <c r="M127" s="173"/>
      <c r="N127" s="173"/>
      <c r="O127" s="173"/>
      <c r="P127" s="173"/>
      <c r="Q127" s="173"/>
      <c r="R127" s="173"/>
      <c r="S127" s="173"/>
    </row>
    <row r="128" spans="1:20" ht="12.75" customHeight="1" x14ac:dyDescent="0.25">
      <c r="A128" s="155" t="s">
        <v>670</v>
      </c>
      <c r="B128" s="156"/>
      <c r="C128" s="137"/>
      <c r="D128" s="74"/>
      <c r="E128" s="75"/>
      <c r="F128" s="75"/>
      <c r="G128" s="75"/>
      <c r="H128" s="75"/>
      <c r="I128" s="73"/>
      <c r="K128" s="57"/>
      <c r="M128" s="115"/>
      <c r="N128" s="115"/>
      <c r="O128" s="115"/>
      <c r="P128" s="115"/>
      <c r="Q128" s="115"/>
      <c r="R128" s="115"/>
      <c r="S128" s="115"/>
    </row>
    <row r="129" spans="1:19" ht="12.75" customHeight="1" x14ac:dyDescent="0.25">
      <c r="A129" s="65">
        <v>46212</v>
      </c>
      <c r="B129" s="64" t="s">
        <v>642</v>
      </c>
      <c r="C129" s="59" t="str">
        <f>IF(OR((E120=""),(G120=""),AND((E120=G120),OR((D120=""),(H120="")))),"Vencedor OF2",IF((E120=G120),IF((D120&gt;H120),C120,I120),IF((E120&gt;G120),C120,I120)))</f>
        <v>França</v>
      </c>
      <c r="D129" s="125"/>
      <c r="E129" s="36">
        <v>3</v>
      </c>
      <c r="F129" s="20" t="s">
        <v>624</v>
      </c>
      <c r="G129" s="37">
        <v>1</v>
      </c>
      <c r="H129" s="127"/>
      <c r="I129" s="68" t="str">
        <f>IF(OR((G119=""),(E119=""),AND((G119=E119),OR((H119=""),(D119="")))),"Vencedor OF1",IF((G119=E119),IF((H119&gt;D119),I119,C119),IF((G119&gt;E119),I119,C119)))</f>
        <v>Canadá</v>
      </c>
      <c r="K129" s="57" t="s">
        <v>671</v>
      </c>
      <c r="M129" s="115"/>
      <c r="N129" s="115"/>
      <c r="O129" s="115"/>
      <c r="P129" s="115"/>
      <c r="Q129" s="115"/>
      <c r="R129" s="115"/>
      <c r="S129" s="115"/>
    </row>
    <row r="130" spans="1:19" ht="12.75" customHeight="1" x14ac:dyDescent="0.25">
      <c r="A130" s="65">
        <v>46213</v>
      </c>
      <c r="B130" s="64" t="s">
        <v>623</v>
      </c>
      <c r="C130" s="68" t="str">
        <f>IF(OR((E123=""),(G123=""),AND((E123=G123),OR((D123=""),(H123="")))),"Vencedor OF5",IF((E123=G123),IF((D123&gt;H123),C123,I123),IF((E123&gt;G123),C123,I123)))</f>
        <v>Espanha</v>
      </c>
      <c r="D130" s="126"/>
      <c r="E130" s="36">
        <v>2</v>
      </c>
      <c r="F130" s="20" t="s">
        <v>624</v>
      </c>
      <c r="G130" s="37">
        <v>1</v>
      </c>
      <c r="H130" s="128"/>
      <c r="I130" s="68" t="str">
        <f>IF(OR((G124=""),(E124=""),AND((G124=E124),OR((H124=""),(D124="")))),"Vencedor OF6",IF((G124=E124),IF((H124&gt;D124),I124,C124),IF((G124&gt;E124),I124,C124)))</f>
        <v>Bélgica</v>
      </c>
      <c r="K130" s="57" t="s">
        <v>672</v>
      </c>
      <c r="M130" s="115"/>
      <c r="N130" s="115"/>
      <c r="O130" s="115"/>
      <c r="P130" s="115"/>
      <c r="Q130" s="115"/>
      <c r="R130" s="115"/>
      <c r="S130" s="115"/>
    </row>
    <row r="131" spans="1:19" ht="12.75" customHeight="1" x14ac:dyDescent="0.25">
      <c r="A131" s="65">
        <v>46214</v>
      </c>
      <c r="B131" s="64" t="s">
        <v>654</v>
      </c>
      <c r="C131" s="76" t="str">
        <f>IF(OR((E121=""),(G121=""),AND((E121=G121),OR((D121=""),(H121="")))),"Vencedor OF3",IF((E121=G121),IF((D121&gt;H121),C121,I121),IF((E121&gt;G121),C121,I121)))</f>
        <v>Brasil</v>
      </c>
      <c r="D131" s="126"/>
      <c r="E131" s="36">
        <v>1</v>
      </c>
      <c r="F131" s="20" t="s">
        <v>624</v>
      </c>
      <c r="G131" s="37">
        <v>2</v>
      </c>
      <c r="H131" s="128"/>
      <c r="I131" s="68" t="str">
        <f>IF(OR((G122=""),(E122=""),AND((G122=E122),OR((H122=""),(D122="")))),"Vencedor QF4",IF((G122=E122),IF((H122&gt;D122),I122,C122),IF((G122&gt;E122),I122,C122)))</f>
        <v>Inglaterra</v>
      </c>
      <c r="K131" s="57" t="s">
        <v>671</v>
      </c>
      <c r="M131" s="115"/>
      <c r="N131" s="115"/>
      <c r="O131" s="115"/>
      <c r="P131" s="115"/>
      <c r="Q131" s="115"/>
      <c r="R131" s="115"/>
      <c r="S131" s="115"/>
    </row>
    <row r="132" spans="1:19" ht="12.75" customHeight="1" x14ac:dyDescent="0.25">
      <c r="A132" s="65">
        <v>46214</v>
      </c>
      <c r="B132" s="64" t="s">
        <v>628</v>
      </c>
      <c r="C132" s="68" t="str">
        <f>IF(OR((E125=""),(G125=""),AND((E125=G125),OR((D125=""),(H125="")))),"Vencedor OF7",IF((E125=G125),IF((D125&gt;H125),C125,I125),IF((E125&gt;G125),C125,I125)))</f>
        <v>Argentina</v>
      </c>
      <c r="D132" s="126">
        <v>4</v>
      </c>
      <c r="E132" s="36">
        <v>2</v>
      </c>
      <c r="F132" s="20" t="s">
        <v>624</v>
      </c>
      <c r="G132" s="37">
        <v>2</v>
      </c>
      <c r="H132" s="128">
        <v>2</v>
      </c>
      <c r="I132" s="68" t="str">
        <f>IF(OR((G126=""),(E126=""),AND((G126=E126),OR((H126=""),(D126="")))),"Vencedor OF8",IF((G126=E126),IF((H126&gt;D126),I126,C126),IF((G126&gt;E126),I126,C126)))</f>
        <v>Portugal</v>
      </c>
      <c r="K132" s="57" t="s">
        <v>672</v>
      </c>
      <c r="M132" s="115"/>
      <c r="N132" s="115"/>
      <c r="O132" s="115"/>
      <c r="P132" s="115"/>
      <c r="Q132" s="115"/>
      <c r="R132" s="115"/>
      <c r="S132" s="115"/>
    </row>
    <row r="133" spans="1:19" ht="12.75" customHeight="1" x14ac:dyDescent="0.25">
      <c r="A133" s="111"/>
      <c r="B133" s="107"/>
      <c r="C133" s="39"/>
      <c r="D133" s="109"/>
      <c r="E133" s="114"/>
      <c r="F133" s="110"/>
      <c r="G133" s="110"/>
      <c r="H133" s="110"/>
      <c r="I133" s="39"/>
      <c r="K133" s="57"/>
      <c r="M133" s="115"/>
      <c r="N133" s="115"/>
      <c r="O133" s="115"/>
      <c r="P133" s="115"/>
      <c r="Q133" s="115"/>
      <c r="R133" s="115"/>
      <c r="S133" s="115"/>
    </row>
    <row r="134" spans="1:19" ht="12.75" customHeight="1" x14ac:dyDescent="0.25">
      <c r="A134" s="157" t="s">
        <v>673</v>
      </c>
      <c r="B134" s="158"/>
      <c r="C134" s="138"/>
      <c r="D134" s="74"/>
      <c r="E134" s="75"/>
      <c r="F134" s="75"/>
      <c r="G134" s="75"/>
      <c r="H134" s="75"/>
      <c r="I134" s="73"/>
      <c r="K134" s="57"/>
      <c r="M134" s="115"/>
      <c r="N134" s="115"/>
      <c r="O134" s="115"/>
      <c r="P134" s="115"/>
      <c r="Q134" s="115"/>
      <c r="R134" s="115"/>
      <c r="S134" s="115"/>
    </row>
    <row r="135" spans="1:19" ht="12.75" customHeight="1" x14ac:dyDescent="0.25">
      <c r="A135" s="65">
        <v>46217</v>
      </c>
      <c r="B135" s="64" t="s">
        <v>623</v>
      </c>
      <c r="C135" s="59" t="str">
        <f>IF(OR((E129=""),(G129=""),AND((E129=G129),OR((D129=""),(H129="")))),"Vencedor QF1",IF((E129=G129),IF((D129&gt;H129),C129,I129),IF((E129&gt;G129),C129,I129)))</f>
        <v>França</v>
      </c>
      <c r="D135" s="125"/>
      <c r="E135" s="36">
        <v>2</v>
      </c>
      <c r="F135" s="20" t="s">
        <v>624</v>
      </c>
      <c r="G135" s="37">
        <v>3</v>
      </c>
      <c r="H135" s="127"/>
      <c r="I135" s="68" t="str">
        <f>IF(OR((G130=""),(E130=""),AND((G130=E130),OR((H130=""),(D130="")))),"Vencedor QF2",IF((G130=E130),IF((H130&gt;D130),I130,C130),IF((G130&gt;E130),I130,C130)))</f>
        <v>Espanha</v>
      </c>
      <c r="K135" s="57" t="s">
        <v>671</v>
      </c>
      <c r="M135" s="115"/>
      <c r="N135" s="115"/>
      <c r="O135" s="115"/>
      <c r="P135" s="115"/>
      <c r="Q135" s="115"/>
      <c r="R135" s="115"/>
      <c r="S135" s="115"/>
    </row>
    <row r="136" spans="1:19" ht="12.75" customHeight="1" x14ac:dyDescent="0.25">
      <c r="A136" s="65">
        <v>46218</v>
      </c>
      <c r="B136" s="64" t="s">
        <v>623</v>
      </c>
      <c r="C136" s="68" t="str">
        <f>IF(OR((E131=""),(G131=""),AND((E131=G131),OR((D131=""),(H131="")))),"Vencedor QF3",IF((E131=G131),IF((D131&gt;H131),C131,I131),IF((E131&gt;G131),C131,I131)))</f>
        <v>Inglaterra</v>
      </c>
      <c r="D136" s="126"/>
      <c r="E136" s="36">
        <v>1</v>
      </c>
      <c r="F136" s="20" t="s">
        <v>624</v>
      </c>
      <c r="G136" s="37">
        <v>2</v>
      </c>
      <c r="H136" s="128"/>
      <c r="I136" s="68" t="str">
        <f>IF(OR((G132=""),(E132=""),AND((G132=E132),OR((H132=""),(D132="")))),"Vencedor QF4",IF((G132=E132),IF((H132&gt;D132),I132,C132),IF((G132&gt;E132),I132,C132)))</f>
        <v>Argentina</v>
      </c>
      <c r="K136" s="57" t="s">
        <v>672</v>
      </c>
      <c r="M136" s="115"/>
      <c r="N136" s="115"/>
      <c r="O136" s="115"/>
      <c r="P136" s="115"/>
      <c r="Q136" s="115"/>
      <c r="R136" s="115"/>
      <c r="S136" s="115"/>
    </row>
    <row r="137" spans="1:19" ht="12.75" customHeight="1" x14ac:dyDescent="0.25">
      <c r="A137" s="112"/>
      <c r="B137" s="119"/>
      <c r="C137" s="68"/>
      <c r="D137" s="104"/>
      <c r="E137" s="121"/>
      <c r="F137" s="108"/>
      <c r="G137" s="121"/>
      <c r="H137" s="104"/>
      <c r="I137" s="68"/>
      <c r="K137" s="57"/>
      <c r="M137" s="115"/>
      <c r="N137" s="115"/>
      <c r="O137" s="115"/>
      <c r="P137" s="115"/>
      <c r="Q137" s="115"/>
      <c r="R137" s="115"/>
      <c r="S137" s="115"/>
    </row>
    <row r="138" spans="1:19" ht="12.75" customHeight="1" x14ac:dyDescent="0.25">
      <c r="A138" s="159" t="s">
        <v>674</v>
      </c>
      <c r="B138" s="160"/>
      <c r="C138" s="139"/>
      <c r="D138" s="120"/>
      <c r="E138" s="120"/>
      <c r="F138" s="120"/>
      <c r="G138" s="120"/>
      <c r="H138" s="120"/>
      <c r="I138" s="56"/>
      <c r="K138" s="57"/>
      <c r="M138" s="115"/>
      <c r="N138" s="115"/>
      <c r="O138" s="115"/>
      <c r="P138" s="115"/>
      <c r="Q138" s="115"/>
      <c r="R138" s="115"/>
      <c r="S138" s="115"/>
    </row>
    <row r="139" spans="1:19" ht="16.5" customHeight="1" x14ac:dyDescent="0.25">
      <c r="A139" s="65">
        <v>46221</v>
      </c>
      <c r="B139" s="64" t="s">
        <v>654</v>
      </c>
      <c r="C139" s="59" t="str">
        <f>IF(OR((E135=""),(G135=""),AND((E135=G135),OR((D135=""),(H135="")))),"Perdedor SF1 ",IF((E135=G135),IF((D135&lt;H135),C135,I135),IF((E135&lt;G135),C135,I135)))</f>
        <v>França</v>
      </c>
      <c r="D139" s="125"/>
      <c r="E139" s="36">
        <v>2</v>
      </c>
      <c r="F139" s="20" t="s">
        <v>624</v>
      </c>
      <c r="G139" s="37">
        <v>1</v>
      </c>
      <c r="H139" s="127"/>
      <c r="I139" s="59" t="str">
        <f>IF(OR((G136=""),(E136=""),AND((G136=E136),OR((H136=""),(D136="")))),"Perdedor SF2    ",IF((G136=E136),IF((H136&lt;D136),I136,C136),IF((G136&lt;E136),I136,C136)))</f>
        <v>Inglaterra</v>
      </c>
      <c r="K139" s="57" t="s">
        <v>675</v>
      </c>
      <c r="M139" s="173"/>
      <c r="N139" s="173"/>
      <c r="O139" s="173"/>
      <c r="P139" s="173"/>
      <c r="Q139" s="173"/>
      <c r="R139" s="173"/>
      <c r="S139" s="173"/>
    </row>
    <row r="140" spans="1:19" ht="12" customHeight="1" x14ac:dyDescent="0.25">
      <c r="A140" s="69"/>
      <c r="E140" s="33"/>
      <c r="F140" s="33"/>
      <c r="G140" s="33"/>
      <c r="K140" s="57"/>
    </row>
    <row r="141" spans="1:19" ht="12" customHeight="1" x14ac:dyDescent="0.25">
      <c r="A141" s="161" t="s">
        <v>676</v>
      </c>
      <c r="B141" s="161"/>
      <c r="C141" s="140"/>
      <c r="D141" s="116"/>
      <c r="E141" s="117"/>
      <c r="F141" s="117"/>
      <c r="G141" s="117"/>
      <c r="H141" s="117"/>
      <c r="I141" s="118"/>
      <c r="K141" s="57"/>
    </row>
    <row r="142" spans="1:19" ht="18" customHeight="1" x14ac:dyDescent="0.25">
      <c r="A142" s="65">
        <v>46222</v>
      </c>
      <c r="B142" s="64" t="s">
        <v>623</v>
      </c>
      <c r="C142" s="59" t="str">
        <f>IF(OR((E135=""),(G135=""),AND((E135=G135),OR((D135=""),(H135="")))),"Vencedor SF 1  ",IF((E135=G135),IF((D135&gt;H135),C135,I135),IF((E135&gt;G135),C135,I135)))</f>
        <v>Espanha</v>
      </c>
      <c r="D142" s="125"/>
      <c r="E142" s="36">
        <v>0</v>
      </c>
      <c r="F142" s="20" t="s">
        <v>624</v>
      </c>
      <c r="G142" s="37">
        <v>1</v>
      </c>
      <c r="H142" s="127"/>
      <c r="I142" s="59" t="str">
        <f>IF(OR((G136=""),(E136=""),AND((G136=E136),OR((H136=""),(D136="")))),"Vencedor SF2  ",IF((G136=E136),IF((H136&gt;D136),I136,C136),IF((G136&gt;E136),I136,C136)))</f>
        <v>Argentina</v>
      </c>
      <c r="K142" s="57" t="s">
        <v>677</v>
      </c>
    </row>
    <row r="143" spans="1:19" ht="12" customHeight="1" x14ac:dyDescent="0.25">
      <c r="A143" s="67"/>
      <c r="B143" s="66"/>
      <c r="E143" s="33"/>
      <c r="F143" s="33"/>
      <c r="G143" s="33"/>
    </row>
    <row r="144" spans="1:19" ht="12" customHeight="1" x14ac:dyDescent="0.25">
      <c r="A144" s="141" t="s">
        <v>678</v>
      </c>
      <c r="B144" s="142"/>
      <c r="C144" s="145" t="s">
        <v>679</v>
      </c>
      <c r="D144" s="146"/>
      <c r="E144" s="147"/>
    </row>
    <row r="145" spans="1:5" ht="12" customHeight="1" x14ac:dyDescent="0.25">
      <c r="A145" s="143"/>
      <c r="B145" s="144"/>
      <c r="C145" s="148"/>
      <c r="D145" s="149"/>
      <c r="E145" s="150"/>
    </row>
    <row r="146" spans="1:5" ht="12" customHeight="1" x14ac:dyDescent="0.25">
      <c r="A146" s="52"/>
    </row>
  </sheetData>
  <mergeCells count="52"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L76:T76"/>
    <mergeCell ref="A83:C83"/>
    <mergeCell ref="E83:G83"/>
    <mergeCell ref="L84:T84"/>
    <mergeCell ref="A91:C91"/>
    <mergeCell ref="E91:G91"/>
    <mergeCell ref="L92:T92"/>
    <mergeCell ref="L44:T44"/>
    <mergeCell ref="L4:T4"/>
    <mergeCell ref="A27:C27"/>
    <mergeCell ref="E27:G27"/>
    <mergeCell ref="A11:C11"/>
    <mergeCell ref="E11:G11"/>
    <mergeCell ref="L12:T12"/>
    <mergeCell ref="A19:C19"/>
    <mergeCell ref="E19:G19"/>
    <mergeCell ref="L20:T20"/>
    <mergeCell ref="C1:T1"/>
    <mergeCell ref="A2:B2"/>
    <mergeCell ref="C2:T2"/>
    <mergeCell ref="A3:C3"/>
    <mergeCell ref="E3:G3"/>
    <mergeCell ref="L68:T68"/>
    <mergeCell ref="A75:C75"/>
    <mergeCell ref="E75:G75"/>
    <mergeCell ref="A35:C35"/>
    <mergeCell ref="E35:G35"/>
    <mergeCell ref="L52:T52"/>
    <mergeCell ref="L28:T28"/>
    <mergeCell ref="L36:T36"/>
    <mergeCell ref="A67:C67"/>
    <mergeCell ref="E67:G67"/>
    <mergeCell ref="A51:C51"/>
    <mergeCell ref="E51:G51"/>
    <mergeCell ref="E43:G43"/>
    <mergeCell ref="E59:G59"/>
    <mergeCell ref="A144:B145"/>
    <mergeCell ref="C144:E145"/>
    <mergeCell ref="A100:B100"/>
    <mergeCell ref="A118:B118"/>
    <mergeCell ref="A128:B128"/>
    <mergeCell ref="A134:B134"/>
    <mergeCell ref="A138:B138"/>
    <mergeCell ref="A141:B141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2026-06-08T01:20:25Z</dcterms:modified>
  <cp:category>Livre</cp:category>
  <cp:contentStatus/>
</cp:coreProperties>
</file>