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Plan 1" sheetId="4" r:id="rId1"/>
    <sheet name="Plan 2" sheetId="5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5" i="4" l="1"/>
  <c r="T64" i="4" l="1"/>
  <c r="H68" i="4"/>
  <c r="W11" i="4"/>
  <c r="W10" i="4"/>
  <c r="Z64" i="4"/>
  <c r="W53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6" i="4"/>
  <c r="W47" i="4"/>
  <c r="W48" i="4"/>
  <c r="W49" i="4"/>
  <c r="W50" i="4"/>
  <c r="W51" i="4"/>
  <c r="W52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28" i="4"/>
  <c r="W29" i="4"/>
  <c r="W30" i="4"/>
  <c r="W31" i="4"/>
  <c r="W25" i="4"/>
  <c r="W26" i="4"/>
  <c r="W27" i="4"/>
  <c r="W15" i="4"/>
  <c r="W16" i="4"/>
  <c r="W17" i="4"/>
  <c r="W18" i="4"/>
  <c r="W19" i="4"/>
  <c r="W20" i="4"/>
  <c r="W21" i="4"/>
  <c r="W22" i="4"/>
  <c r="W23" i="4"/>
  <c r="W24" i="4"/>
  <c r="W14" i="4"/>
  <c r="W13" i="4"/>
  <c r="W12" i="4" l="1"/>
  <c r="O11" i="4"/>
  <c r="AD11" i="4" l="1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D10" i="4"/>
  <c r="AC10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AB50" i="4" s="1"/>
  <c r="Z51" i="4"/>
  <c r="Z52" i="4"/>
  <c r="Z53" i="4"/>
  <c r="Z54" i="4"/>
  <c r="AB54" i="4" s="1"/>
  <c r="Z55" i="4"/>
  <c r="Z56" i="4"/>
  <c r="Z57" i="4"/>
  <c r="Z58" i="4"/>
  <c r="AB58" i="4" s="1"/>
  <c r="Z59" i="4"/>
  <c r="Z60" i="4"/>
  <c r="Z61" i="4"/>
  <c r="Z62" i="4"/>
  <c r="Z63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B78" i="4" s="1"/>
  <c r="Z79" i="4"/>
  <c r="Z80" i="4"/>
  <c r="Z81" i="4"/>
  <c r="Z82" i="4"/>
  <c r="AB82" i="4" s="1"/>
  <c r="Z83" i="4"/>
  <c r="Z84" i="4"/>
  <c r="Z10" i="4"/>
  <c r="M85" i="4"/>
  <c r="J85" i="4"/>
  <c r="H65" i="4"/>
  <c r="R64" i="4"/>
  <c r="O82" i="4"/>
  <c r="O79" i="4"/>
  <c r="O75" i="4"/>
  <c r="O68" i="4"/>
  <c r="O65" i="4"/>
  <c r="O56" i="4"/>
  <c r="O53" i="4"/>
  <c r="O42" i="4"/>
  <c r="O36" i="4"/>
  <c r="O28" i="4"/>
  <c r="O16" i="4"/>
  <c r="O12" i="4"/>
  <c r="L82" i="4"/>
  <c r="L79" i="4"/>
  <c r="L75" i="4"/>
  <c r="L68" i="4"/>
  <c r="L65" i="4"/>
  <c r="L56" i="4"/>
  <c r="L53" i="4"/>
  <c r="L42" i="4"/>
  <c r="L36" i="4"/>
  <c r="L28" i="4"/>
  <c r="L16" i="4"/>
  <c r="L12" i="4"/>
  <c r="L11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4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10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4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0" i="4"/>
  <c r="N85" i="4"/>
  <c r="P85" i="4"/>
  <c r="Q85" i="4"/>
  <c r="S85" i="4"/>
  <c r="U85" i="4"/>
  <c r="V85" i="4"/>
  <c r="Y85" i="4"/>
  <c r="G85" i="4"/>
  <c r="I85" i="4"/>
  <c r="K85" i="4"/>
  <c r="D85" i="4"/>
  <c r="F85" i="4"/>
  <c r="C85" i="4"/>
  <c r="W85" i="4" l="1"/>
  <c r="AB66" i="4"/>
  <c r="AB62" i="4"/>
  <c r="AB70" i="4"/>
  <c r="AB74" i="4"/>
  <c r="AB10" i="4"/>
  <c r="AB44" i="4"/>
  <c r="AB40" i="4"/>
  <c r="AB36" i="4"/>
  <c r="AB32" i="4"/>
  <c r="AB28" i="4"/>
  <c r="AB24" i="4"/>
  <c r="AB20" i="4"/>
  <c r="AB16" i="4"/>
  <c r="AB12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0" i="4"/>
  <c r="AE11" i="4"/>
  <c r="AB45" i="4"/>
  <c r="AB41" i="4"/>
  <c r="AB37" i="4"/>
  <c r="AB33" i="4"/>
  <c r="AB29" i="4"/>
  <c r="AB25" i="4"/>
  <c r="AB21" i="4"/>
  <c r="AB17" i="4"/>
  <c r="AB13" i="4"/>
  <c r="AE42" i="4"/>
  <c r="AE38" i="4"/>
  <c r="AE34" i="4"/>
  <c r="AE30" i="4"/>
  <c r="AE26" i="4"/>
  <c r="AE22" i="4"/>
  <c r="AE18" i="4"/>
  <c r="AE14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B47" i="4"/>
  <c r="AB43" i="4"/>
  <c r="AB39" i="4"/>
  <c r="AB35" i="4"/>
  <c r="AB31" i="4"/>
  <c r="AB27" i="4"/>
  <c r="AB23" i="4"/>
  <c r="AB19" i="4"/>
  <c r="AB15" i="4"/>
  <c r="AB11" i="4"/>
  <c r="AB81" i="4"/>
  <c r="AB77" i="4"/>
  <c r="AB73" i="4"/>
  <c r="AB69" i="4"/>
  <c r="AB65" i="4"/>
  <c r="AB61" i="4"/>
  <c r="AB57" i="4"/>
  <c r="AB53" i="4"/>
  <c r="AB49" i="4"/>
  <c r="AE82" i="4"/>
  <c r="AE78" i="4"/>
  <c r="AE74" i="4"/>
  <c r="AE70" i="4"/>
  <c r="AE66" i="4"/>
  <c r="AE62" i="4"/>
  <c r="AE58" i="4"/>
  <c r="AE54" i="4"/>
  <c r="AE50" i="4"/>
  <c r="AE46" i="4"/>
  <c r="AB46" i="4"/>
  <c r="AB42" i="4"/>
  <c r="AB38" i="4"/>
  <c r="AB34" i="4"/>
  <c r="AB30" i="4"/>
  <c r="AB26" i="4"/>
  <c r="AB22" i="4"/>
  <c r="AB18" i="4"/>
  <c r="AB14" i="4"/>
  <c r="AB84" i="4"/>
  <c r="AB80" i="4"/>
  <c r="AB76" i="4"/>
  <c r="AB72" i="4"/>
  <c r="AB68" i="4"/>
  <c r="AB64" i="4"/>
  <c r="AB60" i="4"/>
  <c r="AB56" i="4"/>
  <c r="AB52" i="4"/>
  <c r="AB48" i="4"/>
  <c r="AE81" i="4"/>
  <c r="AE77" i="4"/>
  <c r="AE73" i="4"/>
  <c r="AE69" i="4"/>
  <c r="AE65" i="4"/>
  <c r="AE61" i="4"/>
  <c r="AE57" i="4"/>
  <c r="AE53" i="4"/>
  <c r="AE49" i="4"/>
  <c r="AE45" i="4"/>
  <c r="AE41" i="4"/>
  <c r="AE37" i="4"/>
  <c r="AE33" i="4"/>
  <c r="AE29" i="4"/>
  <c r="AE25" i="4"/>
  <c r="AE21" i="4"/>
  <c r="AE17" i="4"/>
  <c r="AE13" i="4"/>
  <c r="AB83" i="4"/>
  <c r="AB79" i="4"/>
  <c r="AB75" i="4"/>
  <c r="AB71" i="4"/>
  <c r="AB67" i="4"/>
  <c r="AB63" i="4"/>
  <c r="AB59" i="4"/>
  <c r="AB55" i="4"/>
  <c r="AB51" i="4"/>
  <c r="AE12" i="4"/>
  <c r="H85" i="4"/>
  <c r="L85" i="4"/>
  <c r="E85" i="4"/>
  <c r="O85" i="4"/>
</calcChain>
</file>

<file path=xl/sharedStrings.xml><?xml version="1.0" encoding="utf-8"?>
<sst xmlns="http://schemas.openxmlformats.org/spreadsheetml/2006/main" count="222" uniqueCount="103">
  <si>
    <t>São Domingos</t>
  </si>
  <si>
    <t>Santa Rosa de Lima</t>
  </si>
  <si>
    <t>Pinhão</t>
  </si>
  <si>
    <t>São Francisco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</si>
  <si>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</si>
  <si>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</si>
  <si>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</si>
  <si>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</si>
  <si>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</si>
  <si>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</si>
  <si>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</si>
  <si>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</si>
  <si>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</si>
  <si>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</si>
  <si>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</si>
  <si>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</si>
  <si>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</si>
  <si>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</si>
  <si>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</si>
  <si>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</si>
  <si>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</si>
  <si>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</si>
  <si>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</si>
  <si>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</si>
  <si>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</si>
  <si>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</si>
  <si>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</si>
  <si>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</si>
  <si>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</si>
  <si>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</si>
  <si>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</si>
  <si>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</si>
  <si>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</si>
  <si>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</si>
  <si>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</si>
  <si>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</si>
  <si>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</si>
  <si>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</si>
  <si>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</si>
  <si>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</si>
  <si>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</si>
  <si>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</si>
  <si>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</si>
  <si>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</si>
  <si>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</si>
  <si>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</si>
  <si>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</si>
  <si>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</si>
  <si>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</si>
  <si>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</si>
  <si>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</si>
  <si>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</si>
  <si>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</si>
  <si>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</si>
  <si>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</si>
  <si>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</si>
  <si>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</si>
  <si>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</si>
  <si>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</si>
  <si>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</si>
  <si>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</si>
  <si>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</si>
  <si>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</si>
  <si>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</si>
  <si>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</si>
  <si>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</si>
  <si>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Brejo Grande</t>
  </si>
  <si>
    <t>Boquim</t>
  </si>
  <si>
    <t>Areia Branca</t>
  </si>
  <si>
    <t>Arauá</t>
  </si>
  <si>
    <t>Aracaju</t>
  </si>
  <si>
    <t>Aquidabã</t>
  </si>
  <si>
    <t>Amparo de São Francisco</t>
  </si>
  <si>
    <t>MUNICÍPIOS</t>
  </si>
  <si>
    <t>Municípios</t>
  </si>
  <si>
    <t>População</t>
  </si>
  <si>
    <t>Doses Aplicadas</t>
  </si>
  <si>
    <t>1ª</t>
  </si>
  <si>
    <t>2ª</t>
  </si>
  <si>
    <t>SERGIPE</t>
  </si>
  <si>
    <t>Pessoas com 90 ou mais</t>
  </si>
  <si>
    <t>Índio Aldeado</t>
  </si>
  <si>
    <t>Barra dos Coqueiros</t>
  </si>
  <si>
    <t>Campo do Brito</t>
  </si>
  <si>
    <t>CAMPANHA NACIONAL DE VACINAÇÃO CONTRA COVID-19</t>
  </si>
  <si>
    <t>Governo de Sergipe</t>
  </si>
  <si>
    <t>Secretaria de Estado da Saúde</t>
  </si>
  <si>
    <t>Coordenação do Programa de Imunizações</t>
  </si>
  <si>
    <t>DOSES ENVIADAS</t>
  </si>
  <si>
    <t>DOSES APLICADAS</t>
  </si>
  <si>
    <t>ESTADO</t>
  </si>
  <si>
    <t>Trabalhadore de Saúde</t>
  </si>
  <si>
    <t>Doses enviadas</t>
  </si>
  <si>
    <t>TOTAL</t>
  </si>
  <si>
    <t>Pessoas com 60 anos ou mais e deficientes Institucionalizados</t>
  </si>
  <si>
    <t>COB</t>
  </si>
  <si>
    <t>1ª Dose</t>
  </si>
  <si>
    <t>2ª Dose</t>
  </si>
  <si>
    <t>Doses Enviadas</t>
  </si>
  <si>
    <t>Dose Enviada</t>
  </si>
  <si>
    <t>TOTAL DE DOSES ENVIADAS</t>
  </si>
  <si>
    <t>Coordenação do Programa de Imunização</t>
  </si>
  <si>
    <t xml:space="preserve">COB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</si>
</sst>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2">
    <xf numFmtId="0" fontId="0" fillId="0" borderId="0" xfId="0"/>
    <xf numFmtId="0" fontId="1" fillId="0" borderId="3" xfId="0" applyFont="1" applyFill="1" applyBorder="1" applyAlignment="1">
      <alignment horizontal="center"/>
    </xf>
    <xf numFmtId="0" fontId="1" fillId="3" borderId="3" xfId="0" applyFont="1" applyFill="1" applyBorder="1" applyAlignment="1"/>
    <xf numFmtId="0" fontId="1" fillId="0" borderId="0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" fillId="2" borderId="3" xfId="0" applyFont="1" applyFill="1" applyBorder="1" applyAlignment="1"/>
    <xf numFmtId="164" fontId="1" fillId="3" borderId="3" xfId="1" applyNumberFormat="1" applyFont="1" applyFill="1" applyBorder="1" applyAlignment="1"/>
    <xf numFmtId="1" fontId="1" fillId="2" borderId="3" xfId="0" applyNumberFormat="1" applyFont="1" applyFill="1" applyBorder="1" applyAlignment="1"/>
    <xf numFmtId="0" fontId="5" fillId="0" borderId="0" xfId="0" applyFont="1" applyAlignment="1"/>
    <xf numFmtId="0" fontId="0" fillId="2" borderId="3" xfId="0" applyFill="1" applyBorder="1" applyAlignment="1">
      <alignment horizontal="center"/>
    </xf>
    <xf numFmtId="0" fontId="0" fillId="3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165" fontId="6" fillId="3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/>
    <xf numFmtId="165" fontId="0" fillId="3" borderId="3" xfId="1" applyNumberFormat="1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165" fontId="0" fillId="5" borderId="3" xfId="1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3" fontId="0" fillId="7" borderId="3" xfId="2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9" fontId="8" fillId="8" borderId="3" xfId="2" applyFont="1" applyFill="1" applyBorder="1" applyAlignment="1">
      <alignment horizontal="center"/>
    </xf>
    <xf numFmtId="3" fontId="8" fillId="8" borderId="17" xfId="0" applyNumberFormat="1" applyFont="1" applyFill="1" applyBorder="1" applyAlignment="1">
      <alignment horizontal="center"/>
    </xf>
    <xf numFmtId="9" fontId="8" fillId="8" borderId="18" xfId="2" applyFont="1" applyFill="1" applyBorder="1" applyAlignment="1">
      <alignment horizontal="center"/>
    </xf>
    <xf numFmtId="3" fontId="8" fillId="8" borderId="19" xfId="0" applyNumberFormat="1" applyFont="1" applyFill="1" applyBorder="1" applyAlignment="1">
      <alignment horizontal="center"/>
    </xf>
    <xf numFmtId="3" fontId="8" fillId="8" borderId="20" xfId="0" applyNumberFormat="1" applyFont="1" applyFill="1" applyBorder="1" applyAlignment="1">
      <alignment horizontal="center"/>
    </xf>
    <xf numFmtId="9" fontId="8" fillId="8" borderId="20" xfId="2" applyFont="1" applyFill="1" applyBorder="1" applyAlignment="1">
      <alignment horizontal="center"/>
    </xf>
    <xf numFmtId="9" fontId="8" fillId="8" borderId="21" xfId="2" applyFont="1" applyFill="1" applyBorder="1" applyAlignment="1">
      <alignment horizontal="center"/>
    </xf>
    <xf numFmtId="166" fontId="0" fillId="5" borderId="3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7" fontId="0" fillId="6" borderId="3" xfId="0" applyNumberFormat="1" applyFont="1" applyFill="1" applyBorder="1" applyAlignment="1">
      <alignment horizontal="center"/>
    </xf>
    <xf numFmtId="166" fontId="0" fillId="7" borderId="3" xfId="2" applyNumberFormat="1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9" fontId="0" fillId="2" borderId="11" xfId="2" applyFont="1" applyFill="1" applyBorder="1" applyAlignment="1">
      <alignment horizontal="center"/>
    </xf>
    <xf numFmtId="1" fontId="0" fillId="3" borderId="1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wrapText="1"/>
    </xf>
    <xf numFmtId="0" fontId="7" fillId="8" borderId="18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tabSelected="1" topLeftCell="B1" zoomScale="70" zoomScaleNormal="70" workbookViewId="0">
      <selection activeCell="AD85" sqref="AD85"/>
    </sheetView>
  </sheetViews>
  <sheetFormatPr defaultRowHeight="15" x14ac:dyDescent="0.25"/>
  <cols>
    <col min="1" max="1" width="24.140625" customWidth="1"/>
    <col min="2" max="2" width="9.28515625" style="20" customWidth="1"/>
    <col min="3" max="3" width="9.140625" style="20"/>
    <col min="9" max="9" width="8.28515625" customWidth="1"/>
    <col min="10" max="10" width="11.42578125" customWidth="1"/>
    <col min="11" max="14" width="11.140625" customWidth="1"/>
    <col min="15" max="15" width="8.5703125" customWidth="1"/>
    <col min="16" max="16" width="10.140625" bestFit="1" customWidth="1"/>
    <col min="17" max="17" width="15.28515625" bestFit="1" customWidth="1"/>
    <col min="18" max="18" width="9.5703125" customWidth="1"/>
    <col min="19" max="19" width="12" customWidth="1"/>
    <col min="20" max="20" width="9.5703125" customWidth="1"/>
    <col min="21" max="21" width="14.7109375" bestFit="1" customWidth="1"/>
    <col min="26" max="31" width="9.140625" style="20"/>
  </cols>
  <sheetData>
    <row r="1" spans="1:31" ht="15.75" x14ac:dyDescent="0.25">
      <c r="A1" s="5" t="s">
        <v>85</v>
      </c>
      <c r="B1" s="19"/>
      <c r="C1" s="19"/>
      <c r="D1" s="3"/>
      <c r="E1" s="3"/>
      <c r="F1" s="3"/>
      <c r="G1" s="3"/>
      <c r="H1" s="3"/>
    </row>
    <row r="2" spans="1:31" ht="15.75" x14ac:dyDescent="0.25">
      <c r="A2" s="5" t="s">
        <v>86</v>
      </c>
      <c r="B2" s="19"/>
      <c r="C2" s="19"/>
      <c r="D2" s="3"/>
      <c r="E2" s="3"/>
      <c r="F2" s="3"/>
      <c r="G2" s="3"/>
      <c r="H2" s="3"/>
    </row>
    <row r="3" spans="1:31" ht="15.75" x14ac:dyDescent="0.25">
      <c r="A3" s="5" t="s">
        <v>101</v>
      </c>
      <c r="B3" s="19"/>
      <c r="C3" s="19"/>
      <c r="D3" s="3"/>
      <c r="E3" s="3"/>
      <c r="F3" s="3"/>
      <c r="G3" s="3"/>
      <c r="H3" s="3"/>
    </row>
    <row r="4" spans="1:31" ht="19.5" thickBot="1" x14ac:dyDescent="0.35">
      <c r="A4" s="60" t="s">
        <v>84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1:31" ht="15" customHeight="1" x14ac:dyDescent="0.25">
      <c r="A5" s="69" t="s">
        <v>74</v>
      </c>
      <c r="B5" s="65" t="s">
        <v>91</v>
      </c>
      <c r="C5" s="66"/>
      <c r="D5" s="66"/>
      <c r="E5" s="66"/>
      <c r="F5" s="66"/>
      <c r="G5" s="66"/>
      <c r="H5" s="78"/>
      <c r="I5" s="61" t="s">
        <v>94</v>
      </c>
      <c r="J5" s="62"/>
      <c r="K5" s="62"/>
      <c r="L5" s="62"/>
      <c r="M5" s="62"/>
      <c r="N5" s="62"/>
      <c r="O5" s="76"/>
      <c r="P5" s="61" t="s">
        <v>81</v>
      </c>
      <c r="Q5" s="62"/>
      <c r="R5" s="62"/>
      <c r="S5" s="62"/>
      <c r="T5" s="76"/>
      <c r="U5" s="61" t="s">
        <v>80</v>
      </c>
      <c r="V5" s="62"/>
      <c r="W5" s="62"/>
      <c r="X5" s="62"/>
      <c r="Y5" s="62"/>
      <c r="Z5" s="108" t="s">
        <v>100</v>
      </c>
      <c r="AA5" s="109"/>
      <c r="AB5" s="109"/>
      <c r="AC5" s="109"/>
      <c r="AD5" s="109"/>
      <c r="AE5" s="110"/>
    </row>
    <row r="6" spans="1:31" ht="15" customHeight="1" x14ac:dyDescent="0.25">
      <c r="A6" s="70"/>
      <c r="B6" s="67"/>
      <c r="C6" s="68"/>
      <c r="D6" s="68"/>
      <c r="E6" s="68"/>
      <c r="F6" s="68"/>
      <c r="G6" s="68"/>
      <c r="H6" s="79"/>
      <c r="I6" s="63"/>
      <c r="J6" s="64"/>
      <c r="K6" s="64"/>
      <c r="L6" s="64"/>
      <c r="M6" s="64"/>
      <c r="N6" s="64"/>
      <c r="O6" s="77"/>
      <c r="P6" s="63"/>
      <c r="Q6" s="64"/>
      <c r="R6" s="64"/>
      <c r="S6" s="64"/>
      <c r="T6" s="77"/>
      <c r="U6" s="63"/>
      <c r="V6" s="64"/>
      <c r="W6" s="64"/>
      <c r="X6" s="64"/>
      <c r="Y6" s="64"/>
      <c r="Z6" s="111"/>
      <c r="AA6" s="112"/>
      <c r="AB6" s="112"/>
      <c r="AC6" s="112"/>
      <c r="AD6" s="112"/>
      <c r="AE6" s="113"/>
    </row>
    <row r="7" spans="1:31" ht="15" customHeight="1" x14ac:dyDescent="0.25">
      <c r="A7" s="70"/>
      <c r="B7" s="69" t="s">
        <v>75</v>
      </c>
      <c r="C7" s="83" t="s">
        <v>96</v>
      </c>
      <c r="D7" s="84"/>
      <c r="E7" s="85"/>
      <c r="F7" s="80" t="s">
        <v>97</v>
      </c>
      <c r="G7" s="81"/>
      <c r="H7" s="82"/>
      <c r="I7" s="69" t="s">
        <v>75</v>
      </c>
      <c r="J7" s="95" t="s">
        <v>96</v>
      </c>
      <c r="K7" s="96"/>
      <c r="L7" s="97"/>
      <c r="M7" s="98" t="s">
        <v>97</v>
      </c>
      <c r="N7" s="99"/>
      <c r="O7" s="100"/>
      <c r="P7" s="69" t="s">
        <v>75</v>
      </c>
      <c r="Q7" s="88" t="s">
        <v>96</v>
      </c>
      <c r="R7" s="89"/>
      <c r="S7" s="65" t="s">
        <v>97</v>
      </c>
      <c r="T7" s="78"/>
      <c r="U7" s="90" t="s">
        <v>92</v>
      </c>
      <c r="V7" s="65" t="s">
        <v>76</v>
      </c>
      <c r="W7" s="66"/>
      <c r="X7" s="66"/>
      <c r="Y7" s="66"/>
      <c r="Z7" s="114" t="s">
        <v>96</v>
      </c>
      <c r="AA7" s="115"/>
      <c r="AB7" s="115"/>
      <c r="AC7" s="115" t="s">
        <v>97</v>
      </c>
      <c r="AD7" s="115"/>
      <c r="AE7" s="116"/>
    </row>
    <row r="8" spans="1:31" ht="15" customHeight="1" x14ac:dyDescent="0.25">
      <c r="A8" s="70"/>
      <c r="B8" s="70"/>
      <c r="C8" s="74" t="s">
        <v>92</v>
      </c>
      <c r="D8" s="74" t="s">
        <v>76</v>
      </c>
      <c r="E8" s="74" t="s">
        <v>95</v>
      </c>
      <c r="F8" s="72" t="s">
        <v>92</v>
      </c>
      <c r="G8" s="72" t="s">
        <v>76</v>
      </c>
      <c r="H8" s="72" t="s">
        <v>95</v>
      </c>
      <c r="I8" s="70"/>
      <c r="J8" s="93" t="s">
        <v>98</v>
      </c>
      <c r="K8" s="103" t="s">
        <v>76</v>
      </c>
      <c r="L8" s="104" t="s">
        <v>95</v>
      </c>
      <c r="M8" s="101" t="s">
        <v>99</v>
      </c>
      <c r="N8" s="106" t="s">
        <v>76</v>
      </c>
      <c r="O8" s="107" t="s">
        <v>95</v>
      </c>
      <c r="P8" s="70"/>
      <c r="Q8" s="86" t="s">
        <v>76</v>
      </c>
      <c r="R8" s="87" t="s">
        <v>95</v>
      </c>
      <c r="S8" s="86" t="s">
        <v>76</v>
      </c>
      <c r="T8" s="87" t="s">
        <v>95</v>
      </c>
      <c r="U8" s="91"/>
      <c r="V8" s="67"/>
      <c r="W8" s="68"/>
      <c r="X8" s="68"/>
      <c r="Y8" s="68"/>
      <c r="Z8" s="111" t="s">
        <v>98</v>
      </c>
      <c r="AA8" s="117" t="s">
        <v>76</v>
      </c>
      <c r="AB8" s="115" t="s">
        <v>95</v>
      </c>
      <c r="AC8" s="112" t="s">
        <v>99</v>
      </c>
      <c r="AD8" s="117" t="s">
        <v>76</v>
      </c>
      <c r="AE8" s="118" t="s">
        <v>95</v>
      </c>
    </row>
    <row r="9" spans="1:31" x14ac:dyDescent="0.25">
      <c r="A9" s="71"/>
      <c r="B9" s="18" t="s">
        <v>93</v>
      </c>
      <c r="C9" s="75"/>
      <c r="D9" s="75"/>
      <c r="E9" s="75"/>
      <c r="F9" s="73"/>
      <c r="G9" s="73"/>
      <c r="H9" s="73"/>
      <c r="I9" s="18" t="s">
        <v>93</v>
      </c>
      <c r="J9" s="94"/>
      <c r="K9" s="103"/>
      <c r="L9" s="105"/>
      <c r="M9" s="102"/>
      <c r="N9" s="106"/>
      <c r="O9" s="107"/>
      <c r="P9" s="18" t="s">
        <v>93</v>
      </c>
      <c r="Q9" s="86"/>
      <c r="R9" s="87"/>
      <c r="S9" s="86"/>
      <c r="T9" s="87"/>
      <c r="U9" s="92"/>
      <c r="V9" s="17" t="s">
        <v>77</v>
      </c>
      <c r="W9" s="41" t="s">
        <v>102</v>
      </c>
      <c r="X9" s="41" t="s">
        <v>78</v>
      </c>
      <c r="Y9" s="56" t="s">
        <v>95</v>
      </c>
      <c r="Z9" s="111"/>
      <c r="AA9" s="117"/>
      <c r="AB9" s="115"/>
      <c r="AC9" s="112"/>
      <c r="AD9" s="117"/>
      <c r="AE9" s="118"/>
    </row>
    <row r="10" spans="1:31" x14ac:dyDescent="0.25">
      <c r="A10" s="11" t="s">
        <v>72</v>
      </c>
      <c r="B10" s="21">
        <v>64</v>
      </c>
      <c r="C10" s="26">
        <v>42</v>
      </c>
      <c r="D10" s="27">
        <v>46</v>
      </c>
      <c r="E10" s="51">
        <f>D10/C10</f>
        <v>1.0952380952380953</v>
      </c>
      <c r="F10" s="31">
        <v>22</v>
      </c>
      <c r="G10" s="31">
        <v>18</v>
      </c>
      <c r="H10" s="52">
        <f>G10/F10</f>
        <v>0.81818181818181823</v>
      </c>
      <c r="I10" s="22"/>
      <c r="J10" s="34"/>
      <c r="K10" s="34"/>
      <c r="L10" s="53"/>
      <c r="M10" s="37"/>
      <c r="N10" s="37"/>
      <c r="O10" s="54"/>
      <c r="P10" s="23"/>
      <c r="Q10" s="22"/>
      <c r="R10" s="22"/>
      <c r="S10" s="22"/>
      <c r="T10" s="22"/>
      <c r="U10" s="14">
        <v>10</v>
      </c>
      <c r="V10" s="12">
        <v>6</v>
      </c>
      <c r="W10" s="55">
        <f>V10/U10</f>
        <v>0.6</v>
      </c>
      <c r="X10" s="42"/>
      <c r="Y10" s="42"/>
      <c r="Z10" s="45">
        <f>C10+J10+Q10+U10</f>
        <v>52</v>
      </c>
      <c r="AA10" s="43">
        <f>D10+K10+Q10+V10</f>
        <v>52</v>
      </c>
      <c r="AB10" s="44">
        <f>AA10/Z10</f>
        <v>1</v>
      </c>
      <c r="AC10" s="43">
        <f>F10+M10+P10</f>
        <v>22</v>
      </c>
      <c r="AD10" s="43">
        <f>G10+N10+S10</f>
        <v>18</v>
      </c>
      <c r="AE10" s="46">
        <f>AD10/AC10</f>
        <v>0.81818181818181823</v>
      </c>
    </row>
    <row r="11" spans="1:31" x14ac:dyDescent="0.25">
      <c r="A11" s="11" t="s">
        <v>71</v>
      </c>
      <c r="B11" s="21">
        <v>397</v>
      </c>
      <c r="C11" s="26">
        <v>257</v>
      </c>
      <c r="D11" s="27">
        <v>247</v>
      </c>
      <c r="E11" s="51">
        <f t="shared" ref="E11:E47" si="0">D11/C11</f>
        <v>0.96108949416342415</v>
      </c>
      <c r="F11" s="31">
        <v>134</v>
      </c>
      <c r="G11" s="31">
        <v>127</v>
      </c>
      <c r="H11" s="52">
        <f t="shared" ref="H11:H47" si="1">G11/F11</f>
        <v>0.94776119402985071</v>
      </c>
      <c r="I11" s="22">
        <v>17</v>
      </c>
      <c r="J11" s="34">
        <v>17</v>
      </c>
      <c r="K11" s="34">
        <v>17</v>
      </c>
      <c r="L11" s="57">
        <f>K11/I11</f>
        <v>1</v>
      </c>
      <c r="M11" s="40">
        <v>17</v>
      </c>
      <c r="N11" s="37">
        <v>16</v>
      </c>
      <c r="O11" s="54">
        <f>N11/M11</f>
        <v>0.94117647058823528</v>
      </c>
      <c r="P11" s="23"/>
      <c r="Q11" s="22"/>
      <c r="R11" s="22"/>
      <c r="S11" s="22"/>
      <c r="T11" s="22"/>
      <c r="U11" s="14">
        <v>98</v>
      </c>
      <c r="V11" s="12">
        <v>25</v>
      </c>
      <c r="W11" s="55">
        <f>V11/U11</f>
        <v>0.25510204081632654</v>
      </c>
      <c r="X11" s="42"/>
      <c r="Y11" s="42"/>
      <c r="Z11" s="45">
        <f t="shared" ref="Z11:Z69" si="2">C11+J11+Q11+U11</f>
        <v>372</v>
      </c>
      <c r="AA11" s="43">
        <f t="shared" ref="AA11:AA69" si="3">D11+K11+Q11+V11</f>
        <v>289</v>
      </c>
      <c r="AB11" s="44">
        <f t="shared" ref="AB11:AB69" si="4">AA11/Z11</f>
        <v>0.7768817204301075</v>
      </c>
      <c r="AC11" s="43">
        <f t="shared" ref="AC11:AC69" si="5">F11+M11+P11</f>
        <v>151</v>
      </c>
      <c r="AD11" s="43">
        <f t="shared" ref="AD11:AD69" si="6">G11+N11+S11</f>
        <v>143</v>
      </c>
      <c r="AE11" s="46">
        <f t="shared" ref="AE11:AE69" si="7">AD11/AC11</f>
        <v>0.94701986754966883</v>
      </c>
    </row>
    <row r="12" spans="1:31" x14ac:dyDescent="0.25">
      <c r="A12" s="11" t="s">
        <v>70</v>
      </c>
      <c r="B12" s="21">
        <v>32381</v>
      </c>
      <c r="C12" s="26">
        <v>21379</v>
      </c>
      <c r="D12" s="27">
        <v>13631</v>
      </c>
      <c r="E12" s="51">
        <f t="shared" si="0"/>
        <v>0.63758828757191632</v>
      </c>
      <c r="F12" s="31">
        <v>10939</v>
      </c>
      <c r="G12" s="31">
        <v>7612</v>
      </c>
      <c r="H12" s="52">
        <f t="shared" si="1"/>
        <v>0.69585885364292899</v>
      </c>
      <c r="I12" s="22">
        <v>230</v>
      </c>
      <c r="J12" s="34">
        <v>230</v>
      </c>
      <c r="K12" s="34">
        <v>227</v>
      </c>
      <c r="L12" s="57">
        <f>K12/I12</f>
        <v>0.9869565217391304</v>
      </c>
      <c r="M12" s="40">
        <v>230</v>
      </c>
      <c r="N12" s="37">
        <v>133</v>
      </c>
      <c r="O12" s="54">
        <f>N12/I12</f>
        <v>0.57826086956521738</v>
      </c>
      <c r="P12" s="23"/>
      <c r="Q12" s="22"/>
      <c r="R12" s="22"/>
      <c r="S12" s="22"/>
      <c r="T12" s="22"/>
      <c r="U12" s="14">
        <v>2061</v>
      </c>
      <c r="V12" s="12">
        <v>2140</v>
      </c>
      <c r="W12" s="55">
        <f>V12/U12</f>
        <v>1.0383309073265405</v>
      </c>
      <c r="X12" s="42"/>
      <c r="Y12" s="42"/>
      <c r="Z12" s="45">
        <f t="shared" si="2"/>
        <v>23670</v>
      </c>
      <c r="AA12" s="43">
        <f t="shared" si="3"/>
        <v>15998</v>
      </c>
      <c r="AB12" s="44">
        <f t="shared" si="4"/>
        <v>0.67587663709336709</v>
      </c>
      <c r="AC12" s="43">
        <f t="shared" si="5"/>
        <v>11169</v>
      </c>
      <c r="AD12" s="43">
        <f t="shared" si="6"/>
        <v>7745</v>
      </c>
      <c r="AE12" s="46">
        <f t="shared" si="7"/>
        <v>0.69343719222848954</v>
      </c>
    </row>
    <row r="13" spans="1:31" x14ac:dyDescent="0.25">
      <c r="A13" s="11" t="s">
        <v>69</v>
      </c>
      <c r="B13" s="21">
        <v>219</v>
      </c>
      <c r="C13" s="26">
        <v>142</v>
      </c>
      <c r="D13" s="27">
        <v>96</v>
      </c>
      <c r="E13" s="51">
        <f t="shared" si="0"/>
        <v>0.676056338028169</v>
      </c>
      <c r="F13" s="31">
        <v>74</v>
      </c>
      <c r="G13" s="31">
        <v>20</v>
      </c>
      <c r="H13" s="52">
        <f t="shared" si="1"/>
        <v>0.27027027027027029</v>
      </c>
      <c r="I13" s="22"/>
      <c r="J13" s="34"/>
      <c r="K13" s="34"/>
      <c r="L13" s="53"/>
      <c r="M13" s="37"/>
      <c r="N13" s="37"/>
      <c r="O13" s="54"/>
      <c r="P13" s="23"/>
      <c r="Q13" s="22"/>
      <c r="R13" s="22"/>
      <c r="S13" s="22"/>
      <c r="T13" s="22"/>
      <c r="U13" s="14">
        <v>30</v>
      </c>
      <c r="V13" s="12">
        <v>25</v>
      </c>
      <c r="W13" s="55">
        <f>V13/U13</f>
        <v>0.83333333333333337</v>
      </c>
      <c r="X13" s="42"/>
      <c r="Y13" s="42"/>
      <c r="Z13" s="45">
        <f t="shared" si="2"/>
        <v>172</v>
      </c>
      <c r="AA13" s="43">
        <f t="shared" si="3"/>
        <v>121</v>
      </c>
      <c r="AB13" s="44">
        <f t="shared" si="4"/>
        <v>0.70348837209302328</v>
      </c>
      <c r="AC13" s="43">
        <f t="shared" si="5"/>
        <v>74</v>
      </c>
      <c r="AD13" s="43">
        <f t="shared" si="6"/>
        <v>20</v>
      </c>
      <c r="AE13" s="46">
        <f t="shared" si="7"/>
        <v>0.27027027027027029</v>
      </c>
    </row>
    <row r="14" spans="1:31" x14ac:dyDescent="0.25">
      <c r="A14" s="11" t="s">
        <v>68</v>
      </c>
      <c r="B14" s="21">
        <v>387</v>
      </c>
      <c r="C14" s="26">
        <v>251</v>
      </c>
      <c r="D14" s="27">
        <v>222</v>
      </c>
      <c r="E14" s="51">
        <f t="shared" si="0"/>
        <v>0.8844621513944223</v>
      </c>
      <c r="F14" s="31">
        <v>131</v>
      </c>
      <c r="G14" s="31">
        <v>51</v>
      </c>
      <c r="H14" s="52">
        <f t="shared" si="1"/>
        <v>0.38931297709923662</v>
      </c>
      <c r="I14" s="22"/>
      <c r="J14" s="34"/>
      <c r="K14" s="34"/>
      <c r="L14" s="53"/>
      <c r="M14" s="37"/>
      <c r="N14" s="37"/>
      <c r="O14" s="54"/>
      <c r="P14" s="23"/>
      <c r="Q14" s="22"/>
      <c r="R14" s="22"/>
      <c r="S14" s="22"/>
      <c r="T14" s="22"/>
      <c r="U14" s="14">
        <v>57</v>
      </c>
      <c r="V14" s="12">
        <v>39</v>
      </c>
      <c r="W14" s="55">
        <f>V14/U14</f>
        <v>0.68421052631578949</v>
      </c>
      <c r="X14" s="42"/>
      <c r="Y14" s="42"/>
      <c r="Z14" s="45">
        <f t="shared" si="2"/>
        <v>308</v>
      </c>
      <c r="AA14" s="43">
        <f t="shared" si="3"/>
        <v>261</v>
      </c>
      <c r="AB14" s="44">
        <f t="shared" si="4"/>
        <v>0.84740259740259738</v>
      </c>
      <c r="AC14" s="43">
        <f t="shared" si="5"/>
        <v>131</v>
      </c>
      <c r="AD14" s="43">
        <f t="shared" si="6"/>
        <v>51</v>
      </c>
      <c r="AE14" s="46">
        <f t="shared" si="7"/>
        <v>0.38931297709923662</v>
      </c>
    </row>
    <row r="15" spans="1:31" x14ac:dyDescent="0.25">
      <c r="A15" s="11" t="s">
        <v>82</v>
      </c>
      <c r="B15" s="21">
        <v>656</v>
      </c>
      <c r="C15" s="26">
        <v>422</v>
      </c>
      <c r="D15" s="27">
        <v>402</v>
      </c>
      <c r="E15" s="51">
        <f t="shared" si="0"/>
        <v>0.95260663507109</v>
      </c>
      <c r="F15" s="31">
        <v>222</v>
      </c>
      <c r="G15" s="31">
        <v>128</v>
      </c>
      <c r="H15" s="52">
        <f t="shared" si="1"/>
        <v>0.57657657657657657</v>
      </c>
      <c r="I15" s="22"/>
      <c r="J15" s="34"/>
      <c r="K15" s="34"/>
      <c r="L15" s="53"/>
      <c r="M15" s="37"/>
      <c r="N15" s="37"/>
      <c r="O15" s="54"/>
      <c r="P15" s="23"/>
      <c r="Q15" s="22"/>
      <c r="R15" s="22"/>
      <c r="S15" s="22"/>
      <c r="T15" s="22"/>
      <c r="U15" s="14">
        <v>73</v>
      </c>
      <c r="V15" s="12">
        <v>54</v>
      </c>
      <c r="W15" s="55">
        <f t="shared" ref="W15:W78" si="8">V15/U15</f>
        <v>0.73972602739726023</v>
      </c>
      <c r="X15" s="42"/>
      <c r="Y15" s="42"/>
      <c r="Z15" s="45">
        <f t="shared" si="2"/>
        <v>495</v>
      </c>
      <c r="AA15" s="43">
        <f t="shared" si="3"/>
        <v>456</v>
      </c>
      <c r="AB15" s="44">
        <f t="shared" si="4"/>
        <v>0.92121212121212126</v>
      </c>
      <c r="AC15" s="43">
        <f t="shared" si="5"/>
        <v>222</v>
      </c>
      <c r="AD15" s="43">
        <f t="shared" si="6"/>
        <v>128</v>
      </c>
      <c r="AE15" s="46">
        <f t="shared" si="7"/>
        <v>0.57657657657657657</v>
      </c>
    </row>
    <row r="16" spans="1:31" x14ac:dyDescent="0.25">
      <c r="A16" s="11" t="s">
        <v>67</v>
      </c>
      <c r="B16" s="21">
        <v>788</v>
      </c>
      <c r="C16" s="26">
        <v>497</v>
      </c>
      <c r="D16" s="27">
        <v>414</v>
      </c>
      <c r="E16" s="51">
        <f t="shared" si="0"/>
        <v>0.83299798792756541</v>
      </c>
      <c r="F16" s="31">
        <v>257</v>
      </c>
      <c r="G16" s="31">
        <v>117</v>
      </c>
      <c r="H16" s="52">
        <f t="shared" si="1"/>
        <v>0.45525291828793774</v>
      </c>
      <c r="I16" s="22">
        <v>9</v>
      </c>
      <c r="J16" s="34">
        <v>9</v>
      </c>
      <c r="K16" s="34">
        <v>9</v>
      </c>
      <c r="L16" s="57">
        <f>K16/I16</f>
        <v>1</v>
      </c>
      <c r="M16" s="40">
        <v>9</v>
      </c>
      <c r="N16" s="37">
        <v>9</v>
      </c>
      <c r="O16" s="54">
        <f>N16/I16</f>
        <v>1</v>
      </c>
      <c r="P16" s="23"/>
      <c r="Q16" s="22"/>
      <c r="R16" s="22"/>
      <c r="S16" s="22"/>
      <c r="T16" s="22"/>
      <c r="U16" s="14">
        <v>97</v>
      </c>
      <c r="V16" s="12">
        <v>82</v>
      </c>
      <c r="W16" s="55">
        <f t="shared" si="8"/>
        <v>0.84536082474226804</v>
      </c>
      <c r="X16" s="42"/>
      <c r="Y16" s="42"/>
      <c r="Z16" s="45">
        <f t="shared" si="2"/>
        <v>603</v>
      </c>
      <c r="AA16" s="43">
        <f t="shared" si="3"/>
        <v>505</v>
      </c>
      <c r="AB16" s="44">
        <f t="shared" si="4"/>
        <v>0.83747927031509117</v>
      </c>
      <c r="AC16" s="43">
        <f t="shared" si="5"/>
        <v>266</v>
      </c>
      <c r="AD16" s="43">
        <f t="shared" si="6"/>
        <v>126</v>
      </c>
      <c r="AE16" s="46">
        <f t="shared" si="7"/>
        <v>0.47368421052631576</v>
      </c>
    </row>
    <row r="17" spans="1:31" x14ac:dyDescent="0.25">
      <c r="A17" s="11" t="s">
        <v>66</v>
      </c>
      <c r="B17" s="21">
        <v>82</v>
      </c>
      <c r="C17" s="26">
        <v>53</v>
      </c>
      <c r="D17" s="27">
        <v>55</v>
      </c>
      <c r="E17" s="51">
        <f t="shared" si="0"/>
        <v>1.0377358490566038</v>
      </c>
      <c r="F17" s="31">
        <v>28</v>
      </c>
      <c r="G17" s="31">
        <v>25</v>
      </c>
      <c r="H17" s="52">
        <f t="shared" si="1"/>
        <v>0.8928571428571429</v>
      </c>
      <c r="I17" s="22"/>
      <c r="J17" s="34"/>
      <c r="K17" s="34"/>
      <c r="L17" s="53"/>
      <c r="M17" s="37"/>
      <c r="N17" s="37"/>
      <c r="O17" s="54"/>
      <c r="P17" s="23"/>
      <c r="Q17" s="22"/>
      <c r="R17" s="22"/>
      <c r="S17" s="22"/>
      <c r="T17" s="22"/>
      <c r="U17" s="14">
        <v>25</v>
      </c>
      <c r="V17" s="12">
        <v>17</v>
      </c>
      <c r="W17" s="55">
        <f t="shared" si="8"/>
        <v>0.68</v>
      </c>
      <c r="X17" s="42"/>
      <c r="Y17" s="42"/>
      <c r="Z17" s="45">
        <f t="shared" si="2"/>
        <v>78</v>
      </c>
      <c r="AA17" s="43">
        <f t="shared" si="3"/>
        <v>72</v>
      </c>
      <c r="AB17" s="44">
        <f t="shared" si="4"/>
        <v>0.92307692307692313</v>
      </c>
      <c r="AC17" s="43">
        <f t="shared" si="5"/>
        <v>28</v>
      </c>
      <c r="AD17" s="43">
        <f t="shared" si="6"/>
        <v>25</v>
      </c>
      <c r="AE17" s="46">
        <f t="shared" si="7"/>
        <v>0.8928571428571429</v>
      </c>
    </row>
    <row r="18" spans="1:31" x14ac:dyDescent="0.25">
      <c r="A18" s="11" t="s">
        <v>83</v>
      </c>
      <c r="B18" s="21">
        <v>343</v>
      </c>
      <c r="C18" s="26">
        <v>222</v>
      </c>
      <c r="D18" s="27">
        <v>210</v>
      </c>
      <c r="E18" s="51">
        <f t="shared" si="0"/>
        <v>0.94594594594594594</v>
      </c>
      <c r="F18" s="31">
        <v>116</v>
      </c>
      <c r="G18" s="31">
        <v>44</v>
      </c>
      <c r="H18" s="52">
        <f t="shared" si="1"/>
        <v>0.37931034482758619</v>
      </c>
      <c r="I18" s="22"/>
      <c r="J18" s="34"/>
      <c r="K18" s="34"/>
      <c r="L18" s="53"/>
      <c r="M18" s="37"/>
      <c r="N18" s="37"/>
      <c r="O18" s="54"/>
      <c r="P18" s="23"/>
      <c r="Q18" s="22"/>
      <c r="R18" s="22"/>
      <c r="S18" s="22"/>
      <c r="T18" s="22"/>
      <c r="U18" s="14">
        <v>87</v>
      </c>
      <c r="V18" s="12">
        <v>60</v>
      </c>
      <c r="W18" s="55">
        <f t="shared" si="8"/>
        <v>0.68965517241379315</v>
      </c>
      <c r="X18" s="55"/>
      <c r="Y18" s="42"/>
      <c r="Z18" s="45">
        <f t="shared" si="2"/>
        <v>309</v>
      </c>
      <c r="AA18" s="43">
        <f t="shared" si="3"/>
        <v>270</v>
      </c>
      <c r="AB18" s="44">
        <f t="shared" si="4"/>
        <v>0.87378640776699024</v>
      </c>
      <c r="AC18" s="43">
        <f t="shared" si="5"/>
        <v>116</v>
      </c>
      <c r="AD18" s="43">
        <f t="shared" si="6"/>
        <v>44</v>
      </c>
      <c r="AE18" s="46">
        <f t="shared" si="7"/>
        <v>0.37931034482758619</v>
      </c>
    </row>
    <row r="19" spans="1:31" x14ac:dyDescent="0.25">
      <c r="A19" s="11" t="s">
        <v>65</v>
      </c>
      <c r="B19" s="21">
        <v>82</v>
      </c>
      <c r="C19" s="26">
        <v>53</v>
      </c>
      <c r="D19" s="27">
        <v>54</v>
      </c>
      <c r="E19" s="51">
        <f t="shared" si="0"/>
        <v>1.0188679245283019</v>
      </c>
      <c r="F19" s="31">
        <v>28</v>
      </c>
      <c r="G19" s="31">
        <v>20</v>
      </c>
      <c r="H19" s="52">
        <f t="shared" si="1"/>
        <v>0.7142857142857143</v>
      </c>
      <c r="I19" s="22"/>
      <c r="J19" s="34"/>
      <c r="K19" s="34"/>
      <c r="L19" s="53"/>
      <c r="M19" s="37"/>
      <c r="N19" s="37"/>
      <c r="O19" s="54"/>
      <c r="P19" s="23"/>
      <c r="Q19" s="22"/>
      <c r="R19" s="22"/>
      <c r="S19" s="22"/>
      <c r="T19" s="22"/>
      <c r="U19" s="14">
        <v>15</v>
      </c>
      <c r="V19" s="12">
        <v>10</v>
      </c>
      <c r="W19" s="55">
        <f t="shared" si="8"/>
        <v>0.66666666666666663</v>
      </c>
      <c r="X19" s="42"/>
      <c r="Y19" s="42"/>
      <c r="Z19" s="45">
        <f t="shared" si="2"/>
        <v>68</v>
      </c>
      <c r="AA19" s="43">
        <f t="shared" si="3"/>
        <v>64</v>
      </c>
      <c r="AB19" s="44">
        <f t="shared" si="4"/>
        <v>0.94117647058823528</v>
      </c>
      <c r="AC19" s="43">
        <f t="shared" si="5"/>
        <v>28</v>
      </c>
      <c r="AD19" s="43">
        <f t="shared" si="6"/>
        <v>20</v>
      </c>
      <c r="AE19" s="46">
        <f t="shared" si="7"/>
        <v>0.7142857142857143</v>
      </c>
    </row>
    <row r="20" spans="1:31" x14ac:dyDescent="0.25">
      <c r="A20" s="11" t="s">
        <v>64</v>
      </c>
      <c r="B20" s="21">
        <v>339</v>
      </c>
      <c r="C20" s="26">
        <v>219</v>
      </c>
      <c r="D20" s="27">
        <v>216</v>
      </c>
      <c r="E20" s="51">
        <f t="shared" si="0"/>
        <v>0.98630136986301364</v>
      </c>
      <c r="F20" s="31">
        <v>114</v>
      </c>
      <c r="G20" s="31">
        <v>61</v>
      </c>
      <c r="H20" s="52">
        <f t="shared" si="1"/>
        <v>0.53508771929824561</v>
      </c>
      <c r="I20" s="22"/>
      <c r="J20" s="34"/>
      <c r="K20" s="34"/>
      <c r="L20" s="53"/>
      <c r="M20" s="37"/>
      <c r="N20" s="37"/>
      <c r="O20" s="54"/>
      <c r="P20" s="23"/>
      <c r="Q20" s="22"/>
      <c r="R20" s="22"/>
      <c r="S20" s="22"/>
      <c r="T20" s="22"/>
      <c r="U20" s="14">
        <v>56</v>
      </c>
      <c r="V20" s="12">
        <v>55</v>
      </c>
      <c r="W20" s="55">
        <f t="shared" si="8"/>
        <v>0.9821428571428571</v>
      </c>
      <c r="X20" s="55"/>
      <c r="Y20" s="42"/>
      <c r="Z20" s="45">
        <f t="shared" si="2"/>
        <v>275</v>
      </c>
      <c r="AA20" s="43">
        <f t="shared" si="3"/>
        <v>271</v>
      </c>
      <c r="AB20" s="44">
        <f t="shared" si="4"/>
        <v>0.98545454545454547</v>
      </c>
      <c r="AC20" s="43">
        <f t="shared" si="5"/>
        <v>114</v>
      </c>
      <c r="AD20" s="43">
        <f t="shared" si="6"/>
        <v>61</v>
      </c>
      <c r="AE20" s="46">
        <f t="shared" si="7"/>
        <v>0.53508771929824561</v>
      </c>
    </row>
    <row r="21" spans="1:31" x14ac:dyDescent="0.25">
      <c r="A21" s="11" t="s">
        <v>63</v>
      </c>
      <c r="B21" s="21">
        <v>676</v>
      </c>
      <c r="C21" s="26">
        <v>438</v>
      </c>
      <c r="D21" s="27">
        <v>452</v>
      </c>
      <c r="E21" s="51">
        <f t="shared" si="0"/>
        <v>1.0319634703196348</v>
      </c>
      <c r="F21" s="31">
        <v>228</v>
      </c>
      <c r="G21" s="31">
        <v>119</v>
      </c>
      <c r="H21" s="52">
        <f t="shared" si="1"/>
        <v>0.52192982456140347</v>
      </c>
      <c r="I21" s="22"/>
      <c r="J21" s="34"/>
      <c r="K21" s="34"/>
      <c r="L21" s="53"/>
      <c r="M21" s="37"/>
      <c r="N21" s="37"/>
      <c r="O21" s="54"/>
      <c r="P21" s="23"/>
      <c r="Q21" s="22"/>
      <c r="R21" s="22"/>
      <c r="S21" s="22"/>
      <c r="T21" s="22"/>
      <c r="U21" s="14">
        <v>115</v>
      </c>
      <c r="V21" s="12">
        <v>96</v>
      </c>
      <c r="W21" s="55">
        <f t="shared" si="8"/>
        <v>0.83478260869565213</v>
      </c>
      <c r="X21" s="42"/>
      <c r="Y21" s="42"/>
      <c r="Z21" s="45">
        <f t="shared" si="2"/>
        <v>553</v>
      </c>
      <c r="AA21" s="43">
        <f t="shared" si="3"/>
        <v>548</v>
      </c>
      <c r="AB21" s="44">
        <f t="shared" si="4"/>
        <v>0.99095840867992768</v>
      </c>
      <c r="AC21" s="43">
        <f t="shared" si="5"/>
        <v>228</v>
      </c>
      <c r="AD21" s="43">
        <f t="shared" si="6"/>
        <v>119</v>
      </c>
      <c r="AE21" s="46">
        <f t="shared" si="7"/>
        <v>0.52192982456140347</v>
      </c>
    </row>
    <row r="22" spans="1:31" x14ac:dyDescent="0.25">
      <c r="A22" s="11" t="s">
        <v>62</v>
      </c>
      <c r="B22" s="21">
        <v>309</v>
      </c>
      <c r="C22" s="26">
        <v>201</v>
      </c>
      <c r="D22" s="27">
        <v>181</v>
      </c>
      <c r="E22" s="51">
        <f t="shared" si="0"/>
        <v>0.90049751243781095</v>
      </c>
      <c r="F22" s="31">
        <v>105</v>
      </c>
      <c r="G22" s="31">
        <v>31</v>
      </c>
      <c r="H22" s="52">
        <f t="shared" si="1"/>
        <v>0.29523809523809524</v>
      </c>
      <c r="I22" s="22"/>
      <c r="J22" s="34"/>
      <c r="K22" s="34"/>
      <c r="L22" s="53"/>
      <c r="M22" s="37"/>
      <c r="N22" s="37"/>
      <c r="O22" s="54"/>
      <c r="P22" s="23"/>
      <c r="Q22" s="22"/>
      <c r="R22" s="22"/>
      <c r="S22" s="22"/>
      <c r="T22" s="22"/>
      <c r="U22" s="14">
        <v>91</v>
      </c>
      <c r="V22" s="12">
        <v>45</v>
      </c>
      <c r="W22" s="55">
        <f t="shared" si="8"/>
        <v>0.49450549450549453</v>
      </c>
      <c r="X22" s="42"/>
      <c r="Y22" s="42"/>
      <c r="Z22" s="45">
        <f t="shared" si="2"/>
        <v>292</v>
      </c>
      <c r="AA22" s="43">
        <f t="shared" si="3"/>
        <v>226</v>
      </c>
      <c r="AB22" s="44">
        <f t="shared" si="4"/>
        <v>0.77397260273972601</v>
      </c>
      <c r="AC22" s="43">
        <f t="shared" si="5"/>
        <v>105</v>
      </c>
      <c r="AD22" s="43">
        <f t="shared" si="6"/>
        <v>31</v>
      </c>
      <c r="AE22" s="46">
        <f t="shared" si="7"/>
        <v>0.29523809523809524</v>
      </c>
    </row>
    <row r="23" spans="1:31" x14ac:dyDescent="0.25">
      <c r="A23" s="11" t="s">
        <v>61</v>
      </c>
      <c r="B23" s="21">
        <v>366</v>
      </c>
      <c r="C23" s="26">
        <v>237</v>
      </c>
      <c r="D23" s="27">
        <v>177</v>
      </c>
      <c r="E23" s="51">
        <f t="shared" si="0"/>
        <v>0.74683544303797467</v>
      </c>
      <c r="F23" s="31">
        <v>124</v>
      </c>
      <c r="G23" s="31">
        <v>42</v>
      </c>
      <c r="H23" s="52">
        <f t="shared" si="1"/>
        <v>0.33870967741935482</v>
      </c>
      <c r="I23" s="22"/>
      <c r="J23" s="34"/>
      <c r="K23" s="34"/>
      <c r="L23" s="53"/>
      <c r="M23" s="37"/>
      <c r="N23" s="37"/>
      <c r="O23" s="54"/>
      <c r="P23" s="23"/>
      <c r="Q23" s="22"/>
      <c r="R23" s="22"/>
      <c r="S23" s="22"/>
      <c r="T23" s="22"/>
      <c r="U23" s="14">
        <v>24</v>
      </c>
      <c r="V23" s="12">
        <v>8</v>
      </c>
      <c r="W23" s="55">
        <f t="shared" si="8"/>
        <v>0.33333333333333331</v>
      </c>
      <c r="X23" s="42"/>
      <c r="Y23" s="42"/>
      <c r="Z23" s="45">
        <f t="shared" si="2"/>
        <v>261</v>
      </c>
      <c r="AA23" s="43">
        <f t="shared" si="3"/>
        <v>185</v>
      </c>
      <c r="AB23" s="44">
        <f t="shared" si="4"/>
        <v>0.70881226053639845</v>
      </c>
      <c r="AC23" s="43">
        <f t="shared" si="5"/>
        <v>124</v>
      </c>
      <c r="AD23" s="43">
        <f t="shared" si="6"/>
        <v>42</v>
      </c>
      <c r="AE23" s="46">
        <f t="shared" si="7"/>
        <v>0.33870967741935482</v>
      </c>
    </row>
    <row r="24" spans="1:31" x14ac:dyDescent="0.25">
      <c r="A24" s="11" t="s">
        <v>60</v>
      </c>
      <c r="B24" s="21">
        <v>151</v>
      </c>
      <c r="C24" s="26">
        <v>98</v>
      </c>
      <c r="D24" s="27">
        <v>104</v>
      </c>
      <c r="E24" s="51">
        <f t="shared" si="0"/>
        <v>1.0612244897959184</v>
      </c>
      <c r="F24" s="31">
        <v>51</v>
      </c>
      <c r="G24" s="31">
        <v>49</v>
      </c>
      <c r="H24" s="52">
        <f t="shared" si="1"/>
        <v>0.96078431372549022</v>
      </c>
      <c r="I24" s="22"/>
      <c r="J24" s="34"/>
      <c r="K24" s="34"/>
      <c r="L24" s="53"/>
      <c r="M24" s="37"/>
      <c r="N24" s="37"/>
      <c r="O24" s="54"/>
      <c r="P24" s="23"/>
      <c r="Q24" s="22"/>
      <c r="R24" s="22"/>
      <c r="S24" s="22"/>
      <c r="T24" s="22"/>
      <c r="U24" s="14">
        <v>28</v>
      </c>
      <c r="V24" s="12">
        <v>16</v>
      </c>
      <c r="W24" s="55">
        <f t="shared" si="8"/>
        <v>0.5714285714285714</v>
      </c>
      <c r="X24" s="42"/>
      <c r="Y24" s="42"/>
      <c r="Z24" s="45">
        <f t="shared" si="2"/>
        <v>126</v>
      </c>
      <c r="AA24" s="43">
        <f t="shared" si="3"/>
        <v>120</v>
      </c>
      <c r="AB24" s="44">
        <f t="shared" si="4"/>
        <v>0.95238095238095233</v>
      </c>
      <c r="AC24" s="43">
        <f t="shared" si="5"/>
        <v>51</v>
      </c>
      <c r="AD24" s="43">
        <f t="shared" si="6"/>
        <v>49</v>
      </c>
      <c r="AE24" s="46">
        <f t="shared" si="7"/>
        <v>0.96078431372549022</v>
      </c>
    </row>
    <row r="25" spans="1:31" x14ac:dyDescent="0.25">
      <c r="A25" s="11" t="s">
        <v>59</v>
      </c>
      <c r="B25" s="21">
        <v>579</v>
      </c>
      <c r="C25" s="26">
        <v>376</v>
      </c>
      <c r="D25" s="27">
        <v>329</v>
      </c>
      <c r="E25" s="51">
        <f t="shared" si="0"/>
        <v>0.875</v>
      </c>
      <c r="F25" s="31">
        <v>196</v>
      </c>
      <c r="G25" s="31">
        <v>18</v>
      </c>
      <c r="H25" s="52">
        <f t="shared" si="1"/>
        <v>9.1836734693877556E-2</v>
      </c>
      <c r="I25" s="22"/>
      <c r="J25" s="34"/>
      <c r="K25" s="34"/>
      <c r="L25" s="53"/>
      <c r="M25" s="37"/>
      <c r="N25" s="37"/>
      <c r="O25" s="54"/>
      <c r="P25" s="23"/>
      <c r="Q25" s="22"/>
      <c r="R25" s="22"/>
      <c r="S25" s="22"/>
      <c r="T25" s="22"/>
      <c r="U25" s="14">
        <v>41</v>
      </c>
      <c r="V25" s="12">
        <v>14</v>
      </c>
      <c r="W25" s="55">
        <f>V25/U25</f>
        <v>0.34146341463414637</v>
      </c>
      <c r="X25" s="42"/>
      <c r="Y25" s="42"/>
      <c r="Z25" s="45">
        <f t="shared" si="2"/>
        <v>417</v>
      </c>
      <c r="AA25" s="43">
        <f t="shared" si="3"/>
        <v>343</v>
      </c>
      <c r="AB25" s="44">
        <f t="shared" si="4"/>
        <v>0.82254196642685851</v>
      </c>
      <c r="AC25" s="43">
        <f t="shared" si="5"/>
        <v>196</v>
      </c>
      <c r="AD25" s="43">
        <f t="shared" si="6"/>
        <v>18</v>
      </c>
      <c r="AE25" s="46">
        <f t="shared" si="7"/>
        <v>9.1836734693877556E-2</v>
      </c>
    </row>
    <row r="26" spans="1:31" x14ac:dyDescent="0.25">
      <c r="A26" s="11" t="s">
        <v>58</v>
      </c>
      <c r="B26" s="21">
        <v>99</v>
      </c>
      <c r="C26" s="26">
        <v>64</v>
      </c>
      <c r="D26" s="27">
        <v>62</v>
      </c>
      <c r="E26" s="51">
        <f t="shared" si="0"/>
        <v>0.96875</v>
      </c>
      <c r="F26" s="31">
        <v>33</v>
      </c>
      <c r="G26" s="31">
        <v>27</v>
      </c>
      <c r="H26" s="52">
        <f t="shared" si="1"/>
        <v>0.81818181818181823</v>
      </c>
      <c r="I26" s="22"/>
      <c r="J26" s="34"/>
      <c r="K26" s="34"/>
      <c r="L26" s="53"/>
      <c r="M26" s="37"/>
      <c r="N26" s="37"/>
      <c r="O26" s="54"/>
      <c r="P26" s="23"/>
      <c r="Q26" s="22"/>
      <c r="R26" s="22"/>
      <c r="S26" s="22"/>
      <c r="T26" s="22"/>
      <c r="U26" s="14">
        <v>19</v>
      </c>
      <c r="V26" s="12">
        <v>14</v>
      </c>
      <c r="W26" s="55">
        <f t="shared" si="8"/>
        <v>0.73684210526315785</v>
      </c>
      <c r="X26" s="55"/>
      <c r="Y26" s="42"/>
      <c r="Z26" s="45">
        <f t="shared" si="2"/>
        <v>83</v>
      </c>
      <c r="AA26" s="43">
        <f t="shared" si="3"/>
        <v>76</v>
      </c>
      <c r="AB26" s="44">
        <f t="shared" si="4"/>
        <v>0.91566265060240959</v>
      </c>
      <c r="AC26" s="43">
        <f t="shared" si="5"/>
        <v>33</v>
      </c>
      <c r="AD26" s="43">
        <f t="shared" si="6"/>
        <v>27</v>
      </c>
      <c r="AE26" s="46">
        <f t="shared" si="7"/>
        <v>0.81818181818181823</v>
      </c>
    </row>
    <row r="27" spans="1:31" x14ac:dyDescent="0.25">
      <c r="A27" s="11" t="s">
        <v>57</v>
      </c>
      <c r="B27" s="21">
        <v>144</v>
      </c>
      <c r="C27" s="26">
        <v>94</v>
      </c>
      <c r="D27" s="27">
        <v>102</v>
      </c>
      <c r="E27" s="51">
        <f t="shared" si="0"/>
        <v>1.0851063829787233</v>
      </c>
      <c r="F27" s="31">
        <v>49</v>
      </c>
      <c r="G27" s="31">
        <v>36</v>
      </c>
      <c r="H27" s="52">
        <f t="shared" si="1"/>
        <v>0.73469387755102045</v>
      </c>
      <c r="I27" s="22"/>
      <c r="J27" s="34"/>
      <c r="K27" s="34"/>
      <c r="L27" s="53"/>
      <c r="M27" s="37"/>
      <c r="N27" s="37"/>
      <c r="O27" s="54"/>
      <c r="P27" s="23"/>
      <c r="Q27" s="22"/>
      <c r="R27" s="22"/>
      <c r="S27" s="22"/>
      <c r="T27" s="22"/>
      <c r="U27" s="14">
        <v>14</v>
      </c>
      <c r="V27" s="12">
        <v>11</v>
      </c>
      <c r="W27" s="55">
        <f t="shared" si="8"/>
        <v>0.7857142857142857</v>
      </c>
      <c r="X27" s="55"/>
      <c r="Y27" s="42"/>
      <c r="Z27" s="45">
        <f t="shared" si="2"/>
        <v>108</v>
      </c>
      <c r="AA27" s="43">
        <f t="shared" si="3"/>
        <v>113</v>
      </c>
      <c r="AB27" s="44">
        <f t="shared" si="4"/>
        <v>1.0462962962962963</v>
      </c>
      <c r="AC27" s="43">
        <f t="shared" si="5"/>
        <v>49</v>
      </c>
      <c r="AD27" s="43">
        <f t="shared" si="6"/>
        <v>36</v>
      </c>
      <c r="AE27" s="46">
        <f t="shared" si="7"/>
        <v>0.73469387755102045</v>
      </c>
    </row>
    <row r="28" spans="1:31" x14ac:dyDescent="0.25">
      <c r="A28" s="11" t="s">
        <v>56</v>
      </c>
      <c r="B28" s="21">
        <v>1529</v>
      </c>
      <c r="C28" s="26">
        <v>1193</v>
      </c>
      <c r="D28" s="27">
        <v>1129</v>
      </c>
      <c r="E28" s="51">
        <f t="shared" si="0"/>
        <v>0.94635373009220458</v>
      </c>
      <c r="F28" s="31">
        <v>523</v>
      </c>
      <c r="G28" s="31">
        <v>202</v>
      </c>
      <c r="H28" s="52">
        <f t="shared" si="1"/>
        <v>0.38623326959847037</v>
      </c>
      <c r="I28" s="22">
        <v>33</v>
      </c>
      <c r="J28" s="34">
        <v>33</v>
      </c>
      <c r="K28" s="34">
        <v>33</v>
      </c>
      <c r="L28" s="57">
        <f>K28/I28</f>
        <v>1</v>
      </c>
      <c r="M28" s="40">
        <v>33</v>
      </c>
      <c r="N28" s="37">
        <v>33</v>
      </c>
      <c r="O28" s="54">
        <f>N28/I28</f>
        <v>1</v>
      </c>
      <c r="P28" s="23"/>
      <c r="Q28" s="22"/>
      <c r="R28" s="22"/>
      <c r="S28" s="22"/>
      <c r="T28" s="22"/>
      <c r="U28" s="14">
        <v>222</v>
      </c>
      <c r="V28" s="12">
        <v>174</v>
      </c>
      <c r="W28" s="55">
        <f>V28/U28</f>
        <v>0.78378378378378377</v>
      </c>
      <c r="X28" s="55"/>
      <c r="Y28" s="42"/>
      <c r="Z28" s="45">
        <f t="shared" si="2"/>
        <v>1448</v>
      </c>
      <c r="AA28" s="43">
        <f t="shared" si="3"/>
        <v>1336</v>
      </c>
      <c r="AB28" s="44">
        <f t="shared" si="4"/>
        <v>0.92265193370165743</v>
      </c>
      <c r="AC28" s="43">
        <f t="shared" si="5"/>
        <v>556</v>
      </c>
      <c r="AD28" s="43">
        <f t="shared" si="6"/>
        <v>235</v>
      </c>
      <c r="AE28" s="46">
        <f t="shared" si="7"/>
        <v>0.4226618705035971</v>
      </c>
    </row>
    <row r="29" spans="1:31" x14ac:dyDescent="0.25">
      <c r="A29" s="11" t="s">
        <v>55</v>
      </c>
      <c r="B29" s="21">
        <v>82</v>
      </c>
      <c r="C29" s="26">
        <v>53</v>
      </c>
      <c r="D29" s="27">
        <v>52</v>
      </c>
      <c r="E29" s="51">
        <f t="shared" si="0"/>
        <v>0.98113207547169812</v>
      </c>
      <c r="F29" s="31">
        <v>28</v>
      </c>
      <c r="G29" s="31">
        <v>24</v>
      </c>
      <c r="H29" s="52">
        <f t="shared" si="1"/>
        <v>0.8571428571428571</v>
      </c>
      <c r="I29" s="22"/>
      <c r="J29" s="34"/>
      <c r="K29" s="34"/>
      <c r="L29" s="53"/>
      <c r="M29" s="37"/>
      <c r="N29" s="37"/>
      <c r="O29" s="54"/>
      <c r="P29" s="23"/>
      <c r="Q29" s="22"/>
      <c r="R29" s="22"/>
      <c r="S29" s="22"/>
      <c r="T29" s="22"/>
      <c r="U29" s="14">
        <v>20</v>
      </c>
      <c r="V29" s="12">
        <v>6</v>
      </c>
      <c r="W29" s="55">
        <f t="shared" si="8"/>
        <v>0.3</v>
      </c>
      <c r="X29" s="42"/>
      <c r="Y29" s="42"/>
      <c r="Z29" s="45">
        <f t="shared" si="2"/>
        <v>73</v>
      </c>
      <c r="AA29" s="43">
        <f t="shared" si="3"/>
        <v>58</v>
      </c>
      <c r="AB29" s="44">
        <f t="shared" si="4"/>
        <v>0.79452054794520544</v>
      </c>
      <c r="AC29" s="43">
        <f t="shared" si="5"/>
        <v>28</v>
      </c>
      <c r="AD29" s="43">
        <f t="shared" si="6"/>
        <v>24</v>
      </c>
      <c r="AE29" s="46">
        <f t="shared" si="7"/>
        <v>0.8571428571428571</v>
      </c>
    </row>
    <row r="30" spans="1:31" x14ac:dyDescent="0.25">
      <c r="A30" s="11" t="s">
        <v>54</v>
      </c>
      <c r="B30" s="21">
        <v>224</v>
      </c>
      <c r="C30" s="26">
        <v>145</v>
      </c>
      <c r="D30" s="27">
        <v>145</v>
      </c>
      <c r="E30" s="51">
        <f t="shared" si="0"/>
        <v>1</v>
      </c>
      <c r="F30" s="31">
        <v>76</v>
      </c>
      <c r="G30" s="31">
        <v>60</v>
      </c>
      <c r="H30" s="52">
        <f t="shared" si="1"/>
        <v>0.78947368421052633</v>
      </c>
      <c r="I30" s="22"/>
      <c r="J30" s="34"/>
      <c r="K30" s="34"/>
      <c r="L30" s="53"/>
      <c r="M30" s="37"/>
      <c r="N30" s="37"/>
      <c r="O30" s="54"/>
      <c r="P30" s="23"/>
      <c r="Q30" s="22"/>
      <c r="R30" s="22"/>
      <c r="S30" s="22"/>
      <c r="T30" s="22"/>
      <c r="U30" s="14">
        <v>60</v>
      </c>
      <c r="V30" s="12">
        <v>53</v>
      </c>
      <c r="W30" s="55">
        <f t="shared" si="8"/>
        <v>0.8833333333333333</v>
      </c>
      <c r="X30" s="55"/>
      <c r="Y30" s="42"/>
      <c r="Z30" s="45">
        <f t="shared" si="2"/>
        <v>205</v>
      </c>
      <c r="AA30" s="43">
        <f t="shared" si="3"/>
        <v>198</v>
      </c>
      <c r="AB30" s="44">
        <f t="shared" si="4"/>
        <v>0.96585365853658534</v>
      </c>
      <c r="AC30" s="43">
        <f t="shared" si="5"/>
        <v>76</v>
      </c>
      <c r="AD30" s="43">
        <f t="shared" si="6"/>
        <v>60</v>
      </c>
      <c r="AE30" s="46">
        <f t="shared" si="7"/>
        <v>0.78947368421052633</v>
      </c>
    </row>
    <row r="31" spans="1:31" x14ac:dyDescent="0.25">
      <c r="A31" s="11" t="s">
        <v>53</v>
      </c>
      <c r="B31" s="21">
        <v>126</v>
      </c>
      <c r="C31" s="26">
        <v>82</v>
      </c>
      <c r="D31" s="27">
        <v>83</v>
      </c>
      <c r="E31" s="51">
        <f t="shared" si="0"/>
        <v>1.0121951219512195</v>
      </c>
      <c r="F31" s="31">
        <v>43</v>
      </c>
      <c r="G31" s="31">
        <v>31</v>
      </c>
      <c r="H31" s="52">
        <f t="shared" si="1"/>
        <v>0.72093023255813948</v>
      </c>
      <c r="I31" s="22"/>
      <c r="J31" s="34"/>
      <c r="K31" s="34"/>
      <c r="L31" s="53"/>
      <c r="M31" s="37"/>
      <c r="N31" s="37"/>
      <c r="O31" s="54"/>
      <c r="P31" s="23"/>
      <c r="Q31" s="22"/>
      <c r="R31" s="22"/>
      <c r="S31" s="22"/>
      <c r="T31" s="22"/>
      <c r="U31" s="14">
        <v>41</v>
      </c>
      <c r="V31" s="12">
        <v>37</v>
      </c>
      <c r="W31" s="55">
        <f t="shared" si="8"/>
        <v>0.90243902439024393</v>
      </c>
      <c r="X31" s="42"/>
      <c r="Y31" s="42"/>
      <c r="Z31" s="45">
        <f t="shared" si="2"/>
        <v>123</v>
      </c>
      <c r="AA31" s="43">
        <f t="shared" si="3"/>
        <v>120</v>
      </c>
      <c r="AB31" s="44">
        <f t="shared" si="4"/>
        <v>0.97560975609756095</v>
      </c>
      <c r="AC31" s="43">
        <f t="shared" si="5"/>
        <v>43</v>
      </c>
      <c r="AD31" s="43">
        <f t="shared" si="6"/>
        <v>31</v>
      </c>
      <c r="AE31" s="46">
        <f t="shared" si="7"/>
        <v>0.72093023255813948</v>
      </c>
    </row>
    <row r="32" spans="1:31" x14ac:dyDescent="0.25">
      <c r="A32" s="11" t="s">
        <v>52</v>
      </c>
      <c r="B32" s="21">
        <v>112</v>
      </c>
      <c r="C32" s="26">
        <v>73</v>
      </c>
      <c r="D32" s="27">
        <v>75</v>
      </c>
      <c r="E32" s="51">
        <f t="shared" si="0"/>
        <v>1.0273972602739727</v>
      </c>
      <c r="F32" s="31">
        <v>38</v>
      </c>
      <c r="G32" s="31">
        <v>36</v>
      </c>
      <c r="H32" s="52">
        <f t="shared" si="1"/>
        <v>0.94736842105263153</v>
      </c>
      <c r="I32" s="22"/>
      <c r="J32" s="34"/>
      <c r="K32" s="34"/>
      <c r="L32" s="53"/>
      <c r="M32" s="37"/>
      <c r="N32" s="37"/>
      <c r="O32" s="54"/>
      <c r="P32" s="23"/>
      <c r="Q32" s="22"/>
      <c r="R32" s="22"/>
      <c r="S32" s="22"/>
      <c r="T32" s="22"/>
      <c r="U32" s="14">
        <v>10</v>
      </c>
      <c r="V32" s="12"/>
      <c r="W32" s="55">
        <f t="shared" si="8"/>
        <v>0</v>
      </c>
      <c r="X32" s="42"/>
      <c r="Y32" s="42"/>
      <c r="Z32" s="45">
        <f t="shared" si="2"/>
        <v>83</v>
      </c>
      <c r="AA32" s="43">
        <f t="shared" si="3"/>
        <v>75</v>
      </c>
      <c r="AB32" s="44">
        <f t="shared" si="4"/>
        <v>0.90361445783132532</v>
      </c>
      <c r="AC32" s="43">
        <f t="shared" si="5"/>
        <v>38</v>
      </c>
      <c r="AD32" s="43">
        <f t="shared" si="6"/>
        <v>36</v>
      </c>
      <c r="AE32" s="46">
        <f t="shared" si="7"/>
        <v>0.94736842105263153</v>
      </c>
    </row>
    <row r="33" spans="1:31" x14ac:dyDescent="0.25">
      <c r="A33" s="11" t="s">
        <v>51</v>
      </c>
      <c r="B33" s="21">
        <v>114</v>
      </c>
      <c r="C33" s="26">
        <v>73</v>
      </c>
      <c r="D33" s="27">
        <v>70</v>
      </c>
      <c r="E33" s="51">
        <f t="shared" si="0"/>
        <v>0.95890410958904104</v>
      </c>
      <c r="F33" s="31">
        <v>38</v>
      </c>
      <c r="G33" s="31">
        <v>15</v>
      </c>
      <c r="H33" s="52">
        <f t="shared" si="1"/>
        <v>0.39473684210526316</v>
      </c>
      <c r="I33" s="22"/>
      <c r="J33" s="34"/>
      <c r="K33" s="34"/>
      <c r="L33" s="53"/>
      <c r="M33" s="37"/>
      <c r="N33" s="37"/>
      <c r="O33" s="54"/>
      <c r="P33" s="23"/>
      <c r="Q33" s="22"/>
      <c r="R33" s="22"/>
      <c r="S33" s="22"/>
      <c r="T33" s="22"/>
      <c r="U33" s="14">
        <v>30</v>
      </c>
      <c r="V33" s="12">
        <v>15</v>
      </c>
      <c r="W33" s="55">
        <f t="shared" si="8"/>
        <v>0.5</v>
      </c>
      <c r="X33" s="42"/>
      <c r="Y33" s="42"/>
      <c r="Z33" s="45">
        <f t="shared" si="2"/>
        <v>103</v>
      </c>
      <c r="AA33" s="43">
        <f t="shared" si="3"/>
        <v>85</v>
      </c>
      <c r="AB33" s="44">
        <f t="shared" si="4"/>
        <v>0.82524271844660191</v>
      </c>
      <c r="AC33" s="43">
        <f t="shared" si="5"/>
        <v>38</v>
      </c>
      <c r="AD33" s="43">
        <f t="shared" si="6"/>
        <v>15</v>
      </c>
      <c r="AE33" s="46">
        <f t="shared" si="7"/>
        <v>0.39473684210526316</v>
      </c>
    </row>
    <row r="34" spans="1:31" x14ac:dyDescent="0.25">
      <c r="A34" s="11" t="s">
        <v>50</v>
      </c>
      <c r="B34" s="21">
        <v>118</v>
      </c>
      <c r="C34" s="26">
        <v>77</v>
      </c>
      <c r="D34" s="27">
        <v>77</v>
      </c>
      <c r="E34" s="51">
        <f t="shared" si="0"/>
        <v>1</v>
      </c>
      <c r="F34" s="31">
        <v>40</v>
      </c>
      <c r="G34" s="31">
        <v>12</v>
      </c>
      <c r="H34" s="52">
        <f t="shared" si="1"/>
        <v>0.3</v>
      </c>
      <c r="I34" s="22"/>
      <c r="J34" s="34"/>
      <c r="K34" s="34"/>
      <c r="L34" s="53"/>
      <c r="M34" s="37"/>
      <c r="N34" s="37"/>
      <c r="O34" s="54"/>
      <c r="P34" s="23"/>
      <c r="Q34" s="22"/>
      <c r="R34" s="22"/>
      <c r="S34" s="22"/>
      <c r="T34" s="22"/>
      <c r="U34" s="14">
        <v>35</v>
      </c>
      <c r="V34" s="12">
        <v>28</v>
      </c>
      <c r="W34" s="55">
        <f t="shared" si="8"/>
        <v>0.8</v>
      </c>
      <c r="X34" s="42"/>
      <c r="Y34" s="42"/>
      <c r="Z34" s="45">
        <f t="shared" si="2"/>
        <v>112</v>
      </c>
      <c r="AA34" s="43">
        <f t="shared" si="3"/>
        <v>105</v>
      </c>
      <c r="AB34" s="44">
        <f t="shared" si="4"/>
        <v>0.9375</v>
      </c>
      <c r="AC34" s="43">
        <f t="shared" si="5"/>
        <v>40</v>
      </c>
      <c r="AD34" s="43">
        <f t="shared" si="6"/>
        <v>12</v>
      </c>
      <c r="AE34" s="46">
        <f t="shared" si="7"/>
        <v>0.3</v>
      </c>
    </row>
    <row r="35" spans="1:31" x14ac:dyDescent="0.25">
      <c r="A35" s="11" t="s">
        <v>49</v>
      </c>
      <c r="B35" s="21">
        <v>259</v>
      </c>
      <c r="C35" s="26">
        <v>167</v>
      </c>
      <c r="D35" s="27">
        <v>158</v>
      </c>
      <c r="E35" s="51">
        <f t="shared" si="0"/>
        <v>0.94610778443113774</v>
      </c>
      <c r="F35" s="31">
        <v>87</v>
      </c>
      <c r="G35" s="31">
        <v>58</v>
      </c>
      <c r="H35" s="52">
        <f t="shared" si="1"/>
        <v>0.66666666666666663</v>
      </c>
      <c r="I35" s="22"/>
      <c r="J35" s="34"/>
      <c r="K35" s="34"/>
      <c r="L35" s="53"/>
      <c r="M35" s="37"/>
      <c r="N35" s="37"/>
      <c r="O35" s="54"/>
      <c r="P35" s="23"/>
      <c r="Q35" s="22"/>
      <c r="R35" s="22"/>
      <c r="S35" s="22"/>
      <c r="T35" s="22"/>
      <c r="U35" s="14">
        <v>45</v>
      </c>
      <c r="V35" s="12">
        <v>40</v>
      </c>
      <c r="W35" s="55">
        <f t="shared" si="8"/>
        <v>0.88888888888888884</v>
      </c>
      <c r="X35" s="42"/>
      <c r="Y35" s="42"/>
      <c r="Z35" s="45">
        <f t="shared" si="2"/>
        <v>212</v>
      </c>
      <c r="AA35" s="43">
        <f t="shared" si="3"/>
        <v>198</v>
      </c>
      <c r="AB35" s="44">
        <f t="shared" si="4"/>
        <v>0.93396226415094341</v>
      </c>
      <c r="AC35" s="43">
        <f t="shared" si="5"/>
        <v>87</v>
      </c>
      <c r="AD35" s="43">
        <f t="shared" si="6"/>
        <v>58</v>
      </c>
      <c r="AE35" s="46">
        <f t="shared" si="7"/>
        <v>0.66666666666666663</v>
      </c>
    </row>
    <row r="36" spans="1:31" x14ac:dyDescent="0.25">
      <c r="A36" s="11" t="s">
        <v>48</v>
      </c>
      <c r="B36" s="21">
        <v>2644</v>
      </c>
      <c r="C36" s="26">
        <v>1738</v>
      </c>
      <c r="D36" s="27">
        <v>1627</v>
      </c>
      <c r="E36" s="51">
        <f t="shared" si="0"/>
        <v>0.93613348676639818</v>
      </c>
      <c r="F36" s="31">
        <v>918</v>
      </c>
      <c r="G36" s="31">
        <v>471</v>
      </c>
      <c r="H36" s="52">
        <f t="shared" si="1"/>
        <v>0.51307189542483655</v>
      </c>
      <c r="I36" s="22">
        <v>125</v>
      </c>
      <c r="J36" s="34">
        <v>125</v>
      </c>
      <c r="K36" s="34">
        <v>125</v>
      </c>
      <c r="L36" s="57">
        <f>K36/I36</f>
        <v>1</v>
      </c>
      <c r="M36" s="40">
        <v>120</v>
      </c>
      <c r="N36" s="37">
        <v>23</v>
      </c>
      <c r="O36" s="54">
        <f>N36/I36</f>
        <v>0.184</v>
      </c>
      <c r="P36" s="23"/>
      <c r="Q36" s="22"/>
      <c r="R36" s="22"/>
      <c r="S36" s="22"/>
      <c r="T36" s="22"/>
      <c r="U36" s="14">
        <v>294</v>
      </c>
      <c r="V36" s="12">
        <v>153</v>
      </c>
      <c r="W36" s="55">
        <f t="shared" si="8"/>
        <v>0.52040816326530615</v>
      </c>
      <c r="X36" s="42"/>
      <c r="Y36" s="42"/>
      <c r="Z36" s="45">
        <f t="shared" si="2"/>
        <v>2157</v>
      </c>
      <c r="AA36" s="43">
        <f t="shared" si="3"/>
        <v>1905</v>
      </c>
      <c r="AB36" s="44">
        <f t="shared" si="4"/>
        <v>0.88317107093184977</v>
      </c>
      <c r="AC36" s="43">
        <f t="shared" si="5"/>
        <v>1038</v>
      </c>
      <c r="AD36" s="43">
        <f t="shared" si="6"/>
        <v>494</v>
      </c>
      <c r="AE36" s="46">
        <f t="shared" si="7"/>
        <v>0.47591522157996147</v>
      </c>
    </row>
    <row r="37" spans="1:31" x14ac:dyDescent="0.25">
      <c r="A37" s="11" t="s">
        <v>47</v>
      </c>
      <c r="B37" s="21">
        <v>772</v>
      </c>
      <c r="C37" s="26">
        <v>501</v>
      </c>
      <c r="D37" s="27">
        <v>426</v>
      </c>
      <c r="E37" s="51">
        <f t="shared" si="0"/>
        <v>0.85029940119760483</v>
      </c>
      <c r="F37" s="31">
        <v>261</v>
      </c>
      <c r="G37" s="31">
        <v>45</v>
      </c>
      <c r="H37" s="52">
        <f t="shared" si="1"/>
        <v>0.17241379310344829</v>
      </c>
      <c r="I37" s="22"/>
      <c r="J37" s="34"/>
      <c r="K37" s="34"/>
      <c r="L37" s="53"/>
      <c r="M37" s="37"/>
      <c r="N37" s="37"/>
      <c r="O37" s="54"/>
      <c r="P37" s="23"/>
      <c r="Q37" s="22"/>
      <c r="R37" s="22"/>
      <c r="S37" s="22"/>
      <c r="T37" s="22"/>
      <c r="U37" s="14">
        <v>128</v>
      </c>
      <c r="V37" s="12">
        <v>87</v>
      </c>
      <c r="W37" s="55">
        <f t="shared" si="8"/>
        <v>0.6796875</v>
      </c>
      <c r="X37" s="55"/>
      <c r="Y37" s="42"/>
      <c r="Z37" s="45">
        <f t="shared" si="2"/>
        <v>629</v>
      </c>
      <c r="AA37" s="43">
        <f t="shared" si="3"/>
        <v>513</v>
      </c>
      <c r="AB37" s="44">
        <f t="shared" si="4"/>
        <v>0.81558028616852152</v>
      </c>
      <c r="AC37" s="43">
        <f t="shared" si="5"/>
        <v>261</v>
      </c>
      <c r="AD37" s="43">
        <f t="shared" si="6"/>
        <v>45</v>
      </c>
      <c r="AE37" s="46">
        <f t="shared" si="7"/>
        <v>0.17241379310344829</v>
      </c>
    </row>
    <row r="38" spans="1:31" x14ac:dyDescent="0.25">
      <c r="A38" s="11" t="s">
        <v>46</v>
      </c>
      <c r="B38" s="21">
        <v>92</v>
      </c>
      <c r="C38" s="26">
        <v>60</v>
      </c>
      <c r="D38" s="27">
        <v>60</v>
      </c>
      <c r="E38" s="51">
        <f t="shared" si="0"/>
        <v>1</v>
      </c>
      <c r="F38" s="31">
        <v>31</v>
      </c>
      <c r="G38" s="31">
        <v>3</v>
      </c>
      <c r="H38" s="52">
        <f t="shared" si="1"/>
        <v>9.6774193548387094E-2</v>
      </c>
      <c r="I38" s="22"/>
      <c r="J38" s="34"/>
      <c r="K38" s="34"/>
      <c r="L38" s="53"/>
      <c r="M38" s="37"/>
      <c r="N38" s="37"/>
      <c r="O38" s="54"/>
      <c r="P38" s="23"/>
      <c r="Q38" s="22"/>
      <c r="R38" s="22"/>
      <c r="S38" s="22"/>
      <c r="T38" s="22"/>
      <c r="U38" s="14">
        <v>23</v>
      </c>
      <c r="V38" s="12">
        <v>14</v>
      </c>
      <c r="W38" s="55">
        <f t="shared" si="8"/>
        <v>0.60869565217391308</v>
      </c>
      <c r="X38" s="42"/>
      <c r="Y38" s="42"/>
      <c r="Z38" s="45">
        <f t="shared" si="2"/>
        <v>83</v>
      </c>
      <c r="AA38" s="43">
        <f t="shared" si="3"/>
        <v>74</v>
      </c>
      <c r="AB38" s="44">
        <f t="shared" si="4"/>
        <v>0.89156626506024095</v>
      </c>
      <c r="AC38" s="43">
        <f t="shared" si="5"/>
        <v>31</v>
      </c>
      <c r="AD38" s="43">
        <f t="shared" si="6"/>
        <v>3</v>
      </c>
      <c r="AE38" s="46">
        <f t="shared" si="7"/>
        <v>9.6774193548387094E-2</v>
      </c>
    </row>
    <row r="39" spans="1:31" x14ac:dyDescent="0.25">
      <c r="A39" s="11" t="s">
        <v>45</v>
      </c>
      <c r="B39" s="21">
        <v>582</v>
      </c>
      <c r="C39" s="26">
        <v>376</v>
      </c>
      <c r="D39" s="27">
        <v>376</v>
      </c>
      <c r="E39" s="51">
        <f t="shared" si="0"/>
        <v>1</v>
      </c>
      <c r="F39" s="31">
        <v>196</v>
      </c>
      <c r="G39" s="31">
        <v>69</v>
      </c>
      <c r="H39" s="52">
        <f t="shared" si="1"/>
        <v>0.35204081632653061</v>
      </c>
      <c r="I39" s="22"/>
      <c r="J39" s="34"/>
      <c r="K39" s="34"/>
      <c r="L39" s="53"/>
      <c r="M39" s="37"/>
      <c r="N39" s="37"/>
      <c r="O39" s="54"/>
      <c r="P39" s="23"/>
      <c r="Q39" s="22"/>
      <c r="R39" s="22"/>
      <c r="S39" s="22"/>
      <c r="T39" s="22"/>
      <c r="U39" s="14">
        <v>98</v>
      </c>
      <c r="V39" s="12"/>
      <c r="W39" s="55">
        <f t="shared" si="8"/>
        <v>0</v>
      </c>
      <c r="X39" s="42"/>
      <c r="Y39" s="42"/>
      <c r="Z39" s="45">
        <f t="shared" si="2"/>
        <v>474</v>
      </c>
      <c r="AA39" s="43">
        <f t="shared" si="3"/>
        <v>376</v>
      </c>
      <c r="AB39" s="44">
        <f t="shared" si="4"/>
        <v>0.7932489451476793</v>
      </c>
      <c r="AC39" s="43">
        <f t="shared" si="5"/>
        <v>196</v>
      </c>
      <c r="AD39" s="43">
        <f t="shared" si="6"/>
        <v>69</v>
      </c>
      <c r="AE39" s="46">
        <f t="shared" si="7"/>
        <v>0.35204081632653061</v>
      </c>
    </row>
    <row r="40" spans="1:31" x14ac:dyDescent="0.25">
      <c r="A40" s="11" t="s">
        <v>44</v>
      </c>
      <c r="B40" s="21">
        <v>385</v>
      </c>
      <c r="C40" s="26">
        <v>249</v>
      </c>
      <c r="D40" s="27">
        <v>232</v>
      </c>
      <c r="E40" s="51">
        <f t="shared" si="0"/>
        <v>0.93172690763052213</v>
      </c>
      <c r="F40" s="31">
        <v>130</v>
      </c>
      <c r="G40" s="31">
        <v>86</v>
      </c>
      <c r="H40" s="52">
        <f t="shared" si="1"/>
        <v>0.66153846153846152</v>
      </c>
      <c r="I40" s="22"/>
      <c r="J40" s="34"/>
      <c r="K40" s="34"/>
      <c r="L40" s="53"/>
      <c r="M40" s="37"/>
      <c r="N40" s="37"/>
      <c r="O40" s="54"/>
      <c r="P40" s="23"/>
      <c r="Q40" s="22"/>
      <c r="R40" s="22"/>
      <c r="S40" s="22"/>
      <c r="T40" s="22"/>
      <c r="U40" s="14">
        <v>61</v>
      </c>
      <c r="V40" s="12">
        <v>17</v>
      </c>
      <c r="W40" s="55">
        <f t="shared" si="8"/>
        <v>0.27868852459016391</v>
      </c>
      <c r="X40" s="42"/>
      <c r="Y40" s="42"/>
      <c r="Z40" s="45">
        <f t="shared" si="2"/>
        <v>310</v>
      </c>
      <c r="AA40" s="43">
        <f t="shared" si="3"/>
        <v>249</v>
      </c>
      <c r="AB40" s="44">
        <f t="shared" si="4"/>
        <v>0.8032258064516129</v>
      </c>
      <c r="AC40" s="43">
        <f t="shared" si="5"/>
        <v>130</v>
      </c>
      <c r="AD40" s="43">
        <f t="shared" si="6"/>
        <v>86</v>
      </c>
      <c r="AE40" s="46">
        <f t="shared" si="7"/>
        <v>0.66153846153846152</v>
      </c>
    </row>
    <row r="41" spans="1:31" x14ac:dyDescent="0.25">
      <c r="A41" s="11" t="s">
        <v>43</v>
      </c>
      <c r="B41" s="21">
        <v>236</v>
      </c>
      <c r="C41" s="26">
        <v>153</v>
      </c>
      <c r="D41" s="27">
        <v>135</v>
      </c>
      <c r="E41" s="51">
        <f t="shared" si="0"/>
        <v>0.88235294117647056</v>
      </c>
      <c r="F41" s="31">
        <v>80</v>
      </c>
      <c r="G41" s="31">
        <v>22</v>
      </c>
      <c r="H41" s="52">
        <f t="shared" si="1"/>
        <v>0.27500000000000002</v>
      </c>
      <c r="I41" s="22"/>
      <c r="J41" s="34"/>
      <c r="K41" s="34"/>
      <c r="L41" s="53"/>
      <c r="M41" s="37"/>
      <c r="N41" s="37"/>
      <c r="O41" s="54"/>
      <c r="P41" s="23"/>
      <c r="Q41" s="22"/>
      <c r="R41" s="22"/>
      <c r="S41" s="22"/>
      <c r="T41" s="22"/>
      <c r="U41" s="14">
        <v>42</v>
      </c>
      <c r="V41" s="12">
        <v>8</v>
      </c>
      <c r="W41" s="55">
        <f t="shared" si="8"/>
        <v>0.19047619047619047</v>
      </c>
      <c r="X41" s="42"/>
      <c r="Y41" s="42"/>
      <c r="Z41" s="45">
        <f t="shared" si="2"/>
        <v>195</v>
      </c>
      <c r="AA41" s="43">
        <f t="shared" si="3"/>
        <v>143</v>
      </c>
      <c r="AB41" s="44">
        <f t="shared" si="4"/>
        <v>0.73333333333333328</v>
      </c>
      <c r="AC41" s="43">
        <f t="shared" si="5"/>
        <v>80</v>
      </c>
      <c r="AD41" s="43">
        <f t="shared" si="6"/>
        <v>22</v>
      </c>
      <c r="AE41" s="46">
        <f t="shared" si="7"/>
        <v>0.27500000000000002</v>
      </c>
    </row>
    <row r="42" spans="1:31" x14ac:dyDescent="0.25">
      <c r="A42" s="11" t="s">
        <v>42</v>
      </c>
      <c r="B42" s="21">
        <v>4370</v>
      </c>
      <c r="C42" s="26">
        <v>2835</v>
      </c>
      <c r="D42" s="27">
        <v>2568</v>
      </c>
      <c r="E42" s="51">
        <f t="shared" si="0"/>
        <v>0.90582010582010586</v>
      </c>
      <c r="F42" s="31">
        <v>1475</v>
      </c>
      <c r="G42" s="31">
        <v>858</v>
      </c>
      <c r="H42" s="52">
        <f t="shared" si="1"/>
        <v>0.58169491525423733</v>
      </c>
      <c r="I42" s="22">
        <v>46</v>
      </c>
      <c r="J42" s="34">
        <v>46</v>
      </c>
      <c r="K42" s="34">
        <v>48</v>
      </c>
      <c r="L42" s="57">
        <f>K42/I42</f>
        <v>1.0434782608695652</v>
      </c>
      <c r="M42" s="40">
        <v>46</v>
      </c>
      <c r="N42" s="37">
        <v>43</v>
      </c>
      <c r="O42" s="54">
        <f>N42/I42</f>
        <v>0.93478260869565222</v>
      </c>
      <c r="P42" s="23"/>
      <c r="Q42" s="22"/>
      <c r="R42" s="22"/>
      <c r="S42" s="22"/>
      <c r="T42" s="22"/>
      <c r="U42" s="14">
        <v>394</v>
      </c>
      <c r="V42" s="12">
        <v>229</v>
      </c>
      <c r="W42" s="55">
        <f t="shared" si="8"/>
        <v>0.58121827411167515</v>
      </c>
      <c r="X42" s="42"/>
      <c r="Y42" s="42"/>
      <c r="Z42" s="45">
        <f t="shared" si="2"/>
        <v>3275</v>
      </c>
      <c r="AA42" s="43">
        <f t="shared" si="3"/>
        <v>2845</v>
      </c>
      <c r="AB42" s="44">
        <f t="shared" si="4"/>
        <v>0.86870229007633593</v>
      </c>
      <c r="AC42" s="43">
        <f t="shared" si="5"/>
        <v>1521</v>
      </c>
      <c r="AD42" s="43">
        <f t="shared" si="6"/>
        <v>901</v>
      </c>
      <c r="AE42" s="46">
        <f t="shared" si="7"/>
        <v>0.59237343852728463</v>
      </c>
    </row>
    <row r="43" spans="1:31" x14ac:dyDescent="0.25">
      <c r="A43" s="11" t="s">
        <v>41</v>
      </c>
      <c r="B43" s="21">
        <v>571</v>
      </c>
      <c r="C43" s="26">
        <v>370</v>
      </c>
      <c r="D43" s="27">
        <v>297</v>
      </c>
      <c r="E43" s="51">
        <f t="shared" si="0"/>
        <v>0.80270270270270272</v>
      </c>
      <c r="F43" s="31">
        <v>193</v>
      </c>
      <c r="G43" s="31">
        <v>9</v>
      </c>
      <c r="H43" s="52">
        <f t="shared" si="1"/>
        <v>4.6632124352331605E-2</v>
      </c>
      <c r="I43" s="22"/>
      <c r="J43" s="34"/>
      <c r="K43" s="34"/>
      <c r="L43" s="53"/>
      <c r="M43" s="37"/>
      <c r="N43" s="37"/>
      <c r="O43" s="54"/>
      <c r="P43" s="23"/>
      <c r="Q43" s="22"/>
      <c r="R43" s="22"/>
      <c r="S43" s="22"/>
      <c r="T43" s="22"/>
      <c r="U43" s="14">
        <v>55</v>
      </c>
      <c r="V43" s="12"/>
      <c r="W43" s="55">
        <f t="shared" si="8"/>
        <v>0</v>
      </c>
      <c r="X43" s="42"/>
      <c r="Y43" s="42"/>
      <c r="Z43" s="45">
        <f t="shared" si="2"/>
        <v>425</v>
      </c>
      <c r="AA43" s="43">
        <f t="shared" si="3"/>
        <v>297</v>
      </c>
      <c r="AB43" s="44">
        <f t="shared" si="4"/>
        <v>0.69882352941176473</v>
      </c>
      <c r="AC43" s="43">
        <f t="shared" si="5"/>
        <v>193</v>
      </c>
      <c r="AD43" s="43">
        <f t="shared" si="6"/>
        <v>9</v>
      </c>
      <c r="AE43" s="46">
        <f t="shared" si="7"/>
        <v>4.6632124352331605E-2</v>
      </c>
    </row>
    <row r="44" spans="1:31" x14ac:dyDescent="0.25">
      <c r="A44" s="11" t="s">
        <v>40</v>
      </c>
      <c r="B44" s="21">
        <v>91</v>
      </c>
      <c r="C44" s="26">
        <v>59</v>
      </c>
      <c r="D44" s="27">
        <v>60</v>
      </c>
      <c r="E44" s="51">
        <f t="shared" si="0"/>
        <v>1.0169491525423728</v>
      </c>
      <c r="F44" s="31">
        <v>31</v>
      </c>
      <c r="G44" s="31">
        <v>16</v>
      </c>
      <c r="H44" s="52">
        <f t="shared" si="1"/>
        <v>0.5161290322580645</v>
      </c>
      <c r="I44" s="22"/>
      <c r="J44" s="34"/>
      <c r="K44" s="34"/>
      <c r="L44" s="53"/>
      <c r="M44" s="37"/>
      <c r="N44" s="37"/>
      <c r="O44" s="54"/>
      <c r="P44" s="23"/>
      <c r="Q44" s="22"/>
      <c r="R44" s="22"/>
      <c r="S44" s="22"/>
      <c r="T44" s="22"/>
      <c r="U44" s="14">
        <v>36</v>
      </c>
      <c r="V44" s="12">
        <v>34</v>
      </c>
      <c r="W44" s="55">
        <f t="shared" si="8"/>
        <v>0.94444444444444442</v>
      </c>
      <c r="X44" s="55"/>
      <c r="Y44" s="42"/>
      <c r="Z44" s="45">
        <f t="shared" si="2"/>
        <v>95</v>
      </c>
      <c r="AA44" s="43">
        <f t="shared" si="3"/>
        <v>94</v>
      </c>
      <c r="AB44" s="44">
        <f t="shared" si="4"/>
        <v>0.98947368421052628</v>
      </c>
      <c r="AC44" s="43">
        <f t="shared" si="5"/>
        <v>31</v>
      </c>
      <c r="AD44" s="43">
        <f t="shared" si="6"/>
        <v>16</v>
      </c>
      <c r="AE44" s="46">
        <f t="shared" si="7"/>
        <v>0.5161290322580645</v>
      </c>
    </row>
    <row r="45" spans="1:31" x14ac:dyDescent="0.25">
      <c r="A45" s="11" t="s">
        <v>39</v>
      </c>
      <c r="B45" s="21">
        <v>117</v>
      </c>
      <c r="C45" s="26">
        <v>76</v>
      </c>
      <c r="D45" s="27">
        <v>79</v>
      </c>
      <c r="E45" s="51">
        <f t="shared" si="0"/>
        <v>1.0394736842105263</v>
      </c>
      <c r="F45" s="31">
        <v>40</v>
      </c>
      <c r="G45" s="31">
        <v>19</v>
      </c>
      <c r="H45" s="52">
        <f t="shared" si="1"/>
        <v>0.47499999999999998</v>
      </c>
      <c r="I45" s="22"/>
      <c r="J45" s="34"/>
      <c r="K45" s="34"/>
      <c r="L45" s="53"/>
      <c r="M45" s="37"/>
      <c r="N45" s="37"/>
      <c r="O45" s="54"/>
      <c r="P45" s="23"/>
      <c r="Q45" s="22"/>
      <c r="R45" s="22"/>
      <c r="S45" s="22"/>
      <c r="T45" s="22"/>
      <c r="U45" s="14">
        <v>11</v>
      </c>
      <c r="V45" s="12">
        <v>6</v>
      </c>
      <c r="W45" s="55">
        <f>V45/U45</f>
        <v>0.54545454545454541</v>
      </c>
      <c r="X45" s="42"/>
      <c r="Y45" s="42"/>
      <c r="Z45" s="45">
        <f t="shared" si="2"/>
        <v>87</v>
      </c>
      <c r="AA45" s="43">
        <f t="shared" si="3"/>
        <v>85</v>
      </c>
      <c r="AB45" s="44">
        <f t="shared" si="4"/>
        <v>0.97701149425287359</v>
      </c>
      <c r="AC45" s="43">
        <f t="shared" si="5"/>
        <v>40</v>
      </c>
      <c r="AD45" s="43">
        <f t="shared" si="6"/>
        <v>19</v>
      </c>
      <c r="AE45" s="46">
        <f t="shared" si="7"/>
        <v>0.47499999999999998</v>
      </c>
    </row>
    <row r="46" spans="1:31" x14ac:dyDescent="0.25">
      <c r="A46" s="11" t="s">
        <v>38</v>
      </c>
      <c r="B46" s="21">
        <v>154</v>
      </c>
      <c r="C46" s="26">
        <v>100</v>
      </c>
      <c r="D46" s="27">
        <v>103</v>
      </c>
      <c r="E46" s="51">
        <f t="shared" si="0"/>
        <v>1.03</v>
      </c>
      <c r="F46" s="31">
        <v>52</v>
      </c>
      <c r="G46" s="31">
        <v>27</v>
      </c>
      <c r="H46" s="52">
        <f t="shared" si="1"/>
        <v>0.51923076923076927</v>
      </c>
      <c r="I46" s="22"/>
      <c r="J46" s="34"/>
      <c r="K46" s="34"/>
      <c r="L46" s="53"/>
      <c r="M46" s="37"/>
      <c r="N46" s="37"/>
      <c r="O46" s="54"/>
      <c r="P46" s="23"/>
      <c r="Q46" s="22"/>
      <c r="R46" s="22"/>
      <c r="S46" s="22"/>
      <c r="T46" s="22"/>
      <c r="U46" s="14">
        <v>41</v>
      </c>
      <c r="V46" s="12">
        <v>30</v>
      </c>
      <c r="W46" s="55">
        <f t="shared" si="8"/>
        <v>0.73170731707317072</v>
      </c>
      <c r="X46" s="42"/>
      <c r="Y46" s="42"/>
      <c r="Z46" s="45">
        <f t="shared" si="2"/>
        <v>141</v>
      </c>
      <c r="AA46" s="43">
        <f t="shared" si="3"/>
        <v>133</v>
      </c>
      <c r="AB46" s="44">
        <f t="shared" si="4"/>
        <v>0.94326241134751776</v>
      </c>
      <c r="AC46" s="43">
        <f t="shared" si="5"/>
        <v>52</v>
      </c>
      <c r="AD46" s="43">
        <f t="shared" si="6"/>
        <v>27</v>
      </c>
      <c r="AE46" s="46">
        <f t="shared" si="7"/>
        <v>0.51923076923076927</v>
      </c>
    </row>
    <row r="47" spans="1:31" x14ac:dyDescent="0.25">
      <c r="A47" s="11" t="s">
        <v>37</v>
      </c>
      <c r="B47" s="21">
        <v>332</v>
      </c>
      <c r="C47" s="26">
        <v>215</v>
      </c>
      <c r="D47" s="27">
        <v>185</v>
      </c>
      <c r="E47" s="51">
        <f t="shared" si="0"/>
        <v>0.86046511627906974</v>
      </c>
      <c r="F47" s="31">
        <v>112</v>
      </c>
      <c r="G47" s="31">
        <v>34</v>
      </c>
      <c r="H47" s="52">
        <f t="shared" si="1"/>
        <v>0.30357142857142855</v>
      </c>
      <c r="I47" s="22"/>
      <c r="J47" s="34"/>
      <c r="K47" s="34"/>
      <c r="L47" s="53"/>
      <c r="M47" s="37"/>
      <c r="N47" s="37"/>
      <c r="O47" s="54"/>
      <c r="P47" s="23"/>
      <c r="Q47" s="22"/>
      <c r="R47" s="22"/>
      <c r="S47" s="22"/>
      <c r="T47" s="22"/>
      <c r="U47" s="14">
        <v>36</v>
      </c>
      <c r="V47" s="12">
        <v>36</v>
      </c>
      <c r="W47" s="55">
        <f t="shared" si="8"/>
        <v>1</v>
      </c>
      <c r="X47" s="42"/>
      <c r="Y47" s="42"/>
      <c r="Z47" s="45">
        <f t="shared" si="2"/>
        <v>251</v>
      </c>
      <c r="AA47" s="43">
        <f t="shared" si="3"/>
        <v>221</v>
      </c>
      <c r="AB47" s="44">
        <f t="shared" si="4"/>
        <v>0.88047808764940239</v>
      </c>
      <c r="AC47" s="43">
        <f t="shared" si="5"/>
        <v>112</v>
      </c>
      <c r="AD47" s="43">
        <f t="shared" si="6"/>
        <v>34</v>
      </c>
      <c r="AE47" s="46">
        <f t="shared" si="7"/>
        <v>0.30357142857142855</v>
      </c>
    </row>
    <row r="48" spans="1:31" x14ac:dyDescent="0.25">
      <c r="A48" s="11" t="s">
        <v>36</v>
      </c>
      <c r="B48" s="24">
        <v>170</v>
      </c>
      <c r="C48" s="28">
        <v>110</v>
      </c>
      <c r="D48" s="29">
        <v>109</v>
      </c>
      <c r="E48" s="51">
        <f>D48/C48</f>
        <v>0.99090909090909096</v>
      </c>
      <c r="F48" s="32">
        <v>57</v>
      </c>
      <c r="G48" s="32">
        <v>48</v>
      </c>
      <c r="H48" s="52">
        <f>G48/F48</f>
        <v>0.84210526315789469</v>
      </c>
      <c r="I48" s="12"/>
      <c r="J48" s="35"/>
      <c r="K48" s="35"/>
      <c r="L48" s="53"/>
      <c r="M48" s="37"/>
      <c r="N48" s="38"/>
      <c r="O48" s="54"/>
      <c r="P48" s="13"/>
      <c r="Q48" s="12"/>
      <c r="R48" s="12"/>
      <c r="S48" s="12"/>
      <c r="T48" s="12"/>
      <c r="U48" s="14">
        <v>65</v>
      </c>
      <c r="V48" s="12">
        <v>65</v>
      </c>
      <c r="W48" s="55">
        <f t="shared" si="8"/>
        <v>1</v>
      </c>
      <c r="X48" s="42"/>
      <c r="Y48" s="42"/>
      <c r="Z48" s="45">
        <f t="shared" si="2"/>
        <v>175</v>
      </c>
      <c r="AA48" s="43">
        <f t="shared" si="3"/>
        <v>174</v>
      </c>
      <c r="AB48" s="44">
        <f t="shared" si="4"/>
        <v>0.99428571428571433</v>
      </c>
      <c r="AC48" s="43">
        <f t="shared" si="5"/>
        <v>57</v>
      </c>
      <c r="AD48" s="43">
        <f t="shared" si="6"/>
        <v>48</v>
      </c>
      <c r="AE48" s="46">
        <f t="shared" si="7"/>
        <v>0.84210526315789469</v>
      </c>
    </row>
    <row r="49" spans="1:31" x14ac:dyDescent="0.25">
      <c r="A49" s="11" t="s">
        <v>35</v>
      </c>
      <c r="B49" s="24">
        <v>197</v>
      </c>
      <c r="C49" s="28">
        <v>128</v>
      </c>
      <c r="D49" s="29">
        <v>129</v>
      </c>
      <c r="E49" s="51">
        <f t="shared" ref="E49:E84" si="9">D49/C49</f>
        <v>1.0078125</v>
      </c>
      <c r="F49" s="32">
        <v>67</v>
      </c>
      <c r="G49" s="32">
        <v>22</v>
      </c>
      <c r="H49" s="52">
        <f t="shared" ref="H49:H85" si="10">G49/F49</f>
        <v>0.32835820895522388</v>
      </c>
      <c r="I49" s="12"/>
      <c r="J49" s="35"/>
      <c r="K49" s="35"/>
      <c r="L49" s="53"/>
      <c r="M49" s="37"/>
      <c r="N49" s="38"/>
      <c r="O49" s="54"/>
      <c r="P49" s="13"/>
      <c r="Q49" s="12"/>
      <c r="R49" s="12"/>
      <c r="S49" s="12"/>
      <c r="T49" s="12"/>
      <c r="U49" s="14">
        <v>37</v>
      </c>
      <c r="V49" s="12">
        <v>28</v>
      </c>
      <c r="W49" s="55">
        <f t="shared" si="8"/>
        <v>0.7567567567567568</v>
      </c>
      <c r="X49" s="55"/>
      <c r="Y49" s="42"/>
      <c r="Z49" s="45">
        <f t="shared" si="2"/>
        <v>165</v>
      </c>
      <c r="AA49" s="43">
        <f t="shared" si="3"/>
        <v>157</v>
      </c>
      <c r="AB49" s="44">
        <f t="shared" si="4"/>
        <v>0.95151515151515154</v>
      </c>
      <c r="AC49" s="43">
        <f t="shared" si="5"/>
        <v>67</v>
      </c>
      <c r="AD49" s="43">
        <f t="shared" si="6"/>
        <v>22</v>
      </c>
      <c r="AE49" s="46">
        <f t="shared" si="7"/>
        <v>0.32835820895522388</v>
      </c>
    </row>
    <row r="50" spans="1:31" x14ac:dyDescent="0.25">
      <c r="A50" s="11" t="s">
        <v>34</v>
      </c>
      <c r="B50" s="24">
        <v>150</v>
      </c>
      <c r="C50" s="28">
        <v>97</v>
      </c>
      <c r="D50" s="29">
        <v>71</v>
      </c>
      <c r="E50" s="51">
        <f t="shared" si="9"/>
        <v>0.73195876288659789</v>
      </c>
      <c r="F50" s="32">
        <v>51</v>
      </c>
      <c r="G50" s="32">
        <v>10</v>
      </c>
      <c r="H50" s="52">
        <f t="shared" si="10"/>
        <v>0.19607843137254902</v>
      </c>
      <c r="I50" s="12"/>
      <c r="J50" s="35"/>
      <c r="K50" s="35"/>
      <c r="L50" s="53"/>
      <c r="M50" s="37"/>
      <c r="N50" s="38"/>
      <c r="O50" s="54"/>
      <c r="P50" s="13"/>
      <c r="Q50" s="12"/>
      <c r="R50" s="12"/>
      <c r="S50" s="12"/>
      <c r="T50" s="12"/>
      <c r="U50" s="14">
        <v>24</v>
      </c>
      <c r="V50" s="12"/>
      <c r="W50" s="55">
        <f t="shared" si="8"/>
        <v>0</v>
      </c>
      <c r="X50" s="42"/>
      <c r="Y50" s="42"/>
      <c r="Z50" s="45">
        <f t="shared" si="2"/>
        <v>121</v>
      </c>
      <c r="AA50" s="43">
        <f t="shared" si="3"/>
        <v>71</v>
      </c>
      <c r="AB50" s="44">
        <f t="shared" si="4"/>
        <v>0.58677685950413228</v>
      </c>
      <c r="AC50" s="43">
        <f t="shared" si="5"/>
        <v>51</v>
      </c>
      <c r="AD50" s="43">
        <f t="shared" si="6"/>
        <v>10</v>
      </c>
      <c r="AE50" s="46">
        <f t="shared" si="7"/>
        <v>0.19607843137254902</v>
      </c>
    </row>
    <row r="51" spans="1:31" x14ac:dyDescent="0.25">
      <c r="A51" s="11" t="s">
        <v>33</v>
      </c>
      <c r="B51" s="24">
        <v>452</v>
      </c>
      <c r="C51" s="28">
        <v>293</v>
      </c>
      <c r="D51" s="29">
        <v>226</v>
      </c>
      <c r="E51" s="51">
        <f t="shared" si="9"/>
        <v>0.77133105802047786</v>
      </c>
      <c r="F51" s="32">
        <v>153</v>
      </c>
      <c r="G51" s="32">
        <v>83</v>
      </c>
      <c r="H51" s="52">
        <f t="shared" si="10"/>
        <v>0.54248366013071891</v>
      </c>
      <c r="I51" s="12"/>
      <c r="J51" s="35"/>
      <c r="K51" s="35"/>
      <c r="L51" s="53"/>
      <c r="M51" s="37"/>
      <c r="N51" s="38"/>
      <c r="O51" s="54"/>
      <c r="P51" s="13"/>
      <c r="Q51" s="12"/>
      <c r="R51" s="12"/>
      <c r="S51" s="12"/>
      <c r="T51" s="12"/>
      <c r="U51" s="14">
        <v>73</v>
      </c>
      <c r="V51" s="12">
        <v>17</v>
      </c>
      <c r="W51" s="55">
        <f t="shared" si="8"/>
        <v>0.23287671232876711</v>
      </c>
      <c r="X51" s="42"/>
      <c r="Y51" s="42"/>
      <c r="Z51" s="45">
        <f t="shared" si="2"/>
        <v>366</v>
      </c>
      <c r="AA51" s="43">
        <f t="shared" si="3"/>
        <v>243</v>
      </c>
      <c r="AB51" s="44">
        <f t="shared" si="4"/>
        <v>0.66393442622950816</v>
      </c>
      <c r="AC51" s="43">
        <f t="shared" si="5"/>
        <v>153</v>
      </c>
      <c r="AD51" s="43">
        <f t="shared" si="6"/>
        <v>83</v>
      </c>
      <c r="AE51" s="46">
        <f t="shared" si="7"/>
        <v>0.54248366013071891</v>
      </c>
    </row>
    <row r="52" spans="1:31" x14ac:dyDescent="0.25">
      <c r="A52" s="11" t="s">
        <v>32</v>
      </c>
      <c r="B52" s="24">
        <v>177</v>
      </c>
      <c r="C52" s="28">
        <v>115</v>
      </c>
      <c r="D52" s="29">
        <v>112</v>
      </c>
      <c r="E52" s="51">
        <f t="shared" si="9"/>
        <v>0.97391304347826091</v>
      </c>
      <c r="F52" s="32">
        <v>60</v>
      </c>
      <c r="G52" s="32">
        <v>38</v>
      </c>
      <c r="H52" s="52">
        <f t="shared" si="10"/>
        <v>0.6333333333333333</v>
      </c>
      <c r="I52" s="12"/>
      <c r="J52" s="35"/>
      <c r="K52" s="35"/>
      <c r="L52" s="53"/>
      <c r="M52" s="37"/>
      <c r="N52" s="38"/>
      <c r="O52" s="54"/>
      <c r="P52" s="13"/>
      <c r="Q52" s="12"/>
      <c r="R52" s="12"/>
      <c r="S52" s="12"/>
      <c r="T52" s="12"/>
      <c r="U52" s="14">
        <v>35</v>
      </c>
      <c r="V52" s="12">
        <v>4</v>
      </c>
      <c r="W52" s="55">
        <f t="shared" si="8"/>
        <v>0.11428571428571428</v>
      </c>
      <c r="X52" s="42"/>
      <c r="Y52" s="42"/>
      <c r="Z52" s="45">
        <f t="shared" si="2"/>
        <v>150</v>
      </c>
      <c r="AA52" s="43">
        <f t="shared" si="3"/>
        <v>116</v>
      </c>
      <c r="AB52" s="44">
        <f t="shared" si="4"/>
        <v>0.77333333333333332</v>
      </c>
      <c r="AC52" s="43">
        <f t="shared" si="5"/>
        <v>60</v>
      </c>
      <c r="AD52" s="43">
        <f t="shared" si="6"/>
        <v>38</v>
      </c>
      <c r="AE52" s="46">
        <f t="shared" si="7"/>
        <v>0.6333333333333333</v>
      </c>
    </row>
    <row r="53" spans="1:31" x14ac:dyDescent="0.25">
      <c r="A53" s="11" t="s">
        <v>31</v>
      </c>
      <c r="B53" s="24">
        <v>704</v>
      </c>
      <c r="C53" s="28">
        <v>451</v>
      </c>
      <c r="D53" s="29">
        <v>431</v>
      </c>
      <c r="E53" s="51">
        <f t="shared" si="9"/>
        <v>0.95565410199556544</v>
      </c>
      <c r="F53" s="32">
        <v>231</v>
      </c>
      <c r="G53" s="32">
        <v>136</v>
      </c>
      <c r="H53" s="52">
        <f t="shared" si="10"/>
        <v>0.58874458874458879</v>
      </c>
      <c r="I53" s="12">
        <v>20</v>
      </c>
      <c r="J53" s="35">
        <v>20</v>
      </c>
      <c r="K53" s="35">
        <v>20</v>
      </c>
      <c r="L53" s="57">
        <f>K53/I53</f>
        <v>1</v>
      </c>
      <c r="M53" s="40">
        <v>20</v>
      </c>
      <c r="N53" s="38"/>
      <c r="O53" s="54">
        <f>N53/I53</f>
        <v>0</v>
      </c>
      <c r="P53" s="13"/>
      <c r="Q53" s="12"/>
      <c r="R53" s="12"/>
      <c r="S53" s="12"/>
      <c r="T53" s="12"/>
      <c r="U53" s="14">
        <v>107</v>
      </c>
      <c r="V53" s="12">
        <v>36</v>
      </c>
      <c r="W53" s="55">
        <f t="shared" si="8"/>
        <v>0.3364485981308411</v>
      </c>
      <c r="X53" s="42"/>
      <c r="Y53" s="42"/>
      <c r="Z53" s="45">
        <f t="shared" si="2"/>
        <v>578</v>
      </c>
      <c r="AA53" s="43">
        <f t="shared" si="3"/>
        <v>487</v>
      </c>
      <c r="AB53" s="44">
        <f t="shared" si="4"/>
        <v>0.84256055363321802</v>
      </c>
      <c r="AC53" s="43">
        <f t="shared" si="5"/>
        <v>251</v>
      </c>
      <c r="AD53" s="43">
        <f t="shared" si="6"/>
        <v>136</v>
      </c>
      <c r="AE53" s="46">
        <f t="shared" si="7"/>
        <v>0.54183266932270913</v>
      </c>
    </row>
    <row r="54" spans="1:31" x14ac:dyDescent="0.25">
      <c r="A54" s="11" t="s">
        <v>30</v>
      </c>
      <c r="B54" s="24">
        <v>544</v>
      </c>
      <c r="C54" s="28">
        <v>353</v>
      </c>
      <c r="D54" s="29">
        <v>353</v>
      </c>
      <c r="E54" s="51">
        <f t="shared" si="9"/>
        <v>1</v>
      </c>
      <c r="F54" s="32">
        <v>184</v>
      </c>
      <c r="G54" s="32">
        <v>79</v>
      </c>
      <c r="H54" s="52">
        <f t="shared" si="10"/>
        <v>0.42934782608695654</v>
      </c>
      <c r="I54" s="12"/>
      <c r="J54" s="35"/>
      <c r="K54" s="35"/>
      <c r="L54" s="53"/>
      <c r="M54" s="37"/>
      <c r="N54" s="38"/>
      <c r="O54" s="54"/>
      <c r="P54" s="13"/>
      <c r="Q54" s="12"/>
      <c r="R54" s="12"/>
      <c r="S54" s="12"/>
      <c r="T54" s="12"/>
      <c r="U54" s="14">
        <v>96</v>
      </c>
      <c r="V54" s="12">
        <v>59</v>
      </c>
      <c r="W54" s="55">
        <f t="shared" si="8"/>
        <v>0.61458333333333337</v>
      </c>
      <c r="X54" s="42"/>
      <c r="Y54" s="42"/>
      <c r="Z54" s="45">
        <f t="shared" si="2"/>
        <v>449</v>
      </c>
      <c r="AA54" s="43">
        <f t="shared" si="3"/>
        <v>412</v>
      </c>
      <c r="AB54" s="44">
        <f t="shared" si="4"/>
        <v>0.91759465478841873</v>
      </c>
      <c r="AC54" s="43">
        <f t="shared" si="5"/>
        <v>184</v>
      </c>
      <c r="AD54" s="43">
        <f t="shared" si="6"/>
        <v>79</v>
      </c>
      <c r="AE54" s="46">
        <f t="shared" si="7"/>
        <v>0.42934782608695654</v>
      </c>
    </row>
    <row r="55" spans="1:31" x14ac:dyDescent="0.25">
      <c r="A55" s="11" t="s">
        <v>29</v>
      </c>
      <c r="B55" s="24">
        <v>179</v>
      </c>
      <c r="C55" s="28">
        <v>115</v>
      </c>
      <c r="D55" s="29">
        <v>81</v>
      </c>
      <c r="E55" s="51">
        <f t="shared" si="9"/>
        <v>0.70434782608695656</v>
      </c>
      <c r="F55" s="32">
        <v>60</v>
      </c>
      <c r="G55" s="32">
        <v>21</v>
      </c>
      <c r="H55" s="52">
        <f t="shared" si="10"/>
        <v>0.35</v>
      </c>
      <c r="I55" s="12"/>
      <c r="J55" s="35"/>
      <c r="K55" s="35"/>
      <c r="L55" s="53"/>
      <c r="M55" s="37"/>
      <c r="N55" s="38"/>
      <c r="O55" s="54"/>
      <c r="P55" s="13"/>
      <c r="Q55" s="12"/>
      <c r="R55" s="12"/>
      <c r="S55" s="12"/>
      <c r="T55" s="12"/>
      <c r="U55" s="14">
        <v>23</v>
      </c>
      <c r="V55" s="12">
        <v>10</v>
      </c>
      <c r="W55" s="55">
        <f t="shared" si="8"/>
        <v>0.43478260869565216</v>
      </c>
      <c r="X55" s="42"/>
      <c r="Y55" s="42"/>
      <c r="Z55" s="45">
        <f t="shared" si="2"/>
        <v>138</v>
      </c>
      <c r="AA55" s="43">
        <f t="shared" si="3"/>
        <v>91</v>
      </c>
      <c r="AB55" s="44">
        <f t="shared" si="4"/>
        <v>0.65942028985507251</v>
      </c>
      <c r="AC55" s="43">
        <f t="shared" si="5"/>
        <v>60</v>
      </c>
      <c r="AD55" s="43">
        <f t="shared" si="6"/>
        <v>21</v>
      </c>
      <c r="AE55" s="46">
        <f t="shared" si="7"/>
        <v>0.35</v>
      </c>
    </row>
    <row r="56" spans="1:31" x14ac:dyDescent="0.25">
      <c r="A56" s="11" t="s">
        <v>28</v>
      </c>
      <c r="B56" s="24">
        <v>3115</v>
      </c>
      <c r="C56" s="28">
        <v>2022</v>
      </c>
      <c r="D56" s="29">
        <v>1513</v>
      </c>
      <c r="E56" s="51">
        <f t="shared" si="9"/>
        <v>0.74826904055390697</v>
      </c>
      <c r="F56" s="32">
        <v>1052</v>
      </c>
      <c r="G56" s="32">
        <v>286</v>
      </c>
      <c r="H56" s="52">
        <f t="shared" si="10"/>
        <v>0.27186311787072243</v>
      </c>
      <c r="I56" s="12">
        <v>37</v>
      </c>
      <c r="J56" s="35">
        <v>37</v>
      </c>
      <c r="K56" s="35">
        <v>36</v>
      </c>
      <c r="L56" s="57">
        <f>K56/I56</f>
        <v>0.97297297297297303</v>
      </c>
      <c r="M56" s="40">
        <v>37</v>
      </c>
      <c r="N56" s="38">
        <v>36</v>
      </c>
      <c r="O56" s="54">
        <f>N56/I56</f>
        <v>0.97297297297297303</v>
      </c>
      <c r="P56" s="13"/>
      <c r="Q56" s="12"/>
      <c r="R56" s="12"/>
      <c r="S56" s="12"/>
      <c r="T56" s="12"/>
      <c r="U56" s="14">
        <v>266</v>
      </c>
      <c r="V56" s="12">
        <v>114</v>
      </c>
      <c r="W56" s="55">
        <f t="shared" si="8"/>
        <v>0.42857142857142855</v>
      </c>
      <c r="X56" s="42"/>
      <c r="Y56" s="42"/>
      <c r="Z56" s="45">
        <f t="shared" si="2"/>
        <v>2325</v>
      </c>
      <c r="AA56" s="43">
        <f t="shared" si="3"/>
        <v>1663</v>
      </c>
      <c r="AB56" s="44">
        <f t="shared" si="4"/>
        <v>0.71526881720430102</v>
      </c>
      <c r="AC56" s="43">
        <f t="shared" si="5"/>
        <v>1089</v>
      </c>
      <c r="AD56" s="43">
        <f t="shared" si="6"/>
        <v>322</v>
      </c>
      <c r="AE56" s="46">
        <f t="shared" si="7"/>
        <v>0.29568411386593207</v>
      </c>
    </row>
    <row r="57" spans="1:31" x14ac:dyDescent="0.25">
      <c r="A57" s="11" t="s">
        <v>27</v>
      </c>
      <c r="B57" s="24">
        <v>184</v>
      </c>
      <c r="C57" s="28">
        <v>119</v>
      </c>
      <c r="D57" s="29">
        <v>109</v>
      </c>
      <c r="E57" s="51">
        <f t="shared" si="9"/>
        <v>0.91596638655462181</v>
      </c>
      <c r="F57" s="32">
        <v>62</v>
      </c>
      <c r="G57" s="32">
        <v>27</v>
      </c>
      <c r="H57" s="52">
        <f t="shared" si="10"/>
        <v>0.43548387096774194</v>
      </c>
      <c r="I57" s="12"/>
      <c r="J57" s="35"/>
      <c r="K57" s="35"/>
      <c r="L57" s="53"/>
      <c r="M57" s="37"/>
      <c r="N57" s="38"/>
      <c r="O57" s="54"/>
      <c r="P57" s="13"/>
      <c r="Q57" s="12"/>
      <c r="R57" s="12"/>
      <c r="S57" s="12"/>
      <c r="T57" s="12"/>
      <c r="U57" s="14">
        <v>47</v>
      </c>
      <c r="V57" s="12">
        <v>35</v>
      </c>
      <c r="W57" s="55">
        <f t="shared" si="8"/>
        <v>0.74468085106382975</v>
      </c>
      <c r="X57" s="42"/>
      <c r="Y57" s="42"/>
      <c r="Z57" s="45">
        <f t="shared" si="2"/>
        <v>166</v>
      </c>
      <c r="AA57" s="43">
        <f t="shared" si="3"/>
        <v>144</v>
      </c>
      <c r="AB57" s="44">
        <f t="shared" si="4"/>
        <v>0.86746987951807231</v>
      </c>
      <c r="AC57" s="43">
        <f t="shared" si="5"/>
        <v>62</v>
      </c>
      <c r="AD57" s="43">
        <f t="shared" si="6"/>
        <v>27</v>
      </c>
      <c r="AE57" s="46">
        <f t="shared" si="7"/>
        <v>0.43548387096774194</v>
      </c>
    </row>
    <row r="58" spans="1:31" x14ac:dyDescent="0.25">
      <c r="A58" s="11" t="s">
        <v>26</v>
      </c>
      <c r="B58" s="24">
        <v>55</v>
      </c>
      <c r="C58" s="28">
        <v>36</v>
      </c>
      <c r="D58" s="29">
        <v>41</v>
      </c>
      <c r="E58" s="51">
        <f t="shared" si="9"/>
        <v>1.1388888888888888</v>
      </c>
      <c r="F58" s="32">
        <v>19</v>
      </c>
      <c r="G58" s="32">
        <v>18</v>
      </c>
      <c r="H58" s="52">
        <f t="shared" si="10"/>
        <v>0.94736842105263153</v>
      </c>
      <c r="I58" s="12"/>
      <c r="J58" s="35"/>
      <c r="K58" s="35"/>
      <c r="L58" s="53"/>
      <c r="M58" s="37"/>
      <c r="N58" s="38"/>
      <c r="O58" s="54"/>
      <c r="P58" s="13"/>
      <c r="Q58" s="12"/>
      <c r="R58" s="12"/>
      <c r="S58" s="12"/>
      <c r="T58" s="12"/>
      <c r="U58" s="14">
        <v>13</v>
      </c>
      <c r="V58" s="12">
        <v>8</v>
      </c>
      <c r="W58" s="55">
        <f t="shared" si="8"/>
        <v>0.61538461538461542</v>
      </c>
      <c r="X58" s="55"/>
      <c r="Y58" s="42"/>
      <c r="Z58" s="45">
        <f t="shared" si="2"/>
        <v>49</v>
      </c>
      <c r="AA58" s="43">
        <f t="shared" si="3"/>
        <v>49</v>
      </c>
      <c r="AB58" s="44">
        <f t="shared" si="4"/>
        <v>1</v>
      </c>
      <c r="AC58" s="43">
        <f t="shared" si="5"/>
        <v>19</v>
      </c>
      <c r="AD58" s="43">
        <f t="shared" si="6"/>
        <v>18</v>
      </c>
      <c r="AE58" s="46">
        <f t="shared" si="7"/>
        <v>0.94736842105263153</v>
      </c>
    </row>
    <row r="59" spans="1:31" x14ac:dyDescent="0.25">
      <c r="A59" s="11" t="s">
        <v>25</v>
      </c>
      <c r="B59" s="24">
        <v>125</v>
      </c>
      <c r="C59" s="28">
        <v>81</v>
      </c>
      <c r="D59" s="29">
        <v>80</v>
      </c>
      <c r="E59" s="51">
        <f t="shared" si="9"/>
        <v>0.98765432098765427</v>
      </c>
      <c r="F59" s="32">
        <v>42</v>
      </c>
      <c r="G59" s="32">
        <v>12</v>
      </c>
      <c r="H59" s="52">
        <f t="shared" si="10"/>
        <v>0.2857142857142857</v>
      </c>
      <c r="I59" s="12"/>
      <c r="J59" s="35"/>
      <c r="K59" s="35"/>
      <c r="L59" s="53"/>
      <c r="M59" s="37"/>
      <c r="N59" s="38"/>
      <c r="O59" s="54"/>
      <c r="P59" s="13"/>
      <c r="Q59" s="12"/>
      <c r="R59" s="12"/>
      <c r="S59" s="12"/>
      <c r="T59" s="12"/>
      <c r="U59" s="14">
        <v>32</v>
      </c>
      <c r="V59" s="12">
        <v>30</v>
      </c>
      <c r="W59" s="55">
        <f t="shared" si="8"/>
        <v>0.9375</v>
      </c>
      <c r="X59" s="42"/>
      <c r="Y59" s="42"/>
      <c r="Z59" s="45">
        <f t="shared" si="2"/>
        <v>113</v>
      </c>
      <c r="AA59" s="43">
        <f t="shared" si="3"/>
        <v>110</v>
      </c>
      <c r="AB59" s="44">
        <f t="shared" si="4"/>
        <v>0.97345132743362828</v>
      </c>
      <c r="AC59" s="43">
        <f t="shared" si="5"/>
        <v>42</v>
      </c>
      <c r="AD59" s="43">
        <f t="shared" si="6"/>
        <v>12</v>
      </c>
      <c r="AE59" s="46">
        <f t="shared" si="7"/>
        <v>0.2857142857142857</v>
      </c>
    </row>
    <row r="60" spans="1:31" x14ac:dyDescent="0.25">
      <c r="A60" s="11" t="s">
        <v>2</v>
      </c>
      <c r="B60" s="24">
        <v>93</v>
      </c>
      <c r="C60" s="28">
        <v>61</v>
      </c>
      <c r="D60" s="29">
        <v>63</v>
      </c>
      <c r="E60" s="51">
        <f t="shared" si="9"/>
        <v>1.0327868852459017</v>
      </c>
      <c r="F60" s="32">
        <v>32</v>
      </c>
      <c r="G60" s="32">
        <v>24</v>
      </c>
      <c r="H60" s="52">
        <f t="shared" si="10"/>
        <v>0.75</v>
      </c>
      <c r="I60" s="12"/>
      <c r="J60" s="35"/>
      <c r="K60" s="35"/>
      <c r="L60" s="53"/>
      <c r="M60" s="37"/>
      <c r="N60" s="38"/>
      <c r="O60" s="54"/>
      <c r="P60" s="13"/>
      <c r="Q60" s="12"/>
      <c r="R60" s="12"/>
      <c r="S60" s="12"/>
      <c r="T60" s="12"/>
      <c r="U60" s="14">
        <v>27</v>
      </c>
      <c r="V60" s="12">
        <v>22</v>
      </c>
      <c r="W60" s="55">
        <f t="shared" si="8"/>
        <v>0.81481481481481477</v>
      </c>
      <c r="X60" s="42"/>
      <c r="Y60" s="42"/>
      <c r="Z60" s="45">
        <f t="shared" si="2"/>
        <v>88</v>
      </c>
      <c r="AA60" s="43">
        <f t="shared" si="3"/>
        <v>85</v>
      </c>
      <c r="AB60" s="44">
        <f t="shared" si="4"/>
        <v>0.96590909090909094</v>
      </c>
      <c r="AC60" s="43">
        <f t="shared" si="5"/>
        <v>32</v>
      </c>
      <c r="AD60" s="43">
        <f t="shared" si="6"/>
        <v>24</v>
      </c>
      <c r="AE60" s="46">
        <f t="shared" si="7"/>
        <v>0.75</v>
      </c>
    </row>
    <row r="61" spans="1:31" x14ac:dyDescent="0.25">
      <c r="A61" s="11" t="s">
        <v>24</v>
      </c>
      <c r="B61" s="24">
        <v>189</v>
      </c>
      <c r="C61" s="28">
        <v>123</v>
      </c>
      <c r="D61" s="29">
        <v>129</v>
      </c>
      <c r="E61" s="51">
        <f t="shared" si="9"/>
        <v>1.0487804878048781</v>
      </c>
      <c r="F61" s="32">
        <v>64</v>
      </c>
      <c r="G61" s="32">
        <v>31</v>
      </c>
      <c r="H61" s="52">
        <f t="shared" si="10"/>
        <v>0.484375</v>
      </c>
      <c r="I61" s="12"/>
      <c r="J61" s="35"/>
      <c r="K61" s="35"/>
      <c r="L61" s="53"/>
      <c r="M61" s="37"/>
      <c r="N61" s="38"/>
      <c r="O61" s="54"/>
      <c r="P61" s="13"/>
      <c r="Q61" s="12"/>
      <c r="R61" s="12"/>
      <c r="S61" s="12"/>
      <c r="T61" s="12"/>
      <c r="U61" s="14">
        <v>26</v>
      </c>
      <c r="V61" s="12">
        <v>20</v>
      </c>
      <c r="W61" s="55">
        <f t="shared" si="8"/>
        <v>0.76923076923076927</v>
      </c>
      <c r="X61" s="42"/>
      <c r="Y61" s="42"/>
      <c r="Z61" s="45">
        <f t="shared" si="2"/>
        <v>149</v>
      </c>
      <c r="AA61" s="43">
        <f t="shared" si="3"/>
        <v>149</v>
      </c>
      <c r="AB61" s="44">
        <f t="shared" si="4"/>
        <v>1</v>
      </c>
      <c r="AC61" s="43">
        <f t="shared" si="5"/>
        <v>64</v>
      </c>
      <c r="AD61" s="43">
        <f t="shared" si="6"/>
        <v>31</v>
      </c>
      <c r="AE61" s="46">
        <f t="shared" si="7"/>
        <v>0.484375</v>
      </c>
    </row>
    <row r="62" spans="1:31" x14ac:dyDescent="0.25">
      <c r="A62" s="11" t="s">
        <v>23</v>
      </c>
      <c r="B62" s="24">
        <v>666</v>
      </c>
      <c r="C62" s="28">
        <v>435</v>
      </c>
      <c r="D62" s="29">
        <v>342</v>
      </c>
      <c r="E62" s="51">
        <f t="shared" si="9"/>
        <v>0.78620689655172415</v>
      </c>
      <c r="F62" s="32">
        <v>225</v>
      </c>
      <c r="G62" s="32">
        <v>63</v>
      </c>
      <c r="H62" s="52">
        <f t="shared" si="10"/>
        <v>0.28000000000000003</v>
      </c>
      <c r="I62" s="12"/>
      <c r="J62" s="35"/>
      <c r="K62" s="35"/>
      <c r="L62" s="53"/>
      <c r="M62" s="37"/>
      <c r="N62" s="38"/>
      <c r="O62" s="54"/>
      <c r="P62" s="13"/>
      <c r="Q62" s="12"/>
      <c r="R62" s="12"/>
      <c r="S62" s="12"/>
      <c r="T62" s="12"/>
      <c r="U62" s="14">
        <v>81</v>
      </c>
      <c r="V62" s="12">
        <v>75</v>
      </c>
      <c r="W62" s="55">
        <f t="shared" si="8"/>
        <v>0.92592592592592593</v>
      </c>
      <c r="X62" s="55"/>
      <c r="Y62" s="42"/>
      <c r="Z62" s="45">
        <f t="shared" si="2"/>
        <v>516</v>
      </c>
      <c r="AA62" s="43">
        <f t="shared" si="3"/>
        <v>417</v>
      </c>
      <c r="AB62" s="44">
        <f t="shared" si="4"/>
        <v>0.80813953488372092</v>
      </c>
      <c r="AC62" s="43">
        <f t="shared" si="5"/>
        <v>225</v>
      </c>
      <c r="AD62" s="43">
        <f t="shared" si="6"/>
        <v>63</v>
      </c>
      <c r="AE62" s="46">
        <f t="shared" si="7"/>
        <v>0.28000000000000003</v>
      </c>
    </row>
    <row r="63" spans="1:31" x14ac:dyDescent="0.25">
      <c r="A63" s="11" t="s">
        <v>22</v>
      </c>
      <c r="B63" s="24">
        <v>341</v>
      </c>
      <c r="C63" s="28">
        <v>221</v>
      </c>
      <c r="D63" s="29">
        <v>221</v>
      </c>
      <c r="E63" s="51">
        <f t="shared" si="9"/>
        <v>1</v>
      </c>
      <c r="F63" s="32">
        <v>115</v>
      </c>
      <c r="G63" s="32">
        <v>80</v>
      </c>
      <c r="H63" s="52">
        <f t="shared" si="10"/>
        <v>0.69565217391304346</v>
      </c>
      <c r="I63" s="12"/>
      <c r="J63" s="35"/>
      <c r="K63" s="35"/>
      <c r="L63" s="53"/>
      <c r="M63" s="37"/>
      <c r="N63" s="38"/>
      <c r="O63" s="54"/>
      <c r="P63" s="13"/>
      <c r="Q63" s="12"/>
      <c r="R63" s="12"/>
      <c r="S63" s="12"/>
      <c r="T63" s="12"/>
      <c r="U63" s="14">
        <v>117</v>
      </c>
      <c r="V63" s="12">
        <v>36</v>
      </c>
      <c r="W63" s="55">
        <f t="shared" si="8"/>
        <v>0.30769230769230771</v>
      </c>
      <c r="X63" s="42"/>
      <c r="Y63" s="42"/>
      <c r="Z63" s="45">
        <f t="shared" si="2"/>
        <v>338</v>
      </c>
      <c r="AA63" s="43">
        <f t="shared" si="3"/>
        <v>257</v>
      </c>
      <c r="AB63" s="44">
        <f t="shared" si="4"/>
        <v>0.76035502958579881</v>
      </c>
      <c r="AC63" s="43">
        <f t="shared" si="5"/>
        <v>115</v>
      </c>
      <c r="AD63" s="43">
        <f t="shared" si="6"/>
        <v>80</v>
      </c>
      <c r="AE63" s="46">
        <f t="shared" si="7"/>
        <v>0.69565217391304346</v>
      </c>
    </row>
    <row r="64" spans="1:31" x14ac:dyDescent="0.25">
      <c r="A64" s="11" t="s">
        <v>21</v>
      </c>
      <c r="B64" s="24">
        <v>427</v>
      </c>
      <c r="C64" s="28">
        <v>257</v>
      </c>
      <c r="D64" s="29">
        <v>263</v>
      </c>
      <c r="E64" s="51">
        <f t="shared" si="9"/>
        <v>1.0233463035019454</v>
      </c>
      <c r="F64" s="32">
        <v>144</v>
      </c>
      <c r="G64" s="32">
        <v>79</v>
      </c>
      <c r="H64" s="52">
        <f t="shared" si="10"/>
        <v>0.54861111111111116</v>
      </c>
      <c r="I64" s="12"/>
      <c r="J64" s="35"/>
      <c r="K64" s="35"/>
      <c r="L64" s="53"/>
      <c r="M64" s="37"/>
      <c r="N64" s="38"/>
      <c r="O64" s="54"/>
      <c r="P64" s="15">
        <v>260</v>
      </c>
      <c r="Q64" s="12">
        <v>249</v>
      </c>
      <c r="R64" s="25">
        <f>Q64/P64</f>
        <v>0.95769230769230773</v>
      </c>
      <c r="S64" s="12">
        <v>111</v>
      </c>
      <c r="T64" s="25">
        <f>S64/P64</f>
        <v>0.42692307692307691</v>
      </c>
      <c r="U64" s="14">
        <v>97</v>
      </c>
      <c r="V64" s="12">
        <v>39</v>
      </c>
      <c r="W64" s="55">
        <f t="shared" si="8"/>
        <v>0.40206185567010311</v>
      </c>
      <c r="X64" s="42"/>
      <c r="Y64" s="42"/>
      <c r="Z64" s="45">
        <f>C64+J64+Q64+U64</f>
        <v>603</v>
      </c>
      <c r="AA64" s="43">
        <f t="shared" si="3"/>
        <v>551</v>
      </c>
      <c r="AB64" s="44">
        <f t="shared" si="4"/>
        <v>0.9137645107794361</v>
      </c>
      <c r="AC64" s="43">
        <f t="shared" si="5"/>
        <v>404</v>
      </c>
      <c r="AD64" s="43">
        <f t="shared" si="6"/>
        <v>190</v>
      </c>
      <c r="AE64" s="46">
        <f t="shared" si="7"/>
        <v>0.47029702970297027</v>
      </c>
    </row>
    <row r="65" spans="1:31" x14ac:dyDescent="0.25">
      <c r="A65" s="11" t="s">
        <v>20</v>
      </c>
      <c r="B65" s="24">
        <v>809</v>
      </c>
      <c r="C65" s="28">
        <v>522</v>
      </c>
      <c r="D65" s="29">
        <v>522</v>
      </c>
      <c r="E65" s="51">
        <f t="shared" si="9"/>
        <v>1</v>
      </c>
      <c r="F65" s="32">
        <v>272</v>
      </c>
      <c r="G65" s="32">
        <v>135</v>
      </c>
      <c r="H65" s="52">
        <f>G65/F65</f>
        <v>0.49632352941176472</v>
      </c>
      <c r="I65" s="12">
        <v>21</v>
      </c>
      <c r="J65" s="35">
        <v>21</v>
      </c>
      <c r="K65" s="35">
        <v>21</v>
      </c>
      <c r="L65" s="57">
        <f>K65/I65</f>
        <v>1</v>
      </c>
      <c r="M65" s="40">
        <v>21</v>
      </c>
      <c r="N65" s="38">
        <v>21</v>
      </c>
      <c r="O65" s="54">
        <f>N65/I65</f>
        <v>1</v>
      </c>
      <c r="P65" s="13"/>
      <c r="Q65" s="12"/>
      <c r="R65" s="12"/>
      <c r="S65" s="12"/>
      <c r="T65" s="12"/>
      <c r="U65" s="14">
        <v>106</v>
      </c>
      <c r="V65" s="12">
        <v>60</v>
      </c>
      <c r="W65" s="55">
        <f t="shared" si="8"/>
        <v>0.56603773584905659</v>
      </c>
      <c r="X65" s="42"/>
      <c r="Y65" s="42"/>
      <c r="Z65" s="45">
        <f t="shared" si="2"/>
        <v>649</v>
      </c>
      <c r="AA65" s="43">
        <f t="shared" si="3"/>
        <v>603</v>
      </c>
      <c r="AB65" s="44">
        <f t="shared" si="4"/>
        <v>0.92912172573189522</v>
      </c>
      <c r="AC65" s="43">
        <f t="shared" si="5"/>
        <v>293</v>
      </c>
      <c r="AD65" s="43">
        <f t="shared" si="6"/>
        <v>156</v>
      </c>
      <c r="AE65" s="46">
        <f t="shared" si="7"/>
        <v>0.53242320819112632</v>
      </c>
    </row>
    <row r="66" spans="1:31" x14ac:dyDescent="0.25">
      <c r="A66" s="11" t="s">
        <v>19</v>
      </c>
      <c r="B66" s="24">
        <v>484</v>
      </c>
      <c r="C66" s="28">
        <v>313</v>
      </c>
      <c r="D66" s="29">
        <v>264</v>
      </c>
      <c r="E66" s="51">
        <f t="shared" si="9"/>
        <v>0.8434504792332268</v>
      </c>
      <c r="F66" s="32">
        <v>163</v>
      </c>
      <c r="G66" s="32">
        <v>129</v>
      </c>
      <c r="H66" s="52">
        <f t="shared" si="10"/>
        <v>0.79141104294478526</v>
      </c>
      <c r="I66" s="12"/>
      <c r="J66" s="35"/>
      <c r="K66" s="35"/>
      <c r="L66" s="53"/>
      <c r="M66" s="37"/>
      <c r="N66" s="38"/>
      <c r="O66" s="54"/>
      <c r="P66" s="13"/>
      <c r="Q66" s="12"/>
      <c r="R66" s="12"/>
      <c r="S66" s="12"/>
      <c r="T66" s="12"/>
      <c r="U66" s="14">
        <v>78</v>
      </c>
      <c r="V66" s="12">
        <v>65</v>
      </c>
      <c r="W66" s="55">
        <f t="shared" si="8"/>
        <v>0.83333333333333337</v>
      </c>
      <c r="X66" s="42"/>
      <c r="Y66" s="42"/>
      <c r="Z66" s="45">
        <f t="shared" si="2"/>
        <v>391</v>
      </c>
      <c r="AA66" s="43">
        <f t="shared" si="3"/>
        <v>329</v>
      </c>
      <c r="AB66" s="44">
        <f t="shared" si="4"/>
        <v>0.84143222506393867</v>
      </c>
      <c r="AC66" s="43">
        <f t="shared" si="5"/>
        <v>163</v>
      </c>
      <c r="AD66" s="43">
        <f t="shared" si="6"/>
        <v>129</v>
      </c>
      <c r="AE66" s="46">
        <f t="shared" si="7"/>
        <v>0.79141104294478526</v>
      </c>
    </row>
    <row r="67" spans="1:31" x14ac:dyDescent="0.25">
      <c r="A67" s="11" t="s">
        <v>18</v>
      </c>
      <c r="B67" s="24">
        <v>310</v>
      </c>
      <c r="C67" s="28">
        <v>201</v>
      </c>
      <c r="D67" s="29">
        <v>187</v>
      </c>
      <c r="E67" s="51">
        <f t="shared" si="9"/>
        <v>0.93034825870646765</v>
      </c>
      <c r="F67" s="32">
        <v>105</v>
      </c>
      <c r="G67" s="32">
        <v>92</v>
      </c>
      <c r="H67" s="52">
        <f t="shared" si="10"/>
        <v>0.87619047619047619</v>
      </c>
      <c r="I67" s="12"/>
      <c r="J67" s="35"/>
      <c r="K67" s="35"/>
      <c r="L67" s="53"/>
      <c r="M67" s="37"/>
      <c r="N67" s="38"/>
      <c r="O67" s="54"/>
      <c r="P67" s="13"/>
      <c r="Q67" s="12"/>
      <c r="R67" s="12"/>
      <c r="S67" s="12"/>
      <c r="T67" s="12"/>
      <c r="U67" s="14">
        <v>24</v>
      </c>
      <c r="V67" s="12">
        <v>19</v>
      </c>
      <c r="W67" s="55">
        <f t="shared" si="8"/>
        <v>0.79166666666666663</v>
      </c>
      <c r="X67" s="55"/>
      <c r="Y67" s="42"/>
      <c r="Z67" s="45">
        <f t="shared" si="2"/>
        <v>225</v>
      </c>
      <c r="AA67" s="43">
        <f t="shared" si="3"/>
        <v>206</v>
      </c>
      <c r="AB67" s="44">
        <f t="shared" si="4"/>
        <v>0.91555555555555557</v>
      </c>
      <c r="AC67" s="43">
        <f t="shared" si="5"/>
        <v>105</v>
      </c>
      <c r="AD67" s="43">
        <f t="shared" si="6"/>
        <v>92</v>
      </c>
      <c r="AE67" s="46">
        <f t="shared" si="7"/>
        <v>0.87619047619047619</v>
      </c>
    </row>
    <row r="68" spans="1:31" x14ac:dyDescent="0.25">
      <c r="A68" s="11" t="s">
        <v>17</v>
      </c>
      <c r="B68" s="24">
        <v>378</v>
      </c>
      <c r="C68" s="28">
        <v>245</v>
      </c>
      <c r="D68" s="29">
        <v>251</v>
      </c>
      <c r="E68" s="51">
        <f t="shared" si="9"/>
        <v>1.0244897959183674</v>
      </c>
      <c r="F68" s="32">
        <v>128</v>
      </c>
      <c r="G68" s="32">
        <v>84</v>
      </c>
      <c r="H68" s="52">
        <f t="shared" si="10"/>
        <v>0.65625</v>
      </c>
      <c r="I68" s="12">
        <v>48</v>
      </c>
      <c r="J68" s="35">
        <v>48</v>
      </c>
      <c r="K68" s="35">
        <v>48</v>
      </c>
      <c r="L68" s="57">
        <f>K68/I68</f>
        <v>1</v>
      </c>
      <c r="M68" s="40">
        <v>48</v>
      </c>
      <c r="N68" s="38">
        <v>48</v>
      </c>
      <c r="O68" s="54">
        <f>N68/I68</f>
        <v>1</v>
      </c>
      <c r="P68" s="13"/>
      <c r="Q68" s="12"/>
      <c r="R68" s="12"/>
      <c r="S68" s="12"/>
      <c r="T68" s="12"/>
      <c r="U68" s="14">
        <v>89</v>
      </c>
      <c r="V68" s="12">
        <v>9</v>
      </c>
      <c r="W68" s="55">
        <f t="shared" si="8"/>
        <v>0.10112359550561797</v>
      </c>
      <c r="X68" s="42"/>
      <c r="Y68" s="42"/>
      <c r="Z68" s="45">
        <f t="shared" si="2"/>
        <v>382</v>
      </c>
      <c r="AA68" s="43">
        <f t="shared" si="3"/>
        <v>308</v>
      </c>
      <c r="AB68" s="44">
        <f t="shared" si="4"/>
        <v>0.80628272251308897</v>
      </c>
      <c r="AC68" s="43">
        <f t="shared" si="5"/>
        <v>176</v>
      </c>
      <c r="AD68" s="43">
        <f t="shared" si="6"/>
        <v>132</v>
      </c>
      <c r="AE68" s="46">
        <f t="shared" si="7"/>
        <v>0.75</v>
      </c>
    </row>
    <row r="69" spans="1:31" x14ac:dyDescent="0.25">
      <c r="A69" s="11" t="s">
        <v>16</v>
      </c>
      <c r="B69" s="24">
        <v>346</v>
      </c>
      <c r="C69" s="28">
        <v>224</v>
      </c>
      <c r="D69" s="29">
        <v>192</v>
      </c>
      <c r="E69" s="51">
        <f t="shared" si="9"/>
        <v>0.8571428571428571</v>
      </c>
      <c r="F69" s="32">
        <v>117</v>
      </c>
      <c r="G69" s="32">
        <v>39</v>
      </c>
      <c r="H69" s="52">
        <f t="shared" si="10"/>
        <v>0.33333333333333331</v>
      </c>
      <c r="I69" s="12"/>
      <c r="J69" s="35"/>
      <c r="K69" s="35"/>
      <c r="L69" s="53"/>
      <c r="M69" s="37"/>
      <c r="N69" s="38"/>
      <c r="O69" s="54"/>
      <c r="P69" s="13"/>
      <c r="Q69" s="12"/>
      <c r="R69" s="12"/>
      <c r="S69" s="12"/>
      <c r="T69" s="12"/>
      <c r="U69" s="14">
        <v>20</v>
      </c>
      <c r="V69" s="12">
        <v>16</v>
      </c>
      <c r="W69" s="55">
        <f t="shared" si="8"/>
        <v>0.8</v>
      </c>
      <c r="X69" s="42"/>
      <c r="Y69" s="42"/>
      <c r="Z69" s="45">
        <f t="shared" si="2"/>
        <v>244</v>
      </c>
      <c r="AA69" s="43">
        <f t="shared" si="3"/>
        <v>208</v>
      </c>
      <c r="AB69" s="44">
        <f t="shared" si="4"/>
        <v>0.85245901639344257</v>
      </c>
      <c r="AC69" s="43">
        <f t="shared" si="5"/>
        <v>117</v>
      </c>
      <c r="AD69" s="43">
        <f t="shared" si="6"/>
        <v>39</v>
      </c>
      <c r="AE69" s="46">
        <f t="shared" si="7"/>
        <v>0.33333333333333331</v>
      </c>
    </row>
    <row r="70" spans="1:31" x14ac:dyDescent="0.25">
      <c r="A70" s="11" t="s">
        <v>15</v>
      </c>
      <c r="B70" s="24">
        <v>380</v>
      </c>
      <c r="C70" s="28">
        <v>246</v>
      </c>
      <c r="D70" s="29">
        <v>204</v>
      </c>
      <c r="E70" s="51">
        <f t="shared" si="9"/>
        <v>0.82926829268292679</v>
      </c>
      <c r="F70" s="32">
        <v>128</v>
      </c>
      <c r="G70" s="32">
        <v>47</v>
      </c>
      <c r="H70" s="52">
        <f t="shared" si="10"/>
        <v>0.3671875</v>
      </c>
      <c r="I70" s="12"/>
      <c r="J70" s="35"/>
      <c r="K70" s="35"/>
      <c r="L70" s="53"/>
      <c r="M70" s="37"/>
      <c r="N70" s="38"/>
      <c r="O70" s="54"/>
      <c r="P70" s="13"/>
      <c r="Q70" s="12"/>
      <c r="R70" s="12"/>
      <c r="S70" s="12"/>
      <c r="T70" s="12"/>
      <c r="U70" s="14">
        <v>71</v>
      </c>
      <c r="V70" s="12">
        <v>40</v>
      </c>
      <c r="W70" s="55">
        <f t="shared" si="8"/>
        <v>0.56338028169014087</v>
      </c>
      <c r="X70" s="55"/>
      <c r="Y70" s="42"/>
      <c r="Z70" s="45">
        <f t="shared" ref="Z70:Z85" si="11">C70+J70+Q70+U70</f>
        <v>317</v>
      </c>
      <c r="AA70" s="43">
        <f t="shared" ref="AA70:AA85" si="12">D70+K70+Q70+V70</f>
        <v>244</v>
      </c>
      <c r="AB70" s="44">
        <f t="shared" ref="AB70:AB85" si="13">AA70/Z70</f>
        <v>0.7697160883280757</v>
      </c>
      <c r="AC70" s="43">
        <f t="shared" ref="AC70:AC85" si="14">F70+M70+P70</f>
        <v>128</v>
      </c>
      <c r="AD70" s="43">
        <f t="shared" ref="AD70:AD85" si="15">G70+N70+S70</f>
        <v>47</v>
      </c>
      <c r="AE70" s="46">
        <f t="shared" ref="AE70:AE85" si="16">AD70/AC70</f>
        <v>0.3671875</v>
      </c>
    </row>
    <row r="71" spans="1:31" x14ac:dyDescent="0.25">
      <c r="A71" s="11" t="s">
        <v>14</v>
      </c>
      <c r="B71" s="24">
        <v>207</v>
      </c>
      <c r="C71" s="28">
        <v>134</v>
      </c>
      <c r="D71" s="29">
        <v>114</v>
      </c>
      <c r="E71" s="51">
        <f t="shared" si="9"/>
        <v>0.85074626865671643</v>
      </c>
      <c r="F71" s="32">
        <v>70</v>
      </c>
      <c r="G71" s="32">
        <v>24</v>
      </c>
      <c r="H71" s="52">
        <f t="shared" si="10"/>
        <v>0.34285714285714286</v>
      </c>
      <c r="I71" s="12"/>
      <c r="J71" s="35"/>
      <c r="K71" s="35"/>
      <c r="L71" s="53"/>
      <c r="M71" s="37"/>
      <c r="N71" s="38"/>
      <c r="O71" s="54"/>
      <c r="P71" s="13"/>
      <c r="Q71" s="12"/>
      <c r="R71" s="12"/>
      <c r="S71" s="12"/>
      <c r="T71" s="12"/>
      <c r="U71" s="14">
        <v>32</v>
      </c>
      <c r="V71" s="12">
        <v>20</v>
      </c>
      <c r="W71" s="55">
        <f t="shared" si="8"/>
        <v>0.625</v>
      </c>
      <c r="X71" s="55"/>
      <c r="Y71" s="42"/>
      <c r="Z71" s="45">
        <f t="shared" si="11"/>
        <v>166</v>
      </c>
      <c r="AA71" s="43">
        <f t="shared" si="12"/>
        <v>134</v>
      </c>
      <c r="AB71" s="44">
        <f t="shared" si="13"/>
        <v>0.80722891566265065</v>
      </c>
      <c r="AC71" s="43">
        <f t="shared" si="14"/>
        <v>70</v>
      </c>
      <c r="AD71" s="43">
        <f t="shared" si="15"/>
        <v>24</v>
      </c>
      <c r="AE71" s="46">
        <f t="shared" si="16"/>
        <v>0.34285714285714286</v>
      </c>
    </row>
    <row r="72" spans="1:31" x14ac:dyDescent="0.25">
      <c r="A72" s="11" t="s">
        <v>13</v>
      </c>
      <c r="B72" s="24">
        <v>108</v>
      </c>
      <c r="C72" s="28">
        <v>69</v>
      </c>
      <c r="D72" s="29">
        <v>74</v>
      </c>
      <c r="E72" s="51">
        <f t="shared" si="9"/>
        <v>1.0724637681159421</v>
      </c>
      <c r="F72" s="32">
        <v>36</v>
      </c>
      <c r="G72" s="32">
        <v>7</v>
      </c>
      <c r="H72" s="52">
        <f t="shared" si="10"/>
        <v>0.19444444444444445</v>
      </c>
      <c r="I72" s="12"/>
      <c r="J72" s="35"/>
      <c r="K72" s="35"/>
      <c r="L72" s="53"/>
      <c r="M72" s="37"/>
      <c r="N72" s="38"/>
      <c r="O72" s="54"/>
      <c r="P72" s="13"/>
      <c r="Q72" s="12"/>
      <c r="R72" s="12"/>
      <c r="S72" s="12"/>
      <c r="T72" s="12"/>
      <c r="U72" s="14">
        <v>23</v>
      </c>
      <c r="V72" s="12">
        <v>19</v>
      </c>
      <c r="W72" s="55">
        <f t="shared" si="8"/>
        <v>0.82608695652173914</v>
      </c>
      <c r="X72" s="42"/>
      <c r="Y72" s="42"/>
      <c r="Z72" s="45">
        <f t="shared" si="11"/>
        <v>92</v>
      </c>
      <c r="AA72" s="43">
        <f t="shared" si="12"/>
        <v>93</v>
      </c>
      <c r="AB72" s="44">
        <f t="shared" si="13"/>
        <v>1.0108695652173914</v>
      </c>
      <c r="AC72" s="43">
        <f t="shared" si="14"/>
        <v>36</v>
      </c>
      <c r="AD72" s="43">
        <f t="shared" si="15"/>
        <v>7</v>
      </c>
      <c r="AE72" s="46">
        <f t="shared" si="16"/>
        <v>0.19444444444444445</v>
      </c>
    </row>
    <row r="73" spans="1:31" x14ac:dyDescent="0.25">
      <c r="A73" s="11" t="s">
        <v>1</v>
      </c>
      <c r="B73" s="24">
        <v>111</v>
      </c>
      <c r="C73" s="28">
        <v>73</v>
      </c>
      <c r="D73" s="29">
        <v>77</v>
      </c>
      <c r="E73" s="51">
        <f t="shared" si="9"/>
        <v>1.0547945205479452</v>
      </c>
      <c r="F73" s="32">
        <v>38</v>
      </c>
      <c r="G73" s="32">
        <v>12</v>
      </c>
      <c r="H73" s="52">
        <f t="shared" si="10"/>
        <v>0.31578947368421051</v>
      </c>
      <c r="I73" s="12"/>
      <c r="J73" s="35"/>
      <c r="K73" s="35"/>
      <c r="L73" s="53"/>
      <c r="M73" s="37"/>
      <c r="N73" s="38"/>
      <c r="O73" s="54"/>
      <c r="P73" s="13"/>
      <c r="Q73" s="12"/>
      <c r="R73" s="12"/>
      <c r="S73" s="12"/>
      <c r="T73" s="12"/>
      <c r="U73" s="14">
        <v>18</v>
      </c>
      <c r="V73" s="12">
        <v>15</v>
      </c>
      <c r="W73" s="55">
        <f t="shared" si="8"/>
        <v>0.83333333333333337</v>
      </c>
      <c r="X73" s="55"/>
      <c r="Y73" s="42"/>
      <c r="Z73" s="45">
        <f t="shared" si="11"/>
        <v>91</v>
      </c>
      <c r="AA73" s="43">
        <f t="shared" si="12"/>
        <v>92</v>
      </c>
      <c r="AB73" s="44">
        <f t="shared" si="13"/>
        <v>1.0109890109890109</v>
      </c>
      <c r="AC73" s="43">
        <f t="shared" si="14"/>
        <v>38</v>
      </c>
      <c r="AD73" s="43">
        <f t="shared" si="15"/>
        <v>12</v>
      </c>
      <c r="AE73" s="46">
        <f t="shared" si="16"/>
        <v>0.31578947368421051</v>
      </c>
    </row>
    <row r="74" spans="1:31" x14ac:dyDescent="0.25">
      <c r="A74" s="11" t="s">
        <v>12</v>
      </c>
      <c r="B74" s="24">
        <v>202</v>
      </c>
      <c r="C74" s="28">
        <v>131</v>
      </c>
      <c r="D74" s="29">
        <v>128</v>
      </c>
      <c r="E74" s="51">
        <f t="shared" si="9"/>
        <v>0.97709923664122134</v>
      </c>
      <c r="F74" s="32">
        <v>68</v>
      </c>
      <c r="G74" s="32">
        <v>36</v>
      </c>
      <c r="H74" s="52">
        <f t="shared" si="10"/>
        <v>0.52941176470588236</v>
      </c>
      <c r="I74" s="12"/>
      <c r="J74" s="35"/>
      <c r="K74" s="35"/>
      <c r="L74" s="53"/>
      <c r="M74" s="37"/>
      <c r="N74" s="38"/>
      <c r="O74" s="54"/>
      <c r="P74" s="13"/>
      <c r="Q74" s="12"/>
      <c r="R74" s="12"/>
      <c r="S74" s="12"/>
      <c r="T74" s="12"/>
      <c r="U74" s="14">
        <v>42</v>
      </c>
      <c r="V74" s="12">
        <v>23</v>
      </c>
      <c r="W74" s="55">
        <f t="shared" si="8"/>
        <v>0.54761904761904767</v>
      </c>
      <c r="X74" s="42"/>
      <c r="Y74" s="42"/>
      <c r="Z74" s="45">
        <f t="shared" si="11"/>
        <v>173</v>
      </c>
      <c r="AA74" s="43">
        <f t="shared" si="12"/>
        <v>151</v>
      </c>
      <c r="AB74" s="44">
        <f t="shared" si="13"/>
        <v>0.87283236994219648</v>
      </c>
      <c r="AC74" s="43">
        <f t="shared" si="14"/>
        <v>68</v>
      </c>
      <c r="AD74" s="43">
        <f t="shared" si="15"/>
        <v>36</v>
      </c>
      <c r="AE74" s="46">
        <f t="shared" si="16"/>
        <v>0.52941176470588236</v>
      </c>
    </row>
    <row r="75" spans="1:31" x14ac:dyDescent="0.25">
      <c r="A75" s="11" t="s">
        <v>11</v>
      </c>
      <c r="B75" s="24">
        <v>1569</v>
      </c>
      <c r="C75" s="28">
        <v>1027</v>
      </c>
      <c r="D75" s="29">
        <v>798</v>
      </c>
      <c r="E75" s="51">
        <f t="shared" si="9"/>
        <v>0.7770204479065238</v>
      </c>
      <c r="F75" s="32">
        <v>537</v>
      </c>
      <c r="G75" s="32">
        <v>153</v>
      </c>
      <c r="H75" s="52">
        <f t="shared" si="10"/>
        <v>0.28491620111731841</v>
      </c>
      <c r="I75" s="12">
        <v>24</v>
      </c>
      <c r="J75" s="35">
        <v>24</v>
      </c>
      <c r="K75" s="35">
        <v>24</v>
      </c>
      <c r="L75" s="57">
        <f>K75/I75</f>
        <v>1</v>
      </c>
      <c r="M75" s="40">
        <v>24</v>
      </c>
      <c r="N75" s="38"/>
      <c r="O75" s="54">
        <f>N75/I75</f>
        <v>0</v>
      </c>
      <c r="P75" s="13"/>
      <c r="Q75" s="12"/>
      <c r="R75" s="12"/>
      <c r="S75" s="12"/>
      <c r="T75" s="12"/>
      <c r="U75" s="14">
        <v>201</v>
      </c>
      <c r="V75" s="12">
        <v>80</v>
      </c>
      <c r="W75" s="55">
        <f t="shared" si="8"/>
        <v>0.39800995024875624</v>
      </c>
      <c r="X75" s="42"/>
      <c r="Y75" s="42"/>
      <c r="Z75" s="45">
        <f t="shared" si="11"/>
        <v>1252</v>
      </c>
      <c r="AA75" s="43">
        <f t="shared" si="12"/>
        <v>902</v>
      </c>
      <c r="AB75" s="44">
        <f t="shared" si="13"/>
        <v>0.7204472843450479</v>
      </c>
      <c r="AC75" s="43">
        <f t="shared" si="14"/>
        <v>561</v>
      </c>
      <c r="AD75" s="43">
        <f t="shared" si="15"/>
        <v>153</v>
      </c>
      <c r="AE75" s="46">
        <f t="shared" si="16"/>
        <v>0.27272727272727271</v>
      </c>
    </row>
    <row r="76" spans="1:31" x14ac:dyDescent="0.25">
      <c r="A76" s="11" t="s">
        <v>0</v>
      </c>
      <c r="B76" s="24">
        <v>143</v>
      </c>
      <c r="C76" s="28">
        <v>92</v>
      </c>
      <c r="D76" s="29">
        <v>92</v>
      </c>
      <c r="E76" s="51">
        <f t="shared" si="9"/>
        <v>1</v>
      </c>
      <c r="F76" s="32">
        <v>48</v>
      </c>
      <c r="G76" s="32">
        <v>35</v>
      </c>
      <c r="H76" s="52">
        <f t="shared" si="10"/>
        <v>0.72916666666666663</v>
      </c>
      <c r="I76" s="12"/>
      <c r="J76" s="35"/>
      <c r="K76" s="35"/>
      <c r="L76" s="53"/>
      <c r="M76" s="37"/>
      <c r="N76" s="38"/>
      <c r="O76" s="54"/>
      <c r="P76" s="13"/>
      <c r="Q76" s="12"/>
      <c r="R76" s="12"/>
      <c r="S76" s="12"/>
      <c r="T76" s="12"/>
      <c r="U76" s="14">
        <v>44</v>
      </c>
      <c r="V76" s="12">
        <v>30</v>
      </c>
      <c r="W76" s="55">
        <f t="shared" si="8"/>
        <v>0.68181818181818177</v>
      </c>
      <c r="X76" s="55"/>
      <c r="Y76" s="42"/>
      <c r="Z76" s="45">
        <f t="shared" si="11"/>
        <v>136</v>
      </c>
      <c r="AA76" s="43">
        <f t="shared" si="12"/>
        <v>122</v>
      </c>
      <c r="AB76" s="44">
        <f t="shared" si="13"/>
        <v>0.8970588235294118</v>
      </c>
      <c r="AC76" s="43">
        <f t="shared" si="14"/>
        <v>48</v>
      </c>
      <c r="AD76" s="43">
        <f t="shared" si="15"/>
        <v>35</v>
      </c>
      <c r="AE76" s="46">
        <f t="shared" si="16"/>
        <v>0.72916666666666663</v>
      </c>
    </row>
    <row r="77" spans="1:31" x14ac:dyDescent="0.25">
      <c r="A77" s="11" t="s">
        <v>3</v>
      </c>
      <c r="B77" s="24">
        <v>71</v>
      </c>
      <c r="C77" s="28">
        <v>46</v>
      </c>
      <c r="D77" s="29">
        <v>46</v>
      </c>
      <c r="E77" s="51">
        <f t="shared" si="9"/>
        <v>1</v>
      </c>
      <c r="F77" s="32">
        <v>24</v>
      </c>
      <c r="G77" s="32">
        <v>23</v>
      </c>
      <c r="H77" s="52">
        <f t="shared" si="10"/>
        <v>0.95833333333333337</v>
      </c>
      <c r="I77" s="12"/>
      <c r="J77" s="35"/>
      <c r="K77" s="35"/>
      <c r="L77" s="53"/>
      <c r="M77" s="37"/>
      <c r="N77" s="38"/>
      <c r="O77" s="54"/>
      <c r="P77" s="13"/>
      <c r="Q77" s="12"/>
      <c r="R77" s="12"/>
      <c r="S77" s="12"/>
      <c r="T77" s="12"/>
      <c r="U77" s="14">
        <v>13</v>
      </c>
      <c r="V77" s="12">
        <v>13</v>
      </c>
      <c r="W77" s="55">
        <f t="shared" si="8"/>
        <v>1</v>
      </c>
      <c r="X77" s="42"/>
      <c r="Y77" s="42"/>
      <c r="Z77" s="45">
        <f t="shared" si="11"/>
        <v>59</v>
      </c>
      <c r="AA77" s="43">
        <f t="shared" si="12"/>
        <v>59</v>
      </c>
      <c r="AB77" s="44">
        <f t="shared" si="13"/>
        <v>1</v>
      </c>
      <c r="AC77" s="43">
        <f t="shared" si="14"/>
        <v>24</v>
      </c>
      <c r="AD77" s="43">
        <f t="shared" si="15"/>
        <v>23</v>
      </c>
      <c r="AE77" s="46">
        <f t="shared" si="16"/>
        <v>0.95833333333333337</v>
      </c>
    </row>
    <row r="78" spans="1:31" x14ac:dyDescent="0.25">
      <c r="A78" s="11" t="s">
        <v>10</v>
      </c>
      <c r="B78" s="24">
        <v>108</v>
      </c>
      <c r="C78" s="28">
        <v>69</v>
      </c>
      <c r="D78" s="29">
        <v>69</v>
      </c>
      <c r="E78" s="51">
        <f t="shared" si="9"/>
        <v>1</v>
      </c>
      <c r="F78" s="32">
        <v>36</v>
      </c>
      <c r="G78" s="32">
        <v>29</v>
      </c>
      <c r="H78" s="52">
        <f t="shared" si="10"/>
        <v>0.80555555555555558</v>
      </c>
      <c r="I78" s="12"/>
      <c r="J78" s="35"/>
      <c r="K78" s="35"/>
      <c r="L78" s="53"/>
      <c r="M78" s="37"/>
      <c r="N78" s="38"/>
      <c r="O78" s="54"/>
      <c r="P78" s="13"/>
      <c r="Q78" s="12"/>
      <c r="R78" s="12"/>
      <c r="S78" s="12"/>
      <c r="T78" s="12"/>
      <c r="U78" s="14">
        <v>17</v>
      </c>
      <c r="V78" s="12">
        <v>20</v>
      </c>
      <c r="W78" s="55">
        <f t="shared" si="8"/>
        <v>1.1764705882352942</v>
      </c>
      <c r="X78" s="42"/>
      <c r="Y78" s="42"/>
      <c r="Z78" s="45">
        <f t="shared" si="11"/>
        <v>86</v>
      </c>
      <c r="AA78" s="43">
        <f t="shared" si="12"/>
        <v>89</v>
      </c>
      <c r="AB78" s="44">
        <f t="shared" si="13"/>
        <v>1.0348837209302326</v>
      </c>
      <c r="AC78" s="43">
        <f t="shared" si="14"/>
        <v>36</v>
      </c>
      <c r="AD78" s="43">
        <f t="shared" si="15"/>
        <v>29</v>
      </c>
      <c r="AE78" s="46">
        <f t="shared" si="16"/>
        <v>0.80555555555555558</v>
      </c>
    </row>
    <row r="79" spans="1:31" x14ac:dyDescent="0.25">
      <c r="A79" s="11" t="s">
        <v>9</v>
      </c>
      <c r="B79" s="24">
        <v>895</v>
      </c>
      <c r="C79" s="28">
        <v>582</v>
      </c>
      <c r="D79" s="29">
        <v>590</v>
      </c>
      <c r="E79" s="51">
        <f t="shared" si="9"/>
        <v>1.0137457044673539</v>
      </c>
      <c r="F79" s="32">
        <v>302</v>
      </c>
      <c r="G79" s="32">
        <v>193</v>
      </c>
      <c r="H79" s="52">
        <f t="shared" si="10"/>
        <v>0.63907284768211925</v>
      </c>
      <c r="I79" s="12">
        <v>12</v>
      </c>
      <c r="J79" s="35">
        <v>12</v>
      </c>
      <c r="K79" s="35">
        <v>12</v>
      </c>
      <c r="L79" s="57">
        <f>K79/I79</f>
        <v>1</v>
      </c>
      <c r="M79" s="40">
        <v>12</v>
      </c>
      <c r="N79" s="38">
        <v>11</v>
      </c>
      <c r="O79" s="54">
        <f>N79/I79</f>
        <v>0.91666666666666663</v>
      </c>
      <c r="P79" s="13"/>
      <c r="Q79" s="12"/>
      <c r="R79" s="12"/>
      <c r="S79" s="12"/>
      <c r="T79" s="12"/>
      <c r="U79" s="14">
        <v>186</v>
      </c>
      <c r="V79" s="12">
        <v>144</v>
      </c>
      <c r="W79" s="55">
        <f t="shared" ref="W79:W85" si="17">V79/U79</f>
        <v>0.77419354838709675</v>
      </c>
      <c r="X79" s="55"/>
      <c r="Y79" s="42"/>
      <c r="Z79" s="45">
        <f t="shared" si="11"/>
        <v>780</v>
      </c>
      <c r="AA79" s="43">
        <f t="shared" si="12"/>
        <v>746</v>
      </c>
      <c r="AB79" s="44">
        <f t="shared" si="13"/>
        <v>0.95641025641025645</v>
      </c>
      <c r="AC79" s="43">
        <f t="shared" si="14"/>
        <v>314</v>
      </c>
      <c r="AD79" s="43">
        <f t="shared" si="15"/>
        <v>204</v>
      </c>
      <c r="AE79" s="46">
        <f t="shared" si="16"/>
        <v>0.64968152866242035</v>
      </c>
    </row>
    <row r="80" spans="1:31" x14ac:dyDescent="0.25">
      <c r="A80" s="11" t="s">
        <v>8</v>
      </c>
      <c r="B80" s="24">
        <v>157</v>
      </c>
      <c r="C80" s="28">
        <v>102</v>
      </c>
      <c r="D80" s="29">
        <v>103</v>
      </c>
      <c r="E80" s="51">
        <f t="shared" si="9"/>
        <v>1.0098039215686274</v>
      </c>
      <c r="F80" s="32">
        <v>53</v>
      </c>
      <c r="G80" s="32">
        <v>43</v>
      </c>
      <c r="H80" s="52">
        <f t="shared" si="10"/>
        <v>0.81132075471698117</v>
      </c>
      <c r="I80" s="12"/>
      <c r="J80" s="35"/>
      <c r="K80" s="35"/>
      <c r="L80" s="53"/>
      <c r="M80" s="37"/>
      <c r="N80" s="38"/>
      <c r="O80" s="54"/>
      <c r="P80" s="13"/>
      <c r="Q80" s="12"/>
      <c r="R80" s="12"/>
      <c r="S80" s="12"/>
      <c r="T80" s="12"/>
      <c r="U80" s="14">
        <v>31</v>
      </c>
      <c r="V80" s="12">
        <v>29</v>
      </c>
      <c r="W80" s="55">
        <f t="shared" si="17"/>
        <v>0.93548387096774188</v>
      </c>
      <c r="X80" s="55"/>
      <c r="Y80" s="42"/>
      <c r="Z80" s="45">
        <f t="shared" si="11"/>
        <v>133</v>
      </c>
      <c r="AA80" s="43">
        <f t="shared" si="12"/>
        <v>132</v>
      </c>
      <c r="AB80" s="44">
        <f t="shared" si="13"/>
        <v>0.99248120300751874</v>
      </c>
      <c r="AC80" s="43">
        <f t="shared" si="14"/>
        <v>53</v>
      </c>
      <c r="AD80" s="43">
        <f t="shared" si="15"/>
        <v>43</v>
      </c>
      <c r="AE80" s="46">
        <f t="shared" si="16"/>
        <v>0.81132075471698117</v>
      </c>
    </row>
    <row r="81" spans="1:31" x14ac:dyDescent="0.25">
      <c r="A81" s="11" t="s">
        <v>7</v>
      </c>
      <c r="B81" s="24">
        <v>107</v>
      </c>
      <c r="C81" s="28">
        <v>69</v>
      </c>
      <c r="D81" s="29">
        <v>69</v>
      </c>
      <c r="E81" s="51">
        <f t="shared" si="9"/>
        <v>1</v>
      </c>
      <c r="F81" s="32">
        <v>36</v>
      </c>
      <c r="G81" s="32">
        <v>28</v>
      </c>
      <c r="H81" s="52">
        <f t="shared" si="10"/>
        <v>0.77777777777777779</v>
      </c>
      <c r="I81" s="12"/>
      <c r="J81" s="35"/>
      <c r="K81" s="35"/>
      <c r="L81" s="53"/>
      <c r="M81" s="37"/>
      <c r="N81" s="38"/>
      <c r="O81" s="54"/>
      <c r="P81" s="13"/>
      <c r="Q81" s="12"/>
      <c r="R81" s="12"/>
      <c r="S81" s="12"/>
      <c r="T81" s="12"/>
      <c r="U81" s="14">
        <v>10</v>
      </c>
      <c r="V81" s="12">
        <v>10</v>
      </c>
      <c r="W81" s="55">
        <f t="shared" si="17"/>
        <v>1</v>
      </c>
      <c r="X81" s="42"/>
      <c r="Y81" s="42"/>
      <c r="Z81" s="45">
        <f t="shared" si="11"/>
        <v>79</v>
      </c>
      <c r="AA81" s="43">
        <f t="shared" si="12"/>
        <v>79</v>
      </c>
      <c r="AB81" s="44">
        <f t="shared" si="13"/>
        <v>1</v>
      </c>
      <c r="AC81" s="43">
        <f t="shared" si="14"/>
        <v>36</v>
      </c>
      <c r="AD81" s="43">
        <f t="shared" si="15"/>
        <v>28</v>
      </c>
      <c r="AE81" s="46">
        <f t="shared" si="16"/>
        <v>0.77777777777777779</v>
      </c>
    </row>
    <row r="82" spans="1:31" x14ac:dyDescent="0.25">
      <c r="A82" s="11" t="s">
        <v>6</v>
      </c>
      <c r="B82" s="24">
        <v>1091</v>
      </c>
      <c r="C82" s="28">
        <v>713</v>
      </c>
      <c r="D82" s="29">
        <v>721</v>
      </c>
      <c r="E82" s="51">
        <f t="shared" si="9"/>
        <v>1.0112201963534362</v>
      </c>
      <c r="F82" s="32">
        <v>373</v>
      </c>
      <c r="G82" s="32">
        <v>276</v>
      </c>
      <c r="H82" s="52">
        <f t="shared" si="10"/>
        <v>0.73994638069705099</v>
      </c>
      <c r="I82" s="12">
        <v>33</v>
      </c>
      <c r="J82" s="35">
        <v>33</v>
      </c>
      <c r="K82" s="35">
        <v>33</v>
      </c>
      <c r="L82" s="57">
        <f>K82/I82</f>
        <v>1</v>
      </c>
      <c r="M82" s="40">
        <v>33</v>
      </c>
      <c r="N82" s="38">
        <v>33</v>
      </c>
      <c r="O82" s="54">
        <f>N82/I82</f>
        <v>1</v>
      </c>
      <c r="P82" s="13"/>
      <c r="Q82" s="12"/>
      <c r="R82" s="12"/>
      <c r="S82" s="12"/>
      <c r="T82" s="12"/>
      <c r="U82" s="14">
        <v>212</v>
      </c>
      <c r="V82" s="12">
        <v>160</v>
      </c>
      <c r="W82" s="55">
        <f t="shared" si="17"/>
        <v>0.75471698113207553</v>
      </c>
      <c r="X82" s="42"/>
      <c r="Y82" s="42"/>
      <c r="Z82" s="45">
        <f t="shared" si="11"/>
        <v>958</v>
      </c>
      <c r="AA82" s="43">
        <f t="shared" si="12"/>
        <v>914</v>
      </c>
      <c r="AB82" s="44">
        <f t="shared" si="13"/>
        <v>0.95407098121085598</v>
      </c>
      <c r="AC82" s="43">
        <f t="shared" si="14"/>
        <v>406</v>
      </c>
      <c r="AD82" s="43">
        <f t="shared" si="15"/>
        <v>309</v>
      </c>
      <c r="AE82" s="46">
        <f t="shared" si="16"/>
        <v>0.76108374384236455</v>
      </c>
    </row>
    <row r="83" spans="1:31" x14ac:dyDescent="0.25">
      <c r="A83" s="11" t="s">
        <v>5</v>
      </c>
      <c r="B83" s="24">
        <v>161</v>
      </c>
      <c r="C83" s="28">
        <v>104</v>
      </c>
      <c r="D83" s="29">
        <v>107</v>
      </c>
      <c r="E83" s="51">
        <f t="shared" si="9"/>
        <v>1.0288461538461537</v>
      </c>
      <c r="F83" s="32">
        <v>54</v>
      </c>
      <c r="G83" s="32">
        <v>19</v>
      </c>
      <c r="H83" s="52">
        <f t="shared" si="10"/>
        <v>0.35185185185185186</v>
      </c>
      <c r="I83" s="12"/>
      <c r="J83" s="35"/>
      <c r="K83" s="35"/>
      <c r="L83" s="53"/>
      <c r="M83" s="37"/>
      <c r="N83" s="38"/>
      <c r="O83" s="54"/>
      <c r="P83" s="13"/>
      <c r="Q83" s="12"/>
      <c r="R83" s="12"/>
      <c r="S83" s="12"/>
      <c r="T83" s="12"/>
      <c r="U83" s="14">
        <v>42</v>
      </c>
      <c r="V83" s="12">
        <v>16</v>
      </c>
      <c r="W83" s="55">
        <f t="shared" si="17"/>
        <v>0.38095238095238093</v>
      </c>
      <c r="X83" s="42"/>
      <c r="Y83" s="42"/>
      <c r="Z83" s="45">
        <f t="shared" si="11"/>
        <v>146</v>
      </c>
      <c r="AA83" s="43">
        <f t="shared" si="12"/>
        <v>123</v>
      </c>
      <c r="AB83" s="44">
        <f t="shared" si="13"/>
        <v>0.84246575342465757</v>
      </c>
      <c r="AC83" s="43">
        <f t="shared" si="14"/>
        <v>54</v>
      </c>
      <c r="AD83" s="43">
        <f t="shared" si="15"/>
        <v>19</v>
      </c>
      <c r="AE83" s="46">
        <f t="shared" si="16"/>
        <v>0.35185185185185186</v>
      </c>
    </row>
    <row r="84" spans="1:31" x14ac:dyDescent="0.25">
      <c r="A84" s="11" t="s">
        <v>4</v>
      </c>
      <c r="B84" s="24">
        <v>610</v>
      </c>
      <c r="C84" s="28">
        <v>395</v>
      </c>
      <c r="D84" s="29">
        <v>342</v>
      </c>
      <c r="E84" s="51">
        <f t="shared" si="9"/>
        <v>0.86582278481012653</v>
      </c>
      <c r="F84" s="32">
        <v>206</v>
      </c>
      <c r="G84" s="32">
        <v>136</v>
      </c>
      <c r="H84" s="52">
        <f t="shared" si="10"/>
        <v>0.66019417475728159</v>
      </c>
      <c r="I84" s="12"/>
      <c r="J84" s="35"/>
      <c r="K84" s="35"/>
      <c r="L84" s="53"/>
      <c r="M84" s="37"/>
      <c r="N84" s="38"/>
      <c r="O84" s="54"/>
      <c r="P84" s="13"/>
      <c r="Q84" s="12"/>
      <c r="R84" s="12"/>
      <c r="S84" s="12"/>
      <c r="T84" s="12"/>
      <c r="U84" s="14">
        <v>63</v>
      </c>
      <c r="V84" s="12">
        <v>53</v>
      </c>
      <c r="W84" s="55">
        <f t="shared" si="17"/>
        <v>0.84126984126984128</v>
      </c>
      <c r="X84" s="42"/>
      <c r="Y84" s="42"/>
      <c r="Z84" s="45">
        <f t="shared" si="11"/>
        <v>458</v>
      </c>
      <c r="AA84" s="43">
        <f t="shared" si="12"/>
        <v>395</v>
      </c>
      <c r="AB84" s="44">
        <f t="shared" si="13"/>
        <v>0.86244541484716153</v>
      </c>
      <c r="AC84" s="43">
        <f t="shared" si="14"/>
        <v>206</v>
      </c>
      <c r="AD84" s="43">
        <f t="shared" si="15"/>
        <v>136</v>
      </c>
      <c r="AE84" s="46">
        <f t="shared" si="16"/>
        <v>0.66019417475728159</v>
      </c>
    </row>
    <row r="85" spans="1:31" ht="15.75" thickBot="1" x14ac:dyDescent="0.3">
      <c r="A85" s="6" t="s">
        <v>79</v>
      </c>
      <c r="B85" s="16">
        <v>66987</v>
      </c>
      <c r="C85" s="30">
        <f>SUM(C10:C84)</f>
        <v>44014</v>
      </c>
      <c r="D85" s="27">
        <f>SUM(D10:D84)</f>
        <v>34160</v>
      </c>
      <c r="E85" s="51">
        <f>D85/C85</f>
        <v>0.77611669014404505</v>
      </c>
      <c r="F85" s="33">
        <f>SUM(F10:F84)</f>
        <v>22655</v>
      </c>
      <c r="G85" s="33">
        <f>SUM(G10:G84)</f>
        <v>13239</v>
      </c>
      <c r="H85" s="52">
        <f t="shared" si="10"/>
        <v>0.58437431030677556</v>
      </c>
      <c r="I85" s="16">
        <f>SUM(I10:I84)</f>
        <v>655</v>
      </c>
      <c r="J85" s="36">
        <f>SUM(J10:J84)</f>
        <v>655</v>
      </c>
      <c r="K85" s="36">
        <f>SUM(K10:K84)</f>
        <v>653</v>
      </c>
      <c r="L85" s="57">
        <f>K85/I85</f>
        <v>0.99694656488549616</v>
      </c>
      <c r="M85" s="39">
        <f>SUM(M10:M84)</f>
        <v>650</v>
      </c>
      <c r="N85" s="39">
        <f>SUM(N10:N84)</f>
        <v>406</v>
      </c>
      <c r="O85" s="54">
        <f>N85/I85</f>
        <v>0.6198473282442748</v>
      </c>
      <c r="P85" s="16">
        <f>SUM(P10:P84)</f>
        <v>260</v>
      </c>
      <c r="Q85" s="16">
        <f>SUM(Q10:Q84)</f>
        <v>249</v>
      </c>
      <c r="R85" s="16"/>
      <c r="S85" s="16">
        <f>SUM(S10:S84)</f>
        <v>111</v>
      </c>
      <c r="T85" s="16"/>
      <c r="U85" s="16">
        <f>SUM(U10:U84)</f>
        <v>7111</v>
      </c>
      <c r="V85" s="16">
        <f>SUM(V10:V84)</f>
        <v>5123</v>
      </c>
      <c r="W85" s="58">
        <f t="shared" si="17"/>
        <v>0.72043313176768387</v>
      </c>
      <c r="X85" s="55"/>
      <c r="Y85" s="59">
        <f t="shared" ref="Y85" si="18">SUM(Y10:Y84)</f>
        <v>0</v>
      </c>
      <c r="Z85" s="47">
        <v>52029</v>
      </c>
      <c r="AA85" s="48">
        <v>40185</v>
      </c>
      <c r="AB85" s="49">
        <v>0.77235772357723576</v>
      </c>
      <c r="AC85" s="48">
        <v>23565</v>
      </c>
      <c r="AD85" s="48">
        <v>13756</v>
      </c>
      <c r="AE85" s="50">
        <v>0.58374708253766183</v>
      </c>
    </row>
  </sheetData>
  <mergeCells count="42">
    <mergeCell ref="Z5:AE6"/>
    <mergeCell ref="Z7:AB7"/>
    <mergeCell ref="AC7:AE7"/>
    <mergeCell ref="Z8:Z9"/>
    <mergeCell ref="AA8:AA9"/>
    <mergeCell ref="AB8:AB9"/>
    <mergeCell ref="AC8:AC9"/>
    <mergeCell ref="AD8:AD9"/>
    <mergeCell ref="AE8:AE9"/>
    <mergeCell ref="U7:U9"/>
    <mergeCell ref="J8:J9"/>
    <mergeCell ref="J7:L7"/>
    <mergeCell ref="M7:O7"/>
    <mergeCell ref="M8:M9"/>
    <mergeCell ref="K8:K9"/>
    <mergeCell ref="L8:L9"/>
    <mergeCell ref="N8:N9"/>
    <mergeCell ref="O8:O9"/>
    <mergeCell ref="P5:T6"/>
    <mergeCell ref="S7:T7"/>
    <mergeCell ref="S8:S9"/>
    <mergeCell ref="T8:T9"/>
    <mergeCell ref="P7:P8"/>
    <mergeCell ref="Q8:Q9"/>
    <mergeCell ref="R8:R9"/>
    <mergeCell ref="Q7:R7"/>
    <mergeCell ref="A4:Y4"/>
    <mergeCell ref="U5:Y6"/>
    <mergeCell ref="V7:Y8"/>
    <mergeCell ref="A5:A9"/>
    <mergeCell ref="G8:G9"/>
    <mergeCell ref="F8:F9"/>
    <mergeCell ref="B7:B8"/>
    <mergeCell ref="C8:C9"/>
    <mergeCell ref="D8:D9"/>
    <mergeCell ref="E8:E9"/>
    <mergeCell ref="I5:O6"/>
    <mergeCell ref="B5:H6"/>
    <mergeCell ref="I7:I8"/>
    <mergeCell ref="H8:H9"/>
    <mergeCell ref="F7:H7"/>
    <mergeCell ref="C7:E7"/>
  </mergeCells>
  <pageMargins left="0.51181102362204722" right="0.51181102362204722" top="0.78740157480314965" bottom="0.78740157480314965" header="0.31496062992125984" footer="0.31496062992125984"/>
  <pageSetup paperSize="9" scale="7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4" workbookViewId="0">
      <selection activeCell="J55" sqref="J55"/>
    </sheetView>
  </sheetViews>
  <sheetFormatPr defaultRowHeight="15" x14ac:dyDescent="0.25"/>
  <cols>
    <col min="1" max="1" width="24" customWidth="1"/>
  </cols>
  <sheetData>
    <row r="1" spans="1:13" ht="15.75" x14ac:dyDescent="0.25">
      <c r="A1" s="9" t="s">
        <v>85</v>
      </c>
      <c r="B1" s="9"/>
      <c r="C1" s="9"/>
      <c r="D1" s="9"/>
    </row>
    <row r="2" spans="1:13" ht="15.75" x14ac:dyDescent="0.25">
      <c r="A2" s="9" t="s">
        <v>86</v>
      </c>
      <c r="B2" s="9"/>
      <c r="C2" s="9"/>
      <c r="D2" s="9"/>
    </row>
    <row r="3" spans="1:13" ht="15.75" x14ac:dyDescent="0.25">
      <c r="A3" s="9" t="s">
        <v>87</v>
      </c>
      <c r="B3" s="9"/>
      <c r="C3" s="9"/>
      <c r="D3" s="9"/>
    </row>
    <row r="5" spans="1:13" ht="15.75" x14ac:dyDescent="0.25">
      <c r="A5" s="119" t="s">
        <v>84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</row>
    <row r="7" spans="1:13" x14ac:dyDescent="0.25">
      <c r="A7" s="120" t="s">
        <v>73</v>
      </c>
      <c r="B7" s="65" t="s">
        <v>88</v>
      </c>
      <c r="C7" s="78"/>
      <c r="D7" s="65" t="s">
        <v>89</v>
      </c>
      <c r="E7" s="78"/>
    </row>
    <row r="8" spans="1:13" x14ac:dyDescent="0.25">
      <c r="A8" s="121"/>
      <c r="B8" s="67"/>
      <c r="C8" s="79"/>
      <c r="D8" s="67"/>
      <c r="E8" s="79"/>
    </row>
    <row r="9" spans="1:13" x14ac:dyDescent="0.25">
      <c r="A9" s="121"/>
      <c r="B9" s="10" t="s">
        <v>77</v>
      </c>
      <c r="C9" s="10" t="s">
        <v>78</v>
      </c>
      <c r="D9" s="10" t="s">
        <v>77</v>
      </c>
      <c r="E9" s="10" t="s">
        <v>78</v>
      </c>
    </row>
    <row r="10" spans="1:13" x14ac:dyDescent="0.25">
      <c r="A10" s="2" t="s">
        <v>72</v>
      </c>
      <c r="B10" s="7"/>
      <c r="C10" s="1"/>
      <c r="D10" s="1"/>
      <c r="E10" s="1"/>
    </row>
    <row r="11" spans="1:13" x14ac:dyDescent="0.25">
      <c r="A11" s="2" t="s">
        <v>71</v>
      </c>
      <c r="B11" s="7"/>
      <c r="C11" s="1"/>
      <c r="D11" s="1"/>
      <c r="E11" s="1"/>
    </row>
    <row r="12" spans="1:13" x14ac:dyDescent="0.25">
      <c r="A12" s="2" t="s">
        <v>70</v>
      </c>
      <c r="B12" s="7"/>
      <c r="C12" s="1"/>
      <c r="D12" s="1"/>
      <c r="E12" s="1"/>
    </row>
    <row r="13" spans="1:13" x14ac:dyDescent="0.25">
      <c r="A13" s="2" t="s">
        <v>69</v>
      </c>
      <c r="B13" s="7"/>
      <c r="C13" s="1"/>
      <c r="D13" s="1"/>
      <c r="E13" s="1"/>
    </row>
    <row r="14" spans="1:13" x14ac:dyDescent="0.25">
      <c r="A14" s="2" t="s">
        <v>68</v>
      </c>
      <c r="B14" s="7"/>
      <c r="C14" s="1"/>
      <c r="D14" s="1"/>
      <c r="E14" s="1"/>
    </row>
    <row r="15" spans="1:13" x14ac:dyDescent="0.25">
      <c r="A15" s="2" t="s">
        <v>82</v>
      </c>
      <c r="B15" s="7"/>
      <c r="C15" s="1"/>
      <c r="D15" s="1"/>
      <c r="E15" s="1"/>
    </row>
    <row r="16" spans="1:13" x14ac:dyDescent="0.25">
      <c r="A16" s="2" t="s">
        <v>67</v>
      </c>
      <c r="B16" s="7"/>
      <c r="C16" s="1"/>
      <c r="D16" s="1"/>
      <c r="E16" s="1"/>
    </row>
    <row r="17" spans="1:5" x14ac:dyDescent="0.25">
      <c r="A17" s="2" t="s">
        <v>66</v>
      </c>
      <c r="B17" s="7"/>
      <c r="C17" s="1"/>
      <c r="D17" s="1"/>
      <c r="E17" s="1"/>
    </row>
    <row r="18" spans="1:5" x14ac:dyDescent="0.25">
      <c r="A18" s="2" t="s">
        <v>83</v>
      </c>
      <c r="B18" s="7"/>
      <c r="C18" s="1"/>
      <c r="D18" s="1"/>
      <c r="E18" s="1"/>
    </row>
    <row r="19" spans="1:5" x14ac:dyDescent="0.25">
      <c r="A19" s="2" t="s">
        <v>65</v>
      </c>
      <c r="B19" s="7"/>
      <c r="C19" s="1"/>
      <c r="D19" s="1"/>
      <c r="E19" s="1"/>
    </row>
    <row r="20" spans="1:5" x14ac:dyDescent="0.25">
      <c r="A20" s="2" t="s">
        <v>64</v>
      </c>
      <c r="B20" s="7"/>
      <c r="C20" s="1"/>
      <c r="D20" s="1"/>
      <c r="E20" s="1"/>
    </row>
    <row r="21" spans="1:5" x14ac:dyDescent="0.25">
      <c r="A21" s="2" t="s">
        <v>63</v>
      </c>
      <c r="B21" s="7"/>
      <c r="C21" s="1"/>
      <c r="D21" s="1"/>
      <c r="E21" s="1"/>
    </row>
    <row r="22" spans="1:5" x14ac:dyDescent="0.25">
      <c r="A22" s="2" t="s">
        <v>62</v>
      </c>
      <c r="B22" s="7"/>
      <c r="C22" s="1"/>
      <c r="D22" s="1"/>
      <c r="E22" s="1"/>
    </row>
    <row r="23" spans="1:5" x14ac:dyDescent="0.25">
      <c r="A23" s="2" t="s">
        <v>61</v>
      </c>
      <c r="B23" s="7"/>
      <c r="C23" s="1"/>
      <c r="D23" s="1"/>
      <c r="E23" s="1"/>
    </row>
    <row r="24" spans="1:5" x14ac:dyDescent="0.25">
      <c r="A24" s="2" t="s">
        <v>60</v>
      </c>
      <c r="B24" s="7"/>
      <c r="C24" s="1"/>
      <c r="D24" s="1"/>
      <c r="E24" s="1"/>
    </row>
    <row r="25" spans="1:5" x14ac:dyDescent="0.25">
      <c r="A25" s="2" t="s">
        <v>59</v>
      </c>
      <c r="B25" s="7"/>
      <c r="C25" s="1"/>
      <c r="D25" s="1"/>
      <c r="E25" s="1"/>
    </row>
    <row r="26" spans="1:5" x14ac:dyDescent="0.25">
      <c r="A26" s="2" t="s">
        <v>58</v>
      </c>
      <c r="B26" s="7"/>
      <c r="C26" s="1"/>
      <c r="D26" s="1"/>
      <c r="E26" s="1"/>
    </row>
    <row r="27" spans="1:5" x14ac:dyDescent="0.25">
      <c r="A27" s="2" t="s">
        <v>57</v>
      </c>
      <c r="B27" s="7"/>
      <c r="C27" s="1"/>
      <c r="D27" s="1"/>
      <c r="E27" s="1"/>
    </row>
    <row r="28" spans="1:5" x14ac:dyDescent="0.25">
      <c r="A28" s="2" t="s">
        <v>56</v>
      </c>
      <c r="B28" s="7"/>
      <c r="C28" s="1"/>
      <c r="D28" s="1"/>
      <c r="E28" s="1"/>
    </row>
    <row r="29" spans="1:5" x14ac:dyDescent="0.25">
      <c r="A29" s="2" t="s">
        <v>55</v>
      </c>
      <c r="B29" s="7"/>
      <c r="C29" s="1"/>
      <c r="D29" s="1"/>
      <c r="E29" s="1"/>
    </row>
    <row r="30" spans="1:5" x14ac:dyDescent="0.25">
      <c r="A30" s="2" t="s">
        <v>54</v>
      </c>
      <c r="B30" s="7"/>
      <c r="C30" s="1"/>
      <c r="D30" s="1"/>
      <c r="E30" s="1"/>
    </row>
    <row r="31" spans="1:5" x14ac:dyDescent="0.25">
      <c r="A31" s="2" t="s">
        <v>53</v>
      </c>
      <c r="B31" s="7"/>
      <c r="C31" s="1"/>
      <c r="D31" s="1"/>
      <c r="E31" s="1"/>
    </row>
    <row r="32" spans="1:5" x14ac:dyDescent="0.25">
      <c r="A32" s="2" t="s">
        <v>52</v>
      </c>
      <c r="B32" s="7"/>
      <c r="C32" s="1"/>
      <c r="D32" s="1"/>
      <c r="E32" s="1"/>
    </row>
    <row r="33" spans="1:5" x14ac:dyDescent="0.25">
      <c r="A33" s="2" t="s">
        <v>51</v>
      </c>
      <c r="B33" s="7"/>
      <c r="C33" s="1"/>
      <c r="D33" s="1"/>
      <c r="E33" s="1"/>
    </row>
    <row r="34" spans="1:5" x14ac:dyDescent="0.25">
      <c r="A34" s="2" t="s">
        <v>50</v>
      </c>
      <c r="B34" s="7"/>
      <c r="C34" s="1"/>
      <c r="D34" s="1"/>
      <c r="E34" s="1"/>
    </row>
    <row r="35" spans="1:5" x14ac:dyDescent="0.25">
      <c r="A35" s="2" t="s">
        <v>49</v>
      </c>
      <c r="B35" s="7"/>
      <c r="C35" s="1"/>
      <c r="D35" s="1"/>
      <c r="E35" s="1"/>
    </row>
    <row r="36" spans="1:5" x14ac:dyDescent="0.25">
      <c r="A36" s="2" t="s">
        <v>48</v>
      </c>
      <c r="B36" s="7"/>
      <c r="C36" s="1"/>
      <c r="D36" s="1"/>
      <c r="E36" s="1"/>
    </row>
    <row r="37" spans="1:5" x14ac:dyDescent="0.25">
      <c r="A37" s="2" t="s">
        <v>47</v>
      </c>
      <c r="B37" s="7"/>
      <c r="C37" s="1"/>
      <c r="D37" s="1"/>
      <c r="E37" s="1"/>
    </row>
    <row r="38" spans="1:5" x14ac:dyDescent="0.25">
      <c r="A38" s="2" t="s">
        <v>46</v>
      </c>
      <c r="B38" s="7"/>
      <c r="C38" s="1"/>
      <c r="D38" s="1"/>
      <c r="E38" s="1"/>
    </row>
    <row r="39" spans="1:5" x14ac:dyDescent="0.25">
      <c r="A39" s="2" t="s">
        <v>45</v>
      </c>
      <c r="B39" s="7"/>
      <c r="C39" s="1"/>
      <c r="D39" s="1"/>
      <c r="E39" s="1"/>
    </row>
    <row r="40" spans="1:5" x14ac:dyDescent="0.25">
      <c r="A40" s="2" t="s">
        <v>44</v>
      </c>
      <c r="B40" s="7"/>
      <c r="C40" s="1"/>
      <c r="D40" s="1"/>
      <c r="E40" s="1"/>
    </row>
    <row r="41" spans="1:5" x14ac:dyDescent="0.25">
      <c r="A41" s="2" t="s">
        <v>43</v>
      </c>
      <c r="B41" s="7"/>
      <c r="C41" s="1"/>
      <c r="D41" s="1"/>
      <c r="E41" s="1"/>
    </row>
    <row r="42" spans="1:5" x14ac:dyDescent="0.25">
      <c r="A42" s="2" t="s">
        <v>42</v>
      </c>
      <c r="B42" s="7"/>
      <c r="C42" s="1"/>
      <c r="D42" s="1"/>
      <c r="E42" s="1"/>
    </row>
    <row r="43" spans="1:5" x14ac:dyDescent="0.25">
      <c r="A43" s="2" t="s">
        <v>41</v>
      </c>
      <c r="B43" s="7"/>
      <c r="C43" s="1"/>
      <c r="D43" s="1"/>
      <c r="E43" s="1"/>
    </row>
    <row r="44" spans="1:5" x14ac:dyDescent="0.25">
      <c r="A44" s="2" t="s">
        <v>40</v>
      </c>
      <c r="B44" s="7"/>
      <c r="C44" s="1"/>
      <c r="D44" s="1"/>
      <c r="E44" s="1"/>
    </row>
    <row r="45" spans="1:5" x14ac:dyDescent="0.25">
      <c r="A45" s="2" t="s">
        <v>39</v>
      </c>
      <c r="B45" s="7"/>
      <c r="C45" s="1"/>
      <c r="D45" s="1"/>
      <c r="E45" s="1"/>
    </row>
    <row r="46" spans="1:5" x14ac:dyDescent="0.25">
      <c r="A46" s="2" t="s">
        <v>38</v>
      </c>
      <c r="B46" s="7"/>
      <c r="C46" s="1"/>
      <c r="D46" s="1"/>
      <c r="E46" s="1"/>
    </row>
    <row r="47" spans="1:5" x14ac:dyDescent="0.25">
      <c r="A47" s="2" t="s">
        <v>37</v>
      </c>
      <c r="B47" s="7"/>
      <c r="C47" s="1"/>
      <c r="D47" s="1"/>
      <c r="E47" s="1"/>
    </row>
    <row r="48" spans="1:5" x14ac:dyDescent="0.25">
      <c r="A48" s="120" t="s">
        <v>73</v>
      </c>
      <c r="B48" s="65" t="s">
        <v>88</v>
      </c>
      <c r="C48" s="78"/>
      <c r="D48" s="65" t="s">
        <v>89</v>
      </c>
      <c r="E48" s="78"/>
    </row>
    <row r="49" spans="1:5" x14ac:dyDescent="0.25">
      <c r="A49" s="121"/>
      <c r="B49" s="67"/>
      <c r="C49" s="79"/>
      <c r="D49" s="67"/>
      <c r="E49" s="79"/>
    </row>
    <row r="50" spans="1:5" x14ac:dyDescent="0.25">
      <c r="A50" s="121"/>
      <c r="B50" s="10" t="s">
        <v>77</v>
      </c>
      <c r="C50" s="10" t="s">
        <v>78</v>
      </c>
      <c r="D50" s="10" t="s">
        <v>77</v>
      </c>
      <c r="E50" s="10" t="s">
        <v>78</v>
      </c>
    </row>
    <row r="51" spans="1:5" x14ac:dyDescent="0.25">
      <c r="A51" s="2" t="s">
        <v>36</v>
      </c>
      <c r="B51" s="7"/>
      <c r="C51" s="1"/>
      <c r="D51" s="1"/>
      <c r="E51" s="1"/>
    </row>
    <row r="52" spans="1:5" x14ac:dyDescent="0.25">
      <c r="A52" s="2" t="s">
        <v>35</v>
      </c>
      <c r="B52" s="7"/>
      <c r="C52" s="1"/>
      <c r="D52" s="1"/>
      <c r="E52" s="1"/>
    </row>
    <row r="53" spans="1:5" x14ac:dyDescent="0.25">
      <c r="A53" s="2" t="s">
        <v>34</v>
      </c>
      <c r="B53" s="7"/>
      <c r="C53" s="1"/>
      <c r="D53" s="1"/>
      <c r="E53" s="1"/>
    </row>
    <row r="54" spans="1:5" x14ac:dyDescent="0.25">
      <c r="A54" s="2" t="s">
        <v>33</v>
      </c>
      <c r="B54" s="7"/>
      <c r="C54" s="1"/>
      <c r="D54" s="1"/>
      <c r="E54" s="1"/>
    </row>
    <row r="55" spans="1:5" x14ac:dyDescent="0.25">
      <c r="A55" s="2" t="s">
        <v>32</v>
      </c>
      <c r="B55" s="7"/>
      <c r="C55" s="1"/>
      <c r="D55" s="1"/>
      <c r="E55" s="1"/>
    </row>
    <row r="56" spans="1:5" x14ac:dyDescent="0.25">
      <c r="A56" s="2" t="s">
        <v>31</v>
      </c>
      <c r="B56" s="7"/>
      <c r="C56" s="1"/>
      <c r="D56" s="1"/>
      <c r="E56" s="1"/>
    </row>
    <row r="57" spans="1:5" x14ac:dyDescent="0.25">
      <c r="A57" s="2" t="s">
        <v>30</v>
      </c>
      <c r="B57" s="7"/>
      <c r="C57" s="1"/>
      <c r="D57" s="1"/>
      <c r="E57" s="1"/>
    </row>
    <row r="58" spans="1:5" x14ac:dyDescent="0.25">
      <c r="A58" s="2" t="s">
        <v>29</v>
      </c>
      <c r="B58" s="7"/>
      <c r="C58" s="1"/>
      <c r="D58" s="1"/>
      <c r="E58" s="1"/>
    </row>
    <row r="59" spans="1:5" x14ac:dyDescent="0.25">
      <c r="A59" s="2" t="s">
        <v>28</v>
      </c>
      <c r="B59" s="7"/>
      <c r="C59" s="1"/>
      <c r="D59" s="1"/>
      <c r="E59" s="1"/>
    </row>
    <row r="60" spans="1:5" x14ac:dyDescent="0.25">
      <c r="A60" s="2" t="s">
        <v>27</v>
      </c>
      <c r="B60" s="7"/>
      <c r="C60" s="1"/>
      <c r="D60" s="1"/>
      <c r="E60" s="1"/>
    </row>
    <row r="61" spans="1:5" x14ac:dyDescent="0.25">
      <c r="A61" s="2" t="s">
        <v>26</v>
      </c>
      <c r="B61" s="7"/>
      <c r="C61" s="1"/>
      <c r="D61" s="1"/>
      <c r="E61" s="1"/>
    </row>
    <row r="62" spans="1:5" x14ac:dyDescent="0.25">
      <c r="A62" s="2" t="s">
        <v>25</v>
      </c>
      <c r="B62" s="7"/>
      <c r="C62" s="1"/>
      <c r="D62" s="1"/>
      <c r="E62" s="1"/>
    </row>
    <row r="63" spans="1:5" x14ac:dyDescent="0.25">
      <c r="A63" s="2" t="s">
        <v>2</v>
      </c>
      <c r="B63" s="7"/>
      <c r="C63" s="1"/>
      <c r="D63" s="1"/>
      <c r="E63" s="1"/>
    </row>
    <row r="64" spans="1:5" x14ac:dyDescent="0.25">
      <c r="A64" s="2" t="s">
        <v>24</v>
      </c>
      <c r="B64" s="7"/>
      <c r="C64" s="1"/>
      <c r="D64" s="1"/>
      <c r="E64" s="1"/>
    </row>
    <row r="65" spans="1:5" x14ac:dyDescent="0.25">
      <c r="A65" s="2" t="s">
        <v>23</v>
      </c>
      <c r="B65" s="7"/>
      <c r="C65" s="1"/>
      <c r="D65" s="1"/>
      <c r="E65" s="1"/>
    </row>
    <row r="66" spans="1:5" x14ac:dyDescent="0.25">
      <c r="A66" s="2" t="s">
        <v>22</v>
      </c>
      <c r="B66" s="7"/>
      <c r="C66" s="1"/>
      <c r="D66" s="1"/>
      <c r="E66" s="1"/>
    </row>
    <row r="67" spans="1:5" x14ac:dyDescent="0.25">
      <c r="A67" s="2" t="s">
        <v>21</v>
      </c>
      <c r="B67" s="7"/>
      <c r="C67" s="1"/>
      <c r="D67" s="1"/>
      <c r="E67" s="1"/>
    </row>
    <row r="68" spans="1:5" x14ac:dyDescent="0.25">
      <c r="A68" s="2" t="s">
        <v>20</v>
      </c>
      <c r="B68" s="7"/>
      <c r="C68" s="1"/>
      <c r="D68" s="1"/>
      <c r="E68" s="1"/>
    </row>
    <row r="69" spans="1:5" x14ac:dyDescent="0.25">
      <c r="A69" s="2" t="s">
        <v>19</v>
      </c>
      <c r="B69" s="7"/>
      <c r="C69" s="1"/>
      <c r="D69" s="1"/>
      <c r="E69" s="1"/>
    </row>
    <row r="70" spans="1:5" x14ac:dyDescent="0.25">
      <c r="A70" s="2" t="s">
        <v>18</v>
      </c>
      <c r="B70" s="7"/>
      <c r="C70" s="1"/>
      <c r="D70" s="1"/>
      <c r="E70" s="1"/>
    </row>
    <row r="71" spans="1:5" x14ac:dyDescent="0.25">
      <c r="A71" s="2" t="s">
        <v>17</v>
      </c>
      <c r="B71" s="7"/>
      <c r="C71" s="1"/>
      <c r="D71" s="1"/>
      <c r="E71" s="1"/>
    </row>
    <row r="72" spans="1:5" x14ac:dyDescent="0.25">
      <c r="A72" s="2" t="s">
        <v>16</v>
      </c>
      <c r="B72" s="7"/>
      <c r="C72" s="1"/>
      <c r="D72" s="1"/>
      <c r="E72" s="1"/>
    </row>
    <row r="73" spans="1:5" x14ac:dyDescent="0.25">
      <c r="A73" s="2" t="s">
        <v>15</v>
      </c>
      <c r="B73" s="7"/>
      <c r="C73" s="1"/>
      <c r="D73" s="1"/>
      <c r="E73" s="1"/>
    </row>
    <row r="74" spans="1:5" x14ac:dyDescent="0.25">
      <c r="A74" s="2" t="s">
        <v>14</v>
      </c>
      <c r="B74" s="7"/>
      <c r="C74" s="1"/>
      <c r="D74" s="1"/>
      <c r="E74" s="1"/>
    </row>
    <row r="75" spans="1:5" x14ac:dyDescent="0.25">
      <c r="A75" s="2" t="s">
        <v>13</v>
      </c>
      <c r="B75" s="7"/>
      <c r="C75" s="1"/>
      <c r="D75" s="1"/>
      <c r="E75" s="1"/>
    </row>
    <row r="76" spans="1:5" x14ac:dyDescent="0.25">
      <c r="A76" s="2" t="s">
        <v>1</v>
      </c>
      <c r="B76" s="7"/>
      <c r="C76" s="1"/>
      <c r="D76" s="1"/>
      <c r="E76" s="1"/>
    </row>
    <row r="77" spans="1:5" x14ac:dyDescent="0.25">
      <c r="A77" s="2" t="s">
        <v>12</v>
      </c>
      <c r="B77" s="7"/>
      <c r="C77" s="1"/>
      <c r="D77" s="1"/>
      <c r="E77" s="1"/>
    </row>
    <row r="78" spans="1:5" x14ac:dyDescent="0.25">
      <c r="A78" s="2" t="s">
        <v>11</v>
      </c>
      <c r="B78" s="7"/>
      <c r="C78" s="1"/>
      <c r="D78" s="1"/>
      <c r="E78" s="1"/>
    </row>
    <row r="79" spans="1:5" x14ac:dyDescent="0.25">
      <c r="A79" s="2" t="s">
        <v>0</v>
      </c>
      <c r="B79" s="7"/>
      <c r="C79" s="1"/>
      <c r="D79" s="1"/>
      <c r="E79" s="1"/>
    </row>
    <row r="80" spans="1:5" x14ac:dyDescent="0.25">
      <c r="A80" s="2" t="s">
        <v>3</v>
      </c>
      <c r="B80" s="7"/>
      <c r="C80" s="1"/>
      <c r="D80" s="1"/>
      <c r="E80" s="1"/>
    </row>
    <row r="81" spans="1:5" x14ac:dyDescent="0.25">
      <c r="A81" s="2" t="s">
        <v>10</v>
      </c>
      <c r="B81" s="7"/>
      <c r="C81" s="1"/>
      <c r="D81" s="1"/>
      <c r="E81" s="1"/>
    </row>
    <row r="82" spans="1:5" x14ac:dyDescent="0.25">
      <c r="A82" s="2" t="s">
        <v>9</v>
      </c>
      <c r="B82" s="7"/>
      <c r="C82" s="1"/>
      <c r="D82" s="1"/>
      <c r="E82" s="1"/>
    </row>
    <row r="83" spans="1:5" x14ac:dyDescent="0.25">
      <c r="A83" s="2" t="s">
        <v>8</v>
      </c>
      <c r="B83" s="7"/>
      <c r="C83" s="1"/>
      <c r="D83" s="1"/>
      <c r="E83" s="1"/>
    </row>
    <row r="84" spans="1:5" x14ac:dyDescent="0.25">
      <c r="A84" s="2" t="s">
        <v>7</v>
      </c>
      <c r="B84" s="7"/>
      <c r="C84" s="1"/>
      <c r="D84" s="1"/>
      <c r="E84" s="1"/>
    </row>
    <row r="85" spans="1:5" x14ac:dyDescent="0.25">
      <c r="A85" s="2" t="s">
        <v>6</v>
      </c>
      <c r="B85" s="7"/>
      <c r="C85" s="1"/>
      <c r="D85" s="1"/>
      <c r="E85" s="1"/>
    </row>
    <row r="86" spans="1:5" x14ac:dyDescent="0.25">
      <c r="A86" s="2" t="s">
        <v>5</v>
      </c>
      <c r="B86" s="7"/>
      <c r="C86" s="1"/>
      <c r="D86" s="1"/>
      <c r="E86" s="1"/>
    </row>
    <row r="87" spans="1:5" x14ac:dyDescent="0.25">
      <c r="A87" s="2" t="s">
        <v>4</v>
      </c>
      <c r="B87" s="7"/>
      <c r="C87" s="1"/>
      <c r="D87" s="1"/>
      <c r="E87" s="1"/>
    </row>
    <row r="88" spans="1:5" x14ac:dyDescent="0.25">
      <c r="A88" s="6" t="s">
        <v>90</v>
      </c>
      <c r="B88" s="8"/>
      <c r="C88" s="4"/>
      <c r="D88" s="4"/>
      <c r="E88" s="4"/>
    </row>
  </sheetData>
  <mergeCells count="7">
    <mergeCell ref="A5:M5"/>
    <mergeCell ref="A7:A9"/>
    <mergeCell ref="B7:C8"/>
    <mergeCell ref="D7:E8"/>
    <mergeCell ref="A48:A50"/>
    <mergeCell ref="B48:C49"/>
    <mergeCell ref="D48:E49"/>
  </mergeCells>
  <pageMargins left="0.511811024" right="0.511811024" top="0.78740157499999996" bottom="0.78740157499999996" header="0.31496062000000002" footer="0.31496062000000002"/>
  <pageSetup paperSize="9" scale="10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MARCO AURÉLIO DE OLIVEIRA GOIS</cp:lastModifiedBy>
  <cp:lastPrinted>2021-02-09T14:27:45Z</cp:lastPrinted>
  <dcterms:created xsi:type="dcterms:W3CDTF">2020-12-16T18:42:09Z</dcterms:created>
  <dcterms:modified xsi:type="dcterms:W3CDTF">2021-02-16T21:23:15Z</dcterms:modified>
</cp:coreProperties>
</file>