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20" yWindow="100" windowWidth="21320" windowHeight="12600"/>
  </bookViews>
  <sheets>
    <sheet name="Listado revisado" sheetId="2" r:id="rId1"/>
    <sheet name="grafica de crecimiento por mes" sheetId="4" r:id="rId2"/>
    <sheet name="regresion" sheetId="6" r:id="rId3"/>
    <sheet name="ganancia de peso " sheetId="3" r:id="rId4"/>
    <sheet name="data SOLO PARA CALCULOS " sheetId="5" r:id="rId5"/>
    <sheet name="Hoja1" sheetId="7" r:id="rId6"/>
  </sheets>
  <definedNames>
    <definedName name="_xlnm._FilterDatabase" localSheetId="0" hidden="1">'Listado revisado'!$A$6:$K$134</definedName>
    <definedName name="completa">'ganancia de peso '!$A$4:$J$132</definedName>
    <definedName name="dep">'ganancia de peso '!$H$5:$H$132</definedName>
    <definedName name="dias">'ganancia de peso '!$E$5:$E$132</definedName>
    <definedName name="gdp">'ganancia de peso '!$J$5:$J$132</definedName>
    <definedName name="ID">'ganancia de peso '!$A$5:$A$132</definedName>
    <definedName name="kep">'ganancia de peso '!$I$5:$I$132</definedName>
    <definedName name="meses">'ganancia de peso '!$F$5:$F$132</definedName>
    <definedName name="nacimiento">'ganancia de peso '!$C$5:$C$132</definedName>
    <definedName name="pesa">'ganancia de peso '!$D$5:$D$132</definedName>
    <definedName name="peso">'ganancia de peso '!$G$5:$G$132</definedName>
    <definedName name="sexo">'ganancia de peso '!$B$5:$B$132</definedName>
  </definedNames>
  <calcPr calcId="140001" concurrentCalc="0"/>
  <pivotCaches>
    <pivotCache cacheId="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2" i="3" l="1"/>
  <c r="F132" i="3"/>
  <c r="E131" i="3"/>
  <c r="F131" i="3"/>
  <c r="E130" i="3"/>
  <c r="F130" i="3"/>
  <c r="E129" i="3"/>
  <c r="F129" i="3"/>
  <c r="E128" i="3"/>
  <c r="F128" i="3"/>
  <c r="E127" i="3"/>
  <c r="F127" i="3"/>
  <c r="E126" i="3"/>
  <c r="F126" i="3"/>
  <c r="E125" i="3"/>
  <c r="F125" i="3"/>
  <c r="E124" i="3"/>
  <c r="F124" i="3"/>
  <c r="E123" i="3"/>
  <c r="F123" i="3"/>
  <c r="E122" i="3"/>
  <c r="F122" i="3"/>
  <c r="E121" i="3"/>
  <c r="F121" i="3"/>
  <c r="E120" i="3"/>
  <c r="F120" i="3"/>
  <c r="E119" i="3"/>
  <c r="F119" i="3"/>
  <c r="E118" i="3"/>
  <c r="F118" i="3"/>
  <c r="E117" i="3"/>
  <c r="F117" i="3"/>
  <c r="E116" i="3"/>
  <c r="F116" i="3"/>
  <c r="E115" i="3"/>
  <c r="F115" i="3"/>
  <c r="E114" i="3"/>
  <c r="F114" i="3"/>
  <c r="E113" i="3"/>
  <c r="F113" i="3"/>
  <c r="E112" i="3"/>
  <c r="F112" i="3"/>
  <c r="E111" i="3"/>
  <c r="F111" i="3"/>
  <c r="E110" i="3"/>
  <c r="F110" i="3"/>
  <c r="E109" i="3"/>
  <c r="F109" i="3"/>
  <c r="E108" i="3"/>
  <c r="F108" i="3"/>
  <c r="E107" i="3"/>
  <c r="F107" i="3"/>
  <c r="E106" i="3"/>
  <c r="F106" i="3"/>
  <c r="E105" i="3"/>
  <c r="F105" i="3"/>
  <c r="E104" i="3"/>
  <c r="F104" i="3"/>
  <c r="E103" i="3"/>
  <c r="F103" i="3"/>
  <c r="E102" i="3"/>
  <c r="F102" i="3"/>
  <c r="E101" i="3"/>
  <c r="F101" i="3"/>
  <c r="E100" i="3"/>
  <c r="F100" i="3"/>
  <c r="E99" i="3"/>
  <c r="F99" i="3"/>
  <c r="E98" i="3"/>
  <c r="F98" i="3"/>
  <c r="E97" i="3"/>
  <c r="F97" i="3"/>
  <c r="E96" i="3"/>
  <c r="F96" i="3"/>
  <c r="E95" i="3"/>
  <c r="F95" i="3"/>
  <c r="E94" i="3"/>
  <c r="F94" i="3"/>
  <c r="E93" i="3"/>
  <c r="F93" i="3"/>
  <c r="E92" i="3"/>
  <c r="F92" i="3"/>
  <c r="E91" i="3"/>
  <c r="F91" i="3"/>
  <c r="E90" i="3"/>
  <c r="F90" i="3"/>
  <c r="E89" i="3"/>
  <c r="F89" i="3"/>
  <c r="E88" i="3"/>
  <c r="F88" i="3"/>
  <c r="E87" i="3"/>
  <c r="F87" i="3"/>
  <c r="E86" i="3"/>
  <c r="F86" i="3"/>
  <c r="E85" i="3"/>
  <c r="F85" i="3"/>
  <c r="E84" i="3"/>
  <c r="F84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K26" i="6"/>
  <c r="J86" i="2"/>
  <c r="I86" i="2"/>
  <c r="J102" i="2"/>
  <c r="I102" i="2"/>
  <c r="J134" i="2"/>
  <c r="I134" i="2"/>
  <c r="K134" i="2"/>
  <c r="J118" i="2"/>
  <c r="I118" i="2"/>
  <c r="J70" i="2"/>
  <c r="I70" i="2"/>
  <c r="J54" i="2"/>
  <c r="I54" i="2"/>
  <c r="J38" i="2"/>
  <c r="I38" i="2"/>
  <c r="J22" i="2"/>
  <c r="I22" i="2"/>
  <c r="K22" i="2"/>
  <c r="J133" i="2"/>
  <c r="I133" i="2"/>
  <c r="J132" i="2"/>
  <c r="I132" i="2"/>
  <c r="J131" i="2"/>
  <c r="I131" i="2"/>
  <c r="K131" i="2"/>
  <c r="J130" i="2"/>
  <c r="I130" i="2"/>
  <c r="J129" i="2"/>
  <c r="I129" i="2"/>
  <c r="K129" i="2"/>
  <c r="J128" i="2"/>
  <c r="I128" i="2"/>
  <c r="K128" i="2"/>
  <c r="J127" i="2"/>
  <c r="I127" i="2"/>
  <c r="K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K121" i="2"/>
  <c r="J120" i="2"/>
  <c r="I120" i="2"/>
  <c r="K120" i="2"/>
  <c r="J117" i="2"/>
  <c r="I117" i="2"/>
  <c r="K117" i="2"/>
  <c r="J116" i="2"/>
  <c r="I116" i="2"/>
  <c r="J115" i="2"/>
  <c r="I115" i="2"/>
  <c r="J114" i="2"/>
  <c r="I114" i="2"/>
  <c r="J113" i="2"/>
  <c r="I113" i="2"/>
  <c r="K113" i="2"/>
  <c r="J112" i="2"/>
  <c r="I112" i="2"/>
  <c r="K112" i="2"/>
  <c r="J111" i="2"/>
  <c r="I111" i="2"/>
  <c r="J110" i="2"/>
  <c r="I110" i="2"/>
  <c r="J109" i="2"/>
  <c r="I109" i="2"/>
  <c r="J108" i="2"/>
  <c r="I108" i="2"/>
  <c r="K108" i="2"/>
  <c r="J107" i="2"/>
  <c r="I107" i="2"/>
  <c r="K107" i="2"/>
  <c r="J106" i="2"/>
  <c r="I106" i="2"/>
  <c r="J105" i="2"/>
  <c r="I105" i="2"/>
  <c r="K105" i="2"/>
  <c r="J104" i="2"/>
  <c r="I104" i="2"/>
  <c r="J101" i="2"/>
  <c r="I101" i="2"/>
  <c r="J100" i="2"/>
  <c r="I100" i="2"/>
  <c r="J99" i="2"/>
  <c r="I99" i="2"/>
  <c r="J98" i="2"/>
  <c r="I98" i="2"/>
  <c r="K98" i="2"/>
  <c r="J97" i="2"/>
  <c r="I97" i="2"/>
  <c r="J96" i="2"/>
  <c r="I96" i="2"/>
  <c r="J95" i="2"/>
  <c r="I95" i="2"/>
  <c r="K95" i="2"/>
  <c r="J94" i="2"/>
  <c r="I94" i="2"/>
  <c r="J93" i="2"/>
  <c r="I93" i="2"/>
  <c r="K93" i="2"/>
  <c r="J92" i="2"/>
  <c r="I92" i="2"/>
  <c r="K92" i="2"/>
  <c r="J91" i="2"/>
  <c r="I91" i="2"/>
  <c r="K91" i="2"/>
  <c r="J90" i="2"/>
  <c r="I90" i="2"/>
  <c r="J89" i="2"/>
  <c r="I89" i="2"/>
  <c r="J88" i="2"/>
  <c r="I88" i="2"/>
  <c r="J85" i="2"/>
  <c r="I85" i="2"/>
  <c r="J84" i="2"/>
  <c r="I84" i="2"/>
  <c r="J83" i="2"/>
  <c r="I83" i="2"/>
  <c r="K83" i="2"/>
  <c r="J82" i="2"/>
  <c r="I82" i="2"/>
  <c r="K82" i="2"/>
  <c r="J81" i="2"/>
  <c r="I81" i="2"/>
  <c r="K81" i="2"/>
  <c r="J80" i="2"/>
  <c r="I80" i="2"/>
  <c r="J79" i="2"/>
  <c r="I79" i="2"/>
  <c r="J78" i="2"/>
  <c r="I78" i="2"/>
  <c r="J77" i="2"/>
  <c r="I77" i="2"/>
  <c r="K77" i="2"/>
  <c r="J76" i="2"/>
  <c r="I76" i="2"/>
  <c r="K76" i="2"/>
  <c r="J75" i="2"/>
  <c r="I75" i="2"/>
  <c r="J74" i="2"/>
  <c r="I74" i="2"/>
  <c r="J73" i="2"/>
  <c r="I73" i="2"/>
  <c r="J72" i="2"/>
  <c r="I72" i="2"/>
  <c r="K72" i="2"/>
  <c r="J69" i="2"/>
  <c r="I69" i="2"/>
  <c r="J68" i="2"/>
  <c r="I68" i="2"/>
  <c r="J67" i="2"/>
  <c r="I67" i="2"/>
  <c r="K67" i="2"/>
  <c r="J66" i="2"/>
  <c r="I66" i="2"/>
  <c r="J65" i="2"/>
  <c r="I65" i="2"/>
  <c r="J64" i="2"/>
  <c r="I64" i="2"/>
  <c r="J63" i="2"/>
  <c r="I63" i="2"/>
  <c r="J62" i="2"/>
  <c r="I62" i="2"/>
  <c r="K62" i="2"/>
  <c r="J61" i="2"/>
  <c r="I61" i="2"/>
  <c r="J60" i="2"/>
  <c r="I60" i="2"/>
  <c r="J59" i="2"/>
  <c r="I59" i="2"/>
  <c r="K59" i="2"/>
  <c r="J58" i="2"/>
  <c r="I58" i="2"/>
  <c r="J57" i="2"/>
  <c r="I57" i="2"/>
  <c r="J56" i="2"/>
  <c r="I56" i="2"/>
  <c r="J53" i="2"/>
  <c r="I53" i="2"/>
  <c r="K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K46" i="2"/>
  <c r="J45" i="2"/>
  <c r="I45" i="2"/>
  <c r="J44" i="2"/>
  <c r="I44" i="2"/>
  <c r="J43" i="2"/>
  <c r="I43" i="2"/>
  <c r="J42" i="2"/>
  <c r="I42" i="2"/>
  <c r="J41" i="2"/>
  <c r="I41" i="2"/>
  <c r="J40" i="2"/>
  <c r="I40" i="2"/>
  <c r="J37" i="2"/>
  <c r="I37" i="2"/>
  <c r="K37" i="2"/>
  <c r="J36" i="2"/>
  <c r="I36" i="2"/>
  <c r="J35" i="2"/>
  <c r="I35" i="2"/>
  <c r="J34" i="2"/>
  <c r="I34" i="2"/>
  <c r="J33" i="2"/>
  <c r="I33" i="2"/>
  <c r="J32" i="2"/>
  <c r="I32" i="2"/>
  <c r="K32" i="2"/>
  <c r="J31" i="2"/>
  <c r="I31" i="2"/>
  <c r="J30" i="2"/>
  <c r="I30" i="2"/>
  <c r="J29" i="2"/>
  <c r="I29" i="2"/>
  <c r="J28" i="2"/>
  <c r="I28" i="2"/>
  <c r="J27" i="2"/>
  <c r="I27" i="2"/>
  <c r="J26" i="2"/>
  <c r="I26" i="2"/>
  <c r="K26" i="2"/>
  <c r="J25" i="2"/>
  <c r="I25" i="2"/>
  <c r="J24" i="2"/>
  <c r="I24" i="2"/>
  <c r="K24" i="2"/>
  <c r="J21" i="2"/>
  <c r="I21" i="2"/>
  <c r="J20" i="2"/>
  <c r="I20" i="2"/>
  <c r="K20" i="2"/>
  <c r="J19" i="2"/>
  <c r="I19" i="2"/>
  <c r="J18" i="2"/>
  <c r="I18" i="2"/>
  <c r="K18" i="2"/>
  <c r="J17" i="2"/>
  <c r="I17" i="2"/>
  <c r="K17" i="2"/>
  <c r="J16" i="2"/>
  <c r="I16" i="2"/>
  <c r="K16" i="2"/>
  <c r="J15" i="2"/>
  <c r="I15" i="2"/>
  <c r="J14" i="2"/>
  <c r="I14" i="2"/>
  <c r="K14" i="2"/>
  <c r="J13" i="2"/>
  <c r="I13" i="2"/>
  <c r="J12" i="2"/>
  <c r="I12" i="2"/>
  <c r="J11" i="2"/>
  <c r="I11" i="2"/>
  <c r="J10" i="2"/>
  <c r="I10" i="2"/>
  <c r="K10" i="2"/>
  <c r="J9" i="2"/>
  <c r="I9" i="2"/>
  <c r="J8" i="2"/>
  <c r="I8" i="2"/>
  <c r="K44" i="2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G150" i="4"/>
  <c r="G141" i="4"/>
  <c r="G132" i="4"/>
  <c r="G123" i="4"/>
  <c r="G114" i="4"/>
  <c r="G105" i="4"/>
  <c r="G96" i="4"/>
  <c r="G87" i="4"/>
  <c r="G78" i="4"/>
  <c r="G69" i="4"/>
  <c r="G60" i="4"/>
  <c r="G51" i="4"/>
  <c r="G42" i="4"/>
  <c r="G33" i="4"/>
  <c r="G24" i="4"/>
  <c r="G15" i="4"/>
  <c r="G151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3" i="3"/>
  <c r="K8" i="2"/>
  <c r="K19" i="2"/>
  <c r="K29" i="2"/>
  <c r="K35" i="2"/>
  <c r="K45" i="2"/>
  <c r="K47" i="2"/>
  <c r="K49" i="2"/>
  <c r="K51" i="2"/>
  <c r="K64" i="2"/>
  <c r="K80" i="2"/>
  <c r="K90" i="2"/>
  <c r="K99" i="2"/>
  <c r="K101" i="2"/>
  <c r="K109" i="2"/>
  <c r="K111" i="2"/>
  <c r="K123" i="2"/>
  <c r="K54" i="2"/>
  <c r="K9" i="2"/>
  <c r="K13" i="2"/>
  <c r="K28" i="2"/>
  <c r="K34" i="2"/>
  <c r="K36" i="2"/>
  <c r="K40" i="2"/>
  <c r="K42" i="2"/>
  <c r="K52" i="2"/>
  <c r="K58" i="2"/>
  <c r="K63" i="2"/>
  <c r="K73" i="2"/>
  <c r="K75" i="2"/>
  <c r="K85" i="2"/>
  <c r="K100" i="2"/>
  <c r="K116" i="2"/>
  <c r="K126" i="2"/>
  <c r="K38" i="2"/>
  <c r="K25" i="2"/>
  <c r="K27" i="2"/>
  <c r="K43" i="2"/>
  <c r="K50" i="2"/>
  <c r="K61" i="2"/>
  <c r="K68" i="2"/>
  <c r="K79" i="2"/>
  <c r="K88" i="2"/>
  <c r="K94" i="2"/>
  <c r="K97" i="2"/>
  <c r="K106" i="2"/>
  <c r="K115" i="2"/>
  <c r="K124" i="2"/>
  <c r="K130" i="2"/>
  <c r="K133" i="2"/>
  <c r="K102" i="2"/>
  <c r="K11" i="2"/>
  <c r="K31" i="2"/>
  <c r="K56" i="2"/>
  <c r="K65" i="2"/>
  <c r="K74" i="2"/>
  <c r="K110" i="2"/>
  <c r="K70" i="2"/>
  <c r="K12" i="2"/>
  <c r="K15" i="2"/>
  <c r="K21" i="2"/>
  <c r="K30" i="2"/>
  <c r="K33" i="2"/>
  <c r="K41" i="2"/>
  <c r="K48" i="2"/>
  <c r="K57" i="2"/>
  <c r="K60" i="2"/>
  <c r="K66" i="2"/>
  <c r="K69" i="2"/>
  <c r="K78" i="2"/>
  <c r="K84" i="2"/>
  <c r="K89" i="2"/>
  <c r="K96" i="2"/>
  <c r="K104" i="2"/>
  <c r="K114" i="2"/>
  <c r="K122" i="2"/>
  <c r="K125" i="2"/>
  <c r="K132" i="2"/>
  <c r="K118" i="2"/>
  <c r="K86" i="2"/>
  <c r="J135" i="3"/>
</calcChain>
</file>

<file path=xl/sharedStrings.xml><?xml version="1.0" encoding="utf-8"?>
<sst xmlns="http://schemas.openxmlformats.org/spreadsheetml/2006/main" count="890" uniqueCount="92">
  <si>
    <t>peso</t>
  </si>
  <si>
    <t>ID</t>
  </si>
  <si>
    <t>fecha nacimiento</t>
  </si>
  <si>
    <t>fecha pesa</t>
  </si>
  <si>
    <t>sexo</t>
  </si>
  <si>
    <t>H</t>
  </si>
  <si>
    <t>edad meses</t>
  </si>
  <si>
    <t>edad dias</t>
  </si>
  <si>
    <t>Promedio 0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</si>
  <si>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</si>
  <si>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</si>
  <si>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</si>
  <si>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</si>
  <si>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</si>
  <si>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</si>
  <si>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</si>
  <si>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</si>
  <si>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</si>
  <si>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</si>
  <si>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11</t>
  </si>
  <si>
    <t>Promedio 12</t>
  </si>
  <si>
    <t>Promedio 13</t>
  </si>
  <si>
    <t>Promedio 14</t>
  </si>
  <si>
    <t>Promedio 15</t>
  </si>
  <si>
    <t>Promedio general</t>
  </si>
  <si>
    <t>dep</t>
  </si>
  <si>
    <t>kep</t>
  </si>
  <si>
    <t>gdp</t>
  </si>
  <si>
    <t>nacimiento</t>
  </si>
  <si>
    <t>pesa</t>
  </si>
  <si>
    <t>dias</t>
  </si>
  <si>
    <t>meses</t>
  </si>
  <si>
    <t xml:space="preserve">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</si>
  <si>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</si>
  <si>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      </t>
  </si>
  <si>
    <t>observaciones</t>
  </si>
  <si>
    <t>Media</t>
  </si>
  <si>
    <t>Mínimo</t>
  </si>
  <si>
    <t>Máximo</t>
  </si>
  <si>
    <t>desv estándar</t>
  </si>
  <si>
    <t>raza</t>
  </si>
  <si>
    <t>Holstein</t>
  </si>
  <si>
    <t>Carora</t>
  </si>
  <si>
    <t>M</t>
  </si>
  <si>
    <t xml:space="preserve">                                                                                             </t>
  </si>
  <si>
    <t>curva de crecimiento mensual</t>
  </si>
  <si>
    <t>para calcular esta curva se calcula promedio de peso por edad en meses</t>
  </si>
  <si>
    <t>aqui esta hecho en excel por datos -&gt; subtotales</t>
  </si>
  <si>
    <t xml:space="preserve">                                                                                                                           </t>
  </si>
  <si>
    <t xml:space="preserve">GANANCIA DE PESO GENERAL </t>
  </si>
  <si>
    <t xml:space="preserve">                                                                                                                                     </t>
  </si>
  <si>
    <t>GANANCIA DE PESO POR SEXO</t>
  </si>
  <si>
    <t>GANANCIA DE PESO POR RAZA</t>
  </si>
  <si>
    <t>GANANCIA DE PESO PARA CADA ID</t>
  </si>
  <si>
    <t xml:space="preserve"> resumen de ganancia de peso por edad meses</t>
  </si>
  <si>
    <t xml:space="preserve"> resumen de ganancia de peso por FECHA DE PESADA</t>
  </si>
  <si>
    <t>DIAS ENTRE PESAS</t>
  </si>
  <si>
    <t>KILOS ENTRE PESAS</t>
  </si>
  <si>
    <t>GANANCIA DE PESO</t>
  </si>
  <si>
    <t>Ganancia de peso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</si>
  <si>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</si>
  <si>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</si>
  <si>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</si>
  <si>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</si>
  <si>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</si>
  <si>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</si>
  <si>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</si>
  <si>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</si>
  <si>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</si>
  <si>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</si>
  <si>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</si>
  <si>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</si>
  <si>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</si>
  <si>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</si>
  <si>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</si>
  <si>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</si>
  <si>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</si>
  <si>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</si>
  <si>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</si>
  <si>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</si>
  <si>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</si>
  <si>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</si>
  <si>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</si>
  <si>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</si>
  <si>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</si>
  <si>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</si>
  <si>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peso</t>
  </si>
  <si>
    <t>Promedio de gdp</t>
  </si>
  <si>
    <t>(Todas)</t>
  </si>
  <si>
    <t>Total general</t>
  </si>
  <si>
    <t>Promedio de peso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</si>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</sst>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6" xfId="0" pivotButton="1" applyBorder="1"/>
    <xf numFmtId="0" fontId="0" fillId="0" borderId="6" xfId="0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'Listado revisado'!$K$7</c:f>
              <c:strCache>
                <c:ptCount val="1"/>
              </c:strCache>
            </c:strRef>
          </c:tx>
          <c:val>
            <c:numRef>
              <c:f>'Listado revisado'!$K$8:$K$22</c:f>
              <c:numCache>
                <c:formatCode>0.000</c:formatCode>
                <c:ptCount val="15"/>
                <c:pt idx="0">
                  <c:v>0.637</c:v>
                </c:pt>
                <c:pt idx="1">
                  <c:v>0.395</c:v>
                </c:pt>
                <c:pt idx="2">
                  <c:v>0.698</c:v>
                </c:pt>
                <c:pt idx="3">
                  <c:v>0.606</c:v>
                </c:pt>
                <c:pt idx="4">
                  <c:v>0.577</c:v>
                </c:pt>
                <c:pt idx="5">
                  <c:v>0.43</c:v>
                </c:pt>
                <c:pt idx="6">
                  <c:v>0.446</c:v>
                </c:pt>
                <c:pt idx="7">
                  <c:v>0.691</c:v>
                </c:pt>
                <c:pt idx="8">
                  <c:v>0.618</c:v>
                </c:pt>
                <c:pt idx="9">
                  <c:v>0.671</c:v>
                </c:pt>
                <c:pt idx="10">
                  <c:v>0.58</c:v>
                </c:pt>
                <c:pt idx="11">
                  <c:v>0.656</c:v>
                </c:pt>
                <c:pt idx="12">
                  <c:v>0.430999999999999</c:v>
                </c:pt>
                <c:pt idx="13">
                  <c:v>0.681</c:v>
                </c:pt>
                <c:pt idx="14">
                  <c:v>0.495000000000001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41848"/>
        <c:axId val="-2111919592"/>
      </c:lineChart>
      <c:catAx>
        <c:axId val="21382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19592"/>
        <c:crosses val="autoZero"/>
        <c:auto val="1"/>
        <c:lblAlgn val="ctr"/>
        <c:lblOffset val="100"/>
        <c:noMultiLvlLbl val="0"/>
      </c:catAx>
      <c:valAx>
        <c:axId val="-21119195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82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'grafica de crecimiento por mes'!$C$159:$C$174</c:f>
              <c:strCache>
                <c:ptCount val="1"/>
                <c:pt idx="0">
                  <c:v>35.0 51.8 66.9 85.6 103.8 120.8 138.3 155.6 171.4 189.5 207.6 224.1 237.5 252.3 268.9 284.5</c:v>
                </c:pt>
              </c:strCache>
            </c:strRef>
          </c:tx>
          <c:marker>
            <c:symbol val="none"/>
          </c:marker>
          <c:cat>
            <c:numRef>
              <c:f>'grafica de crecimiento por mes'!$A$159:$A$174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'grafica de crecimiento por mes'!$C$159:$C$174</c:f>
              <c:numCache>
                <c:formatCode>0.0</c:formatCode>
                <c:ptCount val="16"/>
                <c:pt idx="0">
                  <c:v>35.0</c:v>
                </c:pt>
                <c:pt idx="1">
                  <c:v>51.75</c:v>
                </c:pt>
                <c:pt idx="2">
                  <c:v>66.875</c:v>
                </c:pt>
                <c:pt idx="3">
                  <c:v>85.625</c:v>
                </c:pt>
                <c:pt idx="4">
                  <c:v>103.75</c:v>
                </c:pt>
                <c:pt idx="5">
                  <c:v>120.75</c:v>
                </c:pt>
                <c:pt idx="6">
                  <c:v>138.25</c:v>
                </c:pt>
                <c:pt idx="7">
                  <c:v>155.625</c:v>
                </c:pt>
                <c:pt idx="8">
                  <c:v>171.375</c:v>
                </c:pt>
                <c:pt idx="9">
                  <c:v>189.5</c:v>
                </c:pt>
                <c:pt idx="10">
                  <c:v>207.625</c:v>
                </c:pt>
                <c:pt idx="11">
                  <c:v>224.125</c:v>
                </c:pt>
                <c:pt idx="12">
                  <c:v>237.5</c:v>
                </c:pt>
                <c:pt idx="13">
                  <c:v>252.25</c:v>
                </c:pt>
                <c:pt idx="14">
                  <c:v>268.875</c:v>
                </c:pt>
                <c:pt idx="15">
                  <c:v>284.5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6664"/>
        <c:axId val="2072086312"/>
      </c:lineChart>
      <c:catAx>
        <c:axId val="-21066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086312"/>
        <c:crosses val="autoZero"/>
        <c:auto val="1"/>
        <c:lblAlgn val="ctr"/>
        <c:lblOffset val="100"/>
        <c:noMultiLvlLbl val="0"/>
      </c:catAx>
      <c:valAx>
        <c:axId val="2072086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669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dias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58863058076993"/>
                  <c:y val="-0.042968594442936"/>
                </c:manualLayout>
              </c:layout>
              <c:numFmt formatCode="General" sourceLinked="0"/>
            </c:trendlineLbl>
          </c:trendline>
          <c:xVal>
            <c:numRef>
              <c:f>'ganancia de peso '!$E$5:$E$132</c:f>
              <c:numCache>
                <c:formatCode>0</c:formatCode>
                <c:ptCount val="128"/>
                <c:pt idx="0">
                  <c:v>1.0</c:v>
                </c:pt>
                <c:pt idx="1">
                  <c:v>31.0</c:v>
                </c:pt>
                <c:pt idx="2">
                  <c:v>61.0</c:v>
                </c:pt>
                <c:pt idx="3">
                  <c:v>91.0</c:v>
                </c:pt>
                <c:pt idx="4">
                  <c:v>121.0</c:v>
                </c:pt>
                <c:pt idx="5">
                  <c:v>151.0</c:v>
                </c:pt>
                <c:pt idx="6">
                  <c:v>181.0</c:v>
                </c:pt>
                <c:pt idx="7">
                  <c:v>211.0</c:v>
                </c:pt>
                <c:pt idx="8">
                  <c:v>241.0</c:v>
                </c:pt>
                <c:pt idx="9">
                  <c:v>271.0</c:v>
                </c:pt>
                <c:pt idx="10">
                  <c:v>301.0</c:v>
                </c:pt>
                <c:pt idx="11">
                  <c:v>331.0</c:v>
                </c:pt>
                <c:pt idx="12">
                  <c:v>361.0</c:v>
                </c:pt>
                <c:pt idx="13">
                  <c:v>391.0</c:v>
                </c:pt>
                <c:pt idx="14">
                  <c:v>421.0</c:v>
                </c:pt>
                <c:pt idx="15">
                  <c:v>451.0</c:v>
                </c:pt>
                <c:pt idx="16">
                  <c:v>1.0</c:v>
                </c:pt>
                <c:pt idx="17">
                  <c:v>31.0</c:v>
                </c:pt>
                <c:pt idx="18">
                  <c:v>61.0</c:v>
                </c:pt>
                <c:pt idx="19">
                  <c:v>91.0</c:v>
                </c:pt>
                <c:pt idx="20">
                  <c:v>121.0</c:v>
                </c:pt>
                <c:pt idx="21">
                  <c:v>151.0</c:v>
                </c:pt>
                <c:pt idx="22">
                  <c:v>181.0</c:v>
                </c:pt>
                <c:pt idx="23">
                  <c:v>211.0</c:v>
                </c:pt>
                <c:pt idx="24">
                  <c:v>241.0</c:v>
                </c:pt>
                <c:pt idx="25">
                  <c:v>271.0</c:v>
                </c:pt>
                <c:pt idx="26">
                  <c:v>301.0</c:v>
                </c:pt>
                <c:pt idx="27">
                  <c:v>331.0</c:v>
                </c:pt>
                <c:pt idx="28">
                  <c:v>361.0</c:v>
                </c:pt>
                <c:pt idx="29">
                  <c:v>391.0</c:v>
                </c:pt>
                <c:pt idx="30">
                  <c:v>421.0</c:v>
                </c:pt>
                <c:pt idx="31">
                  <c:v>451.0</c:v>
                </c:pt>
                <c:pt idx="32">
                  <c:v>1.0</c:v>
                </c:pt>
                <c:pt idx="33">
                  <c:v>31.0</c:v>
                </c:pt>
                <c:pt idx="34">
                  <c:v>61.0</c:v>
                </c:pt>
                <c:pt idx="35">
                  <c:v>91.0</c:v>
                </c:pt>
                <c:pt idx="36">
                  <c:v>121.0</c:v>
                </c:pt>
                <c:pt idx="37">
                  <c:v>151.0</c:v>
                </c:pt>
                <c:pt idx="38">
                  <c:v>181.0</c:v>
                </c:pt>
                <c:pt idx="39">
                  <c:v>211.0</c:v>
                </c:pt>
                <c:pt idx="40">
                  <c:v>241.0</c:v>
                </c:pt>
                <c:pt idx="41">
                  <c:v>271.0</c:v>
                </c:pt>
                <c:pt idx="42">
                  <c:v>301.0</c:v>
                </c:pt>
                <c:pt idx="43">
                  <c:v>331.0</c:v>
                </c:pt>
                <c:pt idx="44">
                  <c:v>361.0</c:v>
                </c:pt>
                <c:pt idx="45">
                  <c:v>391.0</c:v>
                </c:pt>
                <c:pt idx="46">
                  <c:v>421.0</c:v>
                </c:pt>
                <c:pt idx="47">
                  <c:v>451.0</c:v>
                </c:pt>
                <c:pt idx="48">
                  <c:v>1.0</c:v>
                </c:pt>
                <c:pt idx="49">
                  <c:v>31.0</c:v>
                </c:pt>
                <c:pt idx="50">
                  <c:v>61.0</c:v>
                </c:pt>
                <c:pt idx="51">
                  <c:v>91.0</c:v>
                </c:pt>
                <c:pt idx="52">
                  <c:v>121.0</c:v>
                </c:pt>
                <c:pt idx="53">
                  <c:v>151.0</c:v>
                </c:pt>
                <c:pt idx="54">
                  <c:v>181.0</c:v>
                </c:pt>
                <c:pt idx="55">
                  <c:v>211.0</c:v>
                </c:pt>
                <c:pt idx="56">
                  <c:v>241.0</c:v>
                </c:pt>
                <c:pt idx="57">
                  <c:v>271.0</c:v>
                </c:pt>
                <c:pt idx="58">
                  <c:v>301.0</c:v>
                </c:pt>
                <c:pt idx="59">
                  <c:v>331.0</c:v>
                </c:pt>
                <c:pt idx="60">
                  <c:v>361.0</c:v>
                </c:pt>
                <c:pt idx="61">
                  <c:v>391.0</c:v>
                </c:pt>
                <c:pt idx="62">
                  <c:v>421.0</c:v>
                </c:pt>
                <c:pt idx="63">
                  <c:v>451.0</c:v>
                </c:pt>
                <c:pt idx="64">
                  <c:v>1.0</c:v>
                </c:pt>
                <c:pt idx="65">
                  <c:v>31.0</c:v>
                </c:pt>
                <c:pt idx="66">
                  <c:v>61.0</c:v>
                </c:pt>
                <c:pt idx="67">
                  <c:v>91.0</c:v>
                </c:pt>
                <c:pt idx="68">
                  <c:v>121.0</c:v>
                </c:pt>
                <c:pt idx="69">
                  <c:v>151.0</c:v>
                </c:pt>
                <c:pt idx="70">
                  <c:v>181.0</c:v>
                </c:pt>
                <c:pt idx="71">
                  <c:v>211.0</c:v>
                </c:pt>
                <c:pt idx="72">
                  <c:v>241.0</c:v>
                </c:pt>
                <c:pt idx="73">
                  <c:v>271.0</c:v>
                </c:pt>
                <c:pt idx="74">
                  <c:v>301.0</c:v>
                </c:pt>
                <c:pt idx="75">
                  <c:v>331.0</c:v>
                </c:pt>
                <c:pt idx="76">
                  <c:v>361.0</c:v>
                </c:pt>
                <c:pt idx="77">
                  <c:v>391.0</c:v>
                </c:pt>
                <c:pt idx="78">
                  <c:v>421.0</c:v>
                </c:pt>
                <c:pt idx="79">
                  <c:v>451.0</c:v>
                </c:pt>
                <c:pt idx="80">
                  <c:v>1.0</c:v>
                </c:pt>
                <c:pt idx="81">
                  <c:v>31.0</c:v>
                </c:pt>
                <c:pt idx="82">
                  <c:v>61.0</c:v>
                </c:pt>
                <c:pt idx="83">
                  <c:v>91.0</c:v>
                </c:pt>
                <c:pt idx="84">
                  <c:v>121.0</c:v>
                </c:pt>
                <c:pt idx="85">
                  <c:v>151.0</c:v>
                </c:pt>
                <c:pt idx="86">
                  <c:v>181.0</c:v>
                </c:pt>
                <c:pt idx="87">
                  <c:v>211.0</c:v>
                </c:pt>
                <c:pt idx="88">
                  <c:v>241.0</c:v>
                </c:pt>
                <c:pt idx="89">
                  <c:v>271.0</c:v>
                </c:pt>
                <c:pt idx="90">
                  <c:v>301.0</c:v>
                </c:pt>
                <c:pt idx="91">
                  <c:v>331.0</c:v>
                </c:pt>
                <c:pt idx="92">
                  <c:v>361.0</c:v>
                </c:pt>
                <c:pt idx="93">
                  <c:v>391.0</c:v>
                </c:pt>
                <c:pt idx="94">
                  <c:v>421.0</c:v>
                </c:pt>
                <c:pt idx="95">
                  <c:v>451.0</c:v>
                </c:pt>
                <c:pt idx="96">
                  <c:v>1.0</c:v>
                </c:pt>
                <c:pt idx="97">
                  <c:v>31.0</c:v>
                </c:pt>
                <c:pt idx="98">
                  <c:v>61.0</c:v>
                </c:pt>
                <c:pt idx="99">
                  <c:v>91.0</c:v>
                </c:pt>
                <c:pt idx="100">
                  <c:v>121.0</c:v>
                </c:pt>
                <c:pt idx="101">
                  <c:v>151.0</c:v>
                </c:pt>
                <c:pt idx="102">
                  <c:v>181.0</c:v>
                </c:pt>
                <c:pt idx="103">
                  <c:v>211.0</c:v>
                </c:pt>
                <c:pt idx="104">
                  <c:v>241.0</c:v>
                </c:pt>
                <c:pt idx="105">
                  <c:v>271.0</c:v>
                </c:pt>
                <c:pt idx="106">
                  <c:v>301.0</c:v>
                </c:pt>
                <c:pt idx="107">
                  <c:v>331.0</c:v>
                </c:pt>
                <c:pt idx="108">
                  <c:v>361.0</c:v>
                </c:pt>
                <c:pt idx="109">
                  <c:v>391.0</c:v>
                </c:pt>
                <c:pt idx="110">
                  <c:v>421.0</c:v>
                </c:pt>
                <c:pt idx="111">
                  <c:v>451.0</c:v>
                </c:pt>
                <c:pt idx="112">
                  <c:v>1.0</c:v>
                </c:pt>
                <c:pt idx="113">
                  <c:v>31.0</c:v>
                </c:pt>
                <c:pt idx="114">
                  <c:v>61.0</c:v>
                </c:pt>
                <c:pt idx="115">
                  <c:v>91.0</c:v>
                </c:pt>
                <c:pt idx="116">
                  <c:v>121.0</c:v>
                </c:pt>
                <c:pt idx="117">
                  <c:v>151.0</c:v>
                </c:pt>
                <c:pt idx="118">
                  <c:v>181.0</c:v>
                </c:pt>
                <c:pt idx="119">
                  <c:v>211.0</c:v>
                </c:pt>
                <c:pt idx="120">
                  <c:v>241.0</c:v>
                </c:pt>
                <c:pt idx="121">
                  <c:v>271.0</c:v>
                </c:pt>
                <c:pt idx="122">
                  <c:v>301.0</c:v>
                </c:pt>
                <c:pt idx="123">
                  <c:v>331.0</c:v>
                </c:pt>
                <c:pt idx="124">
                  <c:v>361.0</c:v>
                </c:pt>
                <c:pt idx="125">
                  <c:v>391.0</c:v>
                </c:pt>
                <c:pt idx="126">
                  <c:v>421.0</c:v>
                </c:pt>
                <c:pt idx="127">
                  <c:v>451.0</c:v>
                </c:pt>
              </c:numCache>
            </c:numRef>
          </c:xVal>
          <c:yVal>
            <c:numRef>
              <c:f>'ganancia de peso '!$G$5:$G$132</c:f>
              <c:numCache>
                <c:formatCode>0</c:formatCode>
                <c:ptCount val="128"/>
                <c:pt idx="0" formatCode="General">
                  <c:v>35.0</c:v>
                </c:pt>
                <c:pt idx="1">
                  <c:v>54.11</c:v>
                </c:pt>
                <c:pt idx="2">
                  <c:v>65.96</c:v>
                </c:pt>
                <c:pt idx="3">
                  <c:v>86.9</c:v>
                </c:pt>
                <c:pt idx="4">
                  <c:v>105.08</c:v>
                </c:pt>
                <c:pt idx="5">
                  <c:v>122.39</c:v>
                </c:pt>
                <c:pt idx="6">
                  <c:v>135.29</c:v>
                </c:pt>
                <c:pt idx="7">
                  <c:v>148.67</c:v>
                </c:pt>
                <c:pt idx="8">
                  <c:v>169.4</c:v>
                </c:pt>
                <c:pt idx="9">
                  <c:v>187.94</c:v>
                </c:pt>
                <c:pt idx="10">
                  <c:v>208.07</c:v>
                </c:pt>
                <c:pt idx="11">
                  <c:v>225.47</c:v>
                </c:pt>
                <c:pt idx="12">
                  <c:v>245.15</c:v>
                </c:pt>
                <c:pt idx="13">
                  <c:v>258.08</c:v>
                </c:pt>
                <c:pt idx="14">
                  <c:v>278.51</c:v>
                </c:pt>
                <c:pt idx="15">
                  <c:v>293.36</c:v>
                </c:pt>
                <c:pt idx="16">
                  <c:v>37.0</c:v>
                </c:pt>
                <c:pt idx="17">
                  <c:v>56.5</c:v>
                </c:pt>
                <c:pt idx="18">
                  <c:v>78.52</c:v>
                </c:pt>
                <c:pt idx="19">
                  <c:v>102.4</c:v>
                </c:pt>
                <c:pt idx="20">
                  <c:v>113.26</c:v>
                </c:pt>
                <c:pt idx="21">
                  <c:v>129.01</c:v>
                </c:pt>
                <c:pt idx="22">
                  <c:v>151.45</c:v>
                </c:pt>
                <c:pt idx="23">
                  <c:v>165.16</c:v>
                </c:pt>
                <c:pt idx="24">
                  <c:v>181.39</c:v>
                </c:pt>
                <c:pt idx="25">
                  <c:v>200.77</c:v>
                </c:pt>
                <c:pt idx="26">
                  <c:v>218.8</c:v>
                </c:pt>
                <c:pt idx="27">
                  <c:v>241.12</c:v>
                </c:pt>
                <c:pt idx="28">
                  <c:v>251.5</c:v>
                </c:pt>
                <c:pt idx="29">
                  <c:v>262.8699999999999</c:v>
                </c:pt>
                <c:pt idx="30">
                  <c:v>276.3099999999999</c:v>
                </c:pt>
                <c:pt idx="31">
                  <c:v>292.0599999999999</c:v>
                </c:pt>
                <c:pt idx="32">
                  <c:v>34.0</c:v>
                </c:pt>
                <c:pt idx="33">
                  <c:v>55.66</c:v>
                </c:pt>
                <c:pt idx="34">
                  <c:v>66.79</c:v>
                </c:pt>
                <c:pt idx="35">
                  <c:v>87.07</c:v>
                </c:pt>
                <c:pt idx="36">
                  <c:v>107.95</c:v>
                </c:pt>
                <c:pt idx="37">
                  <c:v>123.55</c:v>
                </c:pt>
                <c:pt idx="38">
                  <c:v>142</c:v>
                </c:pt>
                <c:pt idx="39">
                  <c:v>162.07</c:v>
                </c:pt>
                <c:pt idx="40">
                  <c:v>175.78</c:v>
                </c:pt>
                <c:pt idx="41">
                  <c:v>188.65</c:v>
                </c:pt>
                <c:pt idx="42">
                  <c:v>200.44</c:v>
                </c:pt>
                <c:pt idx="43">
                  <c:v>215.44</c:v>
                </c:pt>
                <c:pt idx="44">
                  <c:v>225.55</c:v>
                </c:pt>
                <c:pt idx="45">
                  <c:v>247.9</c:v>
                </c:pt>
                <c:pt idx="46">
                  <c:v>258.49</c:v>
                </c:pt>
                <c:pt idx="47">
                  <c:v>268.6</c:v>
                </c:pt>
                <c:pt idx="48">
                  <c:v>32.0</c:v>
                </c:pt>
                <c:pt idx="49">
                  <c:v>43.58</c:v>
                </c:pt>
                <c:pt idx="50">
                  <c:v>63.17</c:v>
                </c:pt>
                <c:pt idx="51">
                  <c:v>75.68000000000001</c:v>
                </c:pt>
                <c:pt idx="52">
                  <c:v>92.27000000000001</c:v>
                </c:pt>
                <c:pt idx="53">
                  <c:v>103.46</c:v>
                </c:pt>
                <c:pt idx="54">
                  <c:v>119.39</c:v>
                </c:pt>
                <c:pt idx="55">
                  <c:v>139.04</c:v>
                </c:pt>
                <c:pt idx="56">
                  <c:v>150.65</c:v>
                </c:pt>
                <c:pt idx="57">
                  <c:v>173.48</c:v>
                </c:pt>
                <c:pt idx="58">
                  <c:v>196.7</c:v>
                </c:pt>
                <c:pt idx="59">
                  <c:v>219.59</c:v>
                </c:pt>
                <c:pt idx="60">
                  <c:v>233.69</c:v>
                </c:pt>
                <c:pt idx="61">
                  <c:v>248.12</c:v>
                </c:pt>
                <c:pt idx="62">
                  <c:v>269.18</c:v>
                </c:pt>
                <c:pt idx="63">
                  <c:v>287.75</c:v>
                </c:pt>
                <c:pt idx="64">
                  <c:v>38.0</c:v>
                </c:pt>
                <c:pt idx="65">
                  <c:v>61.55</c:v>
                </c:pt>
                <c:pt idx="66">
                  <c:v>71.06</c:v>
                </c:pt>
                <c:pt idx="67">
                  <c:v>93.92</c:v>
                </c:pt>
                <c:pt idx="68">
                  <c:v>114.14</c:v>
                </c:pt>
                <c:pt idx="69">
                  <c:v>135.11</c:v>
                </c:pt>
                <c:pt idx="70">
                  <c:v>157.04</c:v>
                </c:pt>
                <c:pt idx="71">
                  <c:v>175.31</c:v>
                </c:pt>
                <c:pt idx="72">
                  <c:v>191.42</c:v>
                </c:pt>
                <c:pt idx="73">
                  <c:v>206.87</c:v>
                </c:pt>
                <c:pt idx="74">
                  <c:v>226.85</c:v>
                </c:pt>
                <c:pt idx="75">
                  <c:v>236.69</c:v>
                </c:pt>
                <c:pt idx="76">
                  <c:v>251.57</c:v>
                </c:pt>
                <c:pt idx="77">
                  <c:v>265.01</c:v>
                </c:pt>
                <c:pt idx="78">
                  <c:v>280.46</c:v>
                </c:pt>
                <c:pt idx="79">
                  <c:v>303.08</c:v>
                </c:pt>
                <c:pt idx="80">
                  <c:v>33.0</c:v>
                </c:pt>
                <c:pt idx="81">
                  <c:v>42.78</c:v>
                </c:pt>
                <c:pt idx="82">
                  <c:v>56.46</c:v>
                </c:pt>
                <c:pt idx="83">
                  <c:v>76.5</c:v>
                </c:pt>
                <c:pt idx="84">
                  <c:v>88.62</c:v>
                </c:pt>
                <c:pt idx="85">
                  <c:v>108.51</c:v>
                </c:pt>
                <c:pt idx="86">
                  <c:v>127.65</c:v>
                </c:pt>
                <c:pt idx="87">
                  <c:v>147.9</c:v>
                </c:pt>
                <c:pt idx="88">
                  <c:v>166.62</c:v>
                </c:pt>
                <c:pt idx="89">
                  <c:v>180.06</c:v>
                </c:pt>
                <c:pt idx="90">
                  <c:v>198.87</c:v>
                </c:pt>
                <c:pt idx="91">
                  <c:v>214.74</c:v>
                </c:pt>
                <c:pt idx="92">
                  <c:v>224.61</c:v>
                </c:pt>
                <c:pt idx="93">
                  <c:v>244.32</c:v>
                </c:pt>
                <c:pt idx="94">
                  <c:v>267.39</c:v>
                </c:pt>
                <c:pt idx="95">
                  <c:v>278.67</c:v>
                </c:pt>
                <c:pt idx="96">
                  <c:v>36.0</c:v>
                </c:pt>
                <c:pt idx="97">
                  <c:v>50.31</c:v>
                </c:pt>
                <c:pt idx="98">
                  <c:v>72.06</c:v>
                </c:pt>
                <c:pt idx="99">
                  <c:v>81.06</c:v>
                </c:pt>
                <c:pt idx="100">
                  <c:v>104.91</c:v>
                </c:pt>
                <c:pt idx="101">
                  <c:v>124.53</c:v>
                </c:pt>
                <c:pt idx="102">
                  <c:v>143.16</c:v>
                </c:pt>
                <c:pt idx="103">
                  <c:v>164.64</c:v>
                </c:pt>
                <c:pt idx="104">
                  <c:v>179.49</c:v>
                </c:pt>
                <c:pt idx="105">
                  <c:v>199.32</c:v>
                </c:pt>
                <c:pt idx="106">
                  <c:v>209.43</c:v>
                </c:pt>
                <c:pt idx="107">
                  <c:v>222.69</c:v>
                </c:pt>
                <c:pt idx="108">
                  <c:v>234.51</c:v>
                </c:pt>
                <c:pt idx="109">
                  <c:v>249.39</c:v>
                </c:pt>
                <c:pt idx="110">
                  <c:v>262.47</c:v>
                </c:pt>
                <c:pt idx="111">
                  <c:v>281.97</c:v>
                </c:pt>
                <c:pt idx="112">
                  <c:v>35.0</c:v>
                </c:pt>
                <c:pt idx="113">
                  <c:v>48.17</c:v>
                </c:pt>
                <c:pt idx="114">
                  <c:v>60.95</c:v>
                </c:pt>
                <c:pt idx="115">
                  <c:v>80.99</c:v>
                </c:pt>
                <c:pt idx="116">
                  <c:v>103.55</c:v>
                </c:pt>
                <c:pt idx="117">
                  <c:v>119.0</c:v>
                </c:pt>
                <c:pt idx="118">
                  <c:v>131.33</c:v>
                </c:pt>
                <c:pt idx="119">
                  <c:v>142.25</c:v>
                </c:pt>
                <c:pt idx="120">
                  <c:v>156.65</c:v>
                </c:pt>
                <c:pt idx="121">
                  <c:v>179.3</c:v>
                </c:pt>
                <c:pt idx="122">
                  <c:v>201.98</c:v>
                </c:pt>
                <c:pt idx="123">
                  <c:v>216.5</c:v>
                </c:pt>
                <c:pt idx="124">
                  <c:v>230.99</c:v>
                </c:pt>
                <c:pt idx="125">
                  <c:v>243.02</c:v>
                </c:pt>
                <c:pt idx="126">
                  <c:v>260.33</c:v>
                </c:pt>
                <c:pt idx="127">
                  <c:v>269.51</c:v>
                </c:pt>
              </c:numCache>
            </c:numRef>
          </c:yVal>
          <c:smooth val="0"/>
        </c:ser>
        <c:ser>
          <c:idx val="1"/>
          <c:order val="1"/>
          <c:tx>
            <c:v>Pronóstico peso</c:v>
          </c:tx>
          <c:spPr>
            <a:ln w="28575">
              <a:noFill/>
            </a:ln>
          </c:spPr>
          <c:xVal>
            <c:numRef>
              <c:f>'ganancia de peso '!$E$5:$E$132</c:f>
              <c:numCache>
                <c:formatCode>0</c:formatCode>
                <c:ptCount val="128"/>
                <c:pt idx="0">
                  <c:v>1.0</c:v>
                </c:pt>
                <c:pt idx="1">
                  <c:v>31.0</c:v>
                </c:pt>
                <c:pt idx="2">
                  <c:v>61.0</c:v>
                </c:pt>
                <c:pt idx="3">
                  <c:v>91.0</c:v>
                </c:pt>
                <c:pt idx="4">
                  <c:v>121.0</c:v>
                </c:pt>
                <c:pt idx="5">
                  <c:v>151.0</c:v>
                </c:pt>
                <c:pt idx="6">
                  <c:v>181.0</c:v>
                </c:pt>
                <c:pt idx="7">
                  <c:v>211.0</c:v>
                </c:pt>
                <c:pt idx="8">
                  <c:v>241.0</c:v>
                </c:pt>
                <c:pt idx="9">
                  <c:v>271.0</c:v>
                </c:pt>
                <c:pt idx="10">
                  <c:v>301.0</c:v>
                </c:pt>
                <c:pt idx="11">
                  <c:v>331.0</c:v>
                </c:pt>
                <c:pt idx="12">
                  <c:v>361.0</c:v>
                </c:pt>
                <c:pt idx="13">
                  <c:v>391.0</c:v>
                </c:pt>
                <c:pt idx="14">
                  <c:v>421.0</c:v>
                </c:pt>
                <c:pt idx="15">
                  <c:v>451.0</c:v>
                </c:pt>
                <c:pt idx="16">
                  <c:v>1.0</c:v>
                </c:pt>
                <c:pt idx="17">
                  <c:v>31.0</c:v>
                </c:pt>
                <c:pt idx="18">
                  <c:v>61.0</c:v>
                </c:pt>
                <c:pt idx="19">
                  <c:v>91.0</c:v>
                </c:pt>
                <c:pt idx="20">
                  <c:v>121.0</c:v>
                </c:pt>
                <c:pt idx="21">
                  <c:v>151.0</c:v>
                </c:pt>
                <c:pt idx="22">
                  <c:v>181.0</c:v>
                </c:pt>
                <c:pt idx="23">
                  <c:v>211.0</c:v>
                </c:pt>
                <c:pt idx="24">
                  <c:v>241.0</c:v>
                </c:pt>
                <c:pt idx="25">
                  <c:v>271.0</c:v>
                </c:pt>
                <c:pt idx="26">
                  <c:v>301.0</c:v>
                </c:pt>
                <c:pt idx="27">
                  <c:v>331.0</c:v>
                </c:pt>
                <c:pt idx="28">
                  <c:v>361.0</c:v>
                </c:pt>
                <c:pt idx="29">
                  <c:v>391.0</c:v>
                </c:pt>
                <c:pt idx="30">
                  <c:v>421.0</c:v>
                </c:pt>
                <c:pt idx="31">
                  <c:v>451.0</c:v>
                </c:pt>
                <c:pt idx="32">
                  <c:v>1.0</c:v>
                </c:pt>
                <c:pt idx="33">
                  <c:v>31.0</c:v>
                </c:pt>
                <c:pt idx="34">
                  <c:v>61.0</c:v>
                </c:pt>
                <c:pt idx="35">
                  <c:v>91.0</c:v>
                </c:pt>
                <c:pt idx="36">
                  <c:v>121.0</c:v>
                </c:pt>
                <c:pt idx="37">
                  <c:v>151.0</c:v>
                </c:pt>
                <c:pt idx="38">
                  <c:v>181.0</c:v>
                </c:pt>
                <c:pt idx="39">
                  <c:v>211.0</c:v>
                </c:pt>
                <c:pt idx="40">
                  <c:v>241.0</c:v>
                </c:pt>
                <c:pt idx="41">
                  <c:v>271.0</c:v>
                </c:pt>
                <c:pt idx="42">
                  <c:v>301.0</c:v>
                </c:pt>
                <c:pt idx="43">
                  <c:v>331.0</c:v>
                </c:pt>
                <c:pt idx="44">
                  <c:v>361.0</c:v>
                </c:pt>
                <c:pt idx="45">
                  <c:v>391.0</c:v>
                </c:pt>
                <c:pt idx="46">
                  <c:v>421.0</c:v>
                </c:pt>
                <c:pt idx="47">
                  <c:v>451.0</c:v>
                </c:pt>
                <c:pt idx="48">
                  <c:v>1.0</c:v>
                </c:pt>
                <c:pt idx="49">
                  <c:v>31.0</c:v>
                </c:pt>
                <c:pt idx="50">
                  <c:v>61.0</c:v>
                </c:pt>
                <c:pt idx="51">
                  <c:v>91.0</c:v>
                </c:pt>
                <c:pt idx="52">
                  <c:v>121.0</c:v>
                </c:pt>
                <c:pt idx="53">
                  <c:v>151.0</c:v>
                </c:pt>
                <c:pt idx="54">
                  <c:v>181.0</c:v>
                </c:pt>
                <c:pt idx="55">
                  <c:v>211.0</c:v>
                </c:pt>
                <c:pt idx="56">
                  <c:v>241.0</c:v>
                </c:pt>
                <c:pt idx="57">
                  <c:v>271.0</c:v>
                </c:pt>
                <c:pt idx="58">
                  <c:v>301.0</c:v>
                </c:pt>
                <c:pt idx="59">
                  <c:v>331.0</c:v>
                </c:pt>
                <c:pt idx="60">
                  <c:v>361.0</c:v>
                </c:pt>
                <c:pt idx="61">
                  <c:v>391.0</c:v>
                </c:pt>
                <c:pt idx="62">
                  <c:v>421.0</c:v>
                </c:pt>
                <c:pt idx="63">
                  <c:v>451.0</c:v>
                </c:pt>
                <c:pt idx="64">
                  <c:v>1.0</c:v>
                </c:pt>
                <c:pt idx="65">
                  <c:v>31.0</c:v>
                </c:pt>
                <c:pt idx="66">
                  <c:v>61.0</c:v>
                </c:pt>
                <c:pt idx="67">
                  <c:v>91.0</c:v>
                </c:pt>
                <c:pt idx="68">
                  <c:v>121.0</c:v>
                </c:pt>
                <c:pt idx="69">
                  <c:v>151.0</c:v>
                </c:pt>
                <c:pt idx="70">
                  <c:v>181.0</c:v>
                </c:pt>
                <c:pt idx="71">
                  <c:v>211.0</c:v>
                </c:pt>
                <c:pt idx="72">
                  <c:v>241.0</c:v>
                </c:pt>
                <c:pt idx="73">
                  <c:v>271.0</c:v>
                </c:pt>
                <c:pt idx="74">
                  <c:v>301.0</c:v>
                </c:pt>
                <c:pt idx="75">
                  <c:v>331.0</c:v>
                </c:pt>
                <c:pt idx="76">
                  <c:v>361.0</c:v>
                </c:pt>
                <c:pt idx="77">
                  <c:v>391.0</c:v>
                </c:pt>
                <c:pt idx="78">
                  <c:v>421.0</c:v>
                </c:pt>
                <c:pt idx="79">
                  <c:v>451.0</c:v>
                </c:pt>
                <c:pt idx="80">
                  <c:v>1.0</c:v>
                </c:pt>
                <c:pt idx="81">
                  <c:v>31.0</c:v>
                </c:pt>
                <c:pt idx="82">
                  <c:v>61.0</c:v>
                </c:pt>
                <c:pt idx="83">
                  <c:v>91.0</c:v>
                </c:pt>
                <c:pt idx="84">
                  <c:v>121.0</c:v>
                </c:pt>
                <c:pt idx="85">
                  <c:v>151.0</c:v>
                </c:pt>
                <c:pt idx="86">
                  <c:v>181.0</c:v>
                </c:pt>
                <c:pt idx="87">
                  <c:v>211.0</c:v>
                </c:pt>
                <c:pt idx="88">
                  <c:v>241.0</c:v>
                </c:pt>
                <c:pt idx="89">
                  <c:v>271.0</c:v>
                </c:pt>
                <c:pt idx="90">
                  <c:v>301.0</c:v>
                </c:pt>
                <c:pt idx="91">
                  <c:v>331.0</c:v>
                </c:pt>
                <c:pt idx="92">
                  <c:v>361.0</c:v>
                </c:pt>
                <c:pt idx="93">
                  <c:v>391.0</c:v>
                </c:pt>
                <c:pt idx="94">
                  <c:v>421.0</c:v>
                </c:pt>
                <c:pt idx="95">
                  <c:v>451.0</c:v>
                </c:pt>
                <c:pt idx="96">
                  <c:v>1.0</c:v>
                </c:pt>
                <c:pt idx="97">
                  <c:v>31.0</c:v>
                </c:pt>
                <c:pt idx="98">
                  <c:v>61.0</c:v>
                </c:pt>
                <c:pt idx="99">
                  <c:v>91.0</c:v>
                </c:pt>
                <c:pt idx="100">
                  <c:v>121.0</c:v>
                </c:pt>
                <c:pt idx="101">
                  <c:v>151.0</c:v>
                </c:pt>
                <c:pt idx="102">
                  <c:v>181.0</c:v>
                </c:pt>
                <c:pt idx="103">
                  <c:v>211.0</c:v>
                </c:pt>
                <c:pt idx="104">
                  <c:v>241.0</c:v>
                </c:pt>
                <c:pt idx="105">
                  <c:v>271.0</c:v>
                </c:pt>
                <c:pt idx="106">
                  <c:v>301.0</c:v>
                </c:pt>
                <c:pt idx="107">
                  <c:v>331.0</c:v>
                </c:pt>
                <c:pt idx="108">
                  <c:v>361.0</c:v>
                </c:pt>
                <c:pt idx="109">
                  <c:v>391.0</c:v>
                </c:pt>
                <c:pt idx="110">
                  <c:v>421.0</c:v>
                </c:pt>
                <c:pt idx="111">
                  <c:v>451.0</c:v>
                </c:pt>
                <c:pt idx="112">
                  <c:v>1.0</c:v>
                </c:pt>
                <c:pt idx="113">
                  <c:v>31.0</c:v>
                </c:pt>
                <c:pt idx="114">
                  <c:v>61.0</c:v>
                </c:pt>
                <c:pt idx="115">
                  <c:v>91.0</c:v>
                </c:pt>
                <c:pt idx="116">
                  <c:v>121.0</c:v>
                </c:pt>
                <c:pt idx="117">
                  <c:v>151.0</c:v>
                </c:pt>
                <c:pt idx="118">
                  <c:v>181.0</c:v>
                </c:pt>
                <c:pt idx="119">
                  <c:v>211.0</c:v>
                </c:pt>
                <c:pt idx="120">
                  <c:v>241.0</c:v>
                </c:pt>
                <c:pt idx="121">
                  <c:v>271.0</c:v>
                </c:pt>
                <c:pt idx="122">
                  <c:v>301.0</c:v>
                </c:pt>
                <c:pt idx="123">
                  <c:v>331.0</c:v>
                </c:pt>
                <c:pt idx="124">
                  <c:v>361.0</c:v>
                </c:pt>
                <c:pt idx="125">
                  <c:v>391.0</c:v>
                </c:pt>
                <c:pt idx="126">
                  <c:v>421.0</c:v>
                </c:pt>
                <c:pt idx="127">
                  <c:v>451.0</c:v>
                </c:pt>
              </c:numCache>
            </c:numRef>
          </c:xVal>
          <c:yVal>
            <c:numRef>
              <c:f>regresion!$B$25:$B$152</c:f>
              <c:numCache>
                <c:formatCode>General</c:formatCode>
                <c:ptCount val="128"/>
                <c:pt idx="0">
                  <c:v>36.11978860294126</c:v>
                </c:pt>
                <c:pt idx="1">
                  <c:v>52.91363970588243</c:v>
                </c:pt>
                <c:pt idx="2">
                  <c:v>69.70749080882359</c:v>
                </c:pt>
                <c:pt idx="3">
                  <c:v>86.50134191176477</c:v>
                </c:pt>
                <c:pt idx="4">
                  <c:v>103.2951930147059</c:v>
                </c:pt>
                <c:pt idx="5">
                  <c:v>120.0890441176471</c:v>
                </c:pt>
                <c:pt idx="6">
                  <c:v>136.8828952205883</c:v>
                </c:pt>
                <c:pt idx="7">
                  <c:v>153.6767463235295</c:v>
                </c:pt>
                <c:pt idx="8">
                  <c:v>170.4705974264706</c:v>
                </c:pt>
                <c:pt idx="9">
                  <c:v>187.2644485294118</c:v>
                </c:pt>
                <c:pt idx="10">
                  <c:v>204.058299632353</c:v>
                </c:pt>
                <c:pt idx="11">
                  <c:v>220.8521507352941</c:v>
                </c:pt>
                <c:pt idx="12">
                  <c:v>237.6460018382353</c:v>
                </c:pt>
                <c:pt idx="13">
                  <c:v>254.4398529411765</c:v>
                </c:pt>
                <c:pt idx="14">
                  <c:v>271.2337040441176</c:v>
                </c:pt>
                <c:pt idx="15">
                  <c:v>288.0275551470588</c:v>
                </c:pt>
                <c:pt idx="16">
                  <c:v>36.11978860294126</c:v>
                </c:pt>
                <c:pt idx="17">
                  <c:v>52.91363970588243</c:v>
                </c:pt>
                <c:pt idx="18">
                  <c:v>69.70749080882359</c:v>
                </c:pt>
                <c:pt idx="19">
                  <c:v>86.50134191176477</c:v>
                </c:pt>
                <c:pt idx="20">
                  <c:v>103.2951930147059</c:v>
                </c:pt>
                <c:pt idx="21">
                  <c:v>120.0890441176471</c:v>
                </c:pt>
                <c:pt idx="22">
                  <c:v>136.8828952205883</c:v>
                </c:pt>
                <c:pt idx="23">
                  <c:v>153.6767463235295</c:v>
                </c:pt>
                <c:pt idx="24">
                  <c:v>170.4705974264706</c:v>
                </c:pt>
                <c:pt idx="25">
                  <c:v>187.2644485294118</c:v>
                </c:pt>
                <c:pt idx="26">
                  <c:v>204.058299632353</c:v>
                </c:pt>
                <c:pt idx="27">
                  <c:v>220.8521507352941</c:v>
                </c:pt>
                <c:pt idx="28">
                  <c:v>237.6460018382353</c:v>
                </c:pt>
                <c:pt idx="29">
                  <c:v>254.4398529411765</c:v>
                </c:pt>
                <c:pt idx="30">
                  <c:v>271.2337040441176</c:v>
                </c:pt>
                <c:pt idx="31">
                  <c:v>288.0275551470588</c:v>
                </c:pt>
                <c:pt idx="32">
                  <c:v>36.11978860294126</c:v>
                </c:pt>
                <c:pt idx="33">
                  <c:v>52.91363970588243</c:v>
                </c:pt>
                <c:pt idx="34">
                  <c:v>69.70749080882359</c:v>
                </c:pt>
                <c:pt idx="35">
                  <c:v>86.50134191176477</c:v>
                </c:pt>
                <c:pt idx="36">
                  <c:v>103.2951930147059</c:v>
                </c:pt>
                <c:pt idx="37">
                  <c:v>120.0890441176471</c:v>
                </c:pt>
                <c:pt idx="38">
                  <c:v>136.8828952205883</c:v>
                </c:pt>
                <c:pt idx="39">
                  <c:v>153.6767463235295</c:v>
                </c:pt>
                <c:pt idx="40">
                  <c:v>170.4705974264706</c:v>
                </c:pt>
                <c:pt idx="41">
                  <c:v>187.2644485294118</c:v>
                </c:pt>
                <c:pt idx="42">
                  <c:v>204.058299632353</c:v>
                </c:pt>
                <c:pt idx="43">
                  <c:v>220.8521507352941</c:v>
                </c:pt>
                <c:pt idx="44">
                  <c:v>237.6460018382353</c:v>
                </c:pt>
                <c:pt idx="45">
                  <c:v>254.4398529411765</c:v>
                </c:pt>
                <c:pt idx="46">
                  <c:v>271.2337040441176</c:v>
                </c:pt>
                <c:pt idx="47">
                  <c:v>288.0275551470588</c:v>
                </c:pt>
                <c:pt idx="48">
                  <c:v>36.11978860294126</c:v>
                </c:pt>
                <c:pt idx="49">
                  <c:v>52.91363970588243</c:v>
                </c:pt>
                <c:pt idx="50">
                  <c:v>69.70749080882359</c:v>
                </c:pt>
                <c:pt idx="51">
                  <c:v>86.50134191176477</c:v>
                </c:pt>
                <c:pt idx="52">
                  <c:v>103.2951930147059</c:v>
                </c:pt>
                <c:pt idx="53">
                  <c:v>120.0890441176471</c:v>
                </c:pt>
                <c:pt idx="54">
                  <c:v>136.8828952205883</c:v>
                </c:pt>
                <c:pt idx="55">
                  <c:v>153.6767463235295</c:v>
                </c:pt>
                <c:pt idx="56">
                  <c:v>170.4705974264706</c:v>
                </c:pt>
                <c:pt idx="57">
                  <c:v>187.2644485294118</c:v>
                </c:pt>
                <c:pt idx="58">
                  <c:v>204.058299632353</c:v>
                </c:pt>
                <c:pt idx="59">
                  <c:v>220.8521507352941</c:v>
                </c:pt>
                <c:pt idx="60">
                  <c:v>237.6460018382353</c:v>
                </c:pt>
                <c:pt idx="61">
                  <c:v>254.4398529411765</c:v>
                </c:pt>
                <c:pt idx="62">
                  <c:v>271.2337040441176</c:v>
                </c:pt>
                <c:pt idx="63">
                  <c:v>288.0275551470588</c:v>
                </c:pt>
                <c:pt idx="64">
                  <c:v>36.11978860294126</c:v>
                </c:pt>
                <c:pt idx="65">
                  <c:v>52.91363970588243</c:v>
                </c:pt>
                <c:pt idx="66">
                  <c:v>69.70749080882359</c:v>
                </c:pt>
                <c:pt idx="67">
                  <c:v>86.50134191176477</c:v>
                </c:pt>
                <c:pt idx="68">
                  <c:v>103.2951930147059</c:v>
                </c:pt>
                <c:pt idx="69">
                  <c:v>120.0890441176471</c:v>
                </c:pt>
                <c:pt idx="70">
                  <c:v>136.8828952205883</c:v>
                </c:pt>
                <c:pt idx="71">
                  <c:v>153.6767463235295</c:v>
                </c:pt>
                <c:pt idx="72">
                  <c:v>170.4705974264706</c:v>
                </c:pt>
                <c:pt idx="73">
                  <c:v>187.2644485294118</c:v>
                </c:pt>
                <c:pt idx="74">
                  <c:v>204.058299632353</c:v>
                </c:pt>
                <c:pt idx="75">
                  <c:v>220.8521507352941</c:v>
                </c:pt>
                <c:pt idx="76">
                  <c:v>237.6460018382353</c:v>
                </c:pt>
                <c:pt idx="77">
                  <c:v>254.4398529411765</c:v>
                </c:pt>
                <c:pt idx="78">
                  <c:v>271.2337040441176</c:v>
                </c:pt>
                <c:pt idx="79">
                  <c:v>288.0275551470588</c:v>
                </c:pt>
                <c:pt idx="80">
                  <c:v>36.11978860294126</c:v>
                </c:pt>
                <c:pt idx="81">
                  <c:v>52.91363970588243</c:v>
                </c:pt>
                <c:pt idx="82">
                  <c:v>69.70749080882359</c:v>
                </c:pt>
                <c:pt idx="83">
                  <c:v>86.50134191176477</c:v>
                </c:pt>
                <c:pt idx="84">
                  <c:v>103.2951930147059</c:v>
                </c:pt>
                <c:pt idx="85">
                  <c:v>120.0890441176471</c:v>
                </c:pt>
                <c:pt idx="86">
                  <c:v>136.8828952205883</c:v>
                </c:pt>
                <c:pt idx="87">
                  <c:v>153.6767463235295</c:v>
                </c:pt>
                <c:pt idx="88">
                  <c:v>170.4705974264706</c:v>
                </c:pt>
                <c:pt idx="89">
                  <c:v>187.2644485294118</c:v>
                </c:pt>
                <c:pt idx="90">
                  <c:v>204.058299632353</c:v>
                </c:pt>
                <c:pt idx="91">
                  <c:v>220.8521507352941</c:v>
                </c:pt>
                <c:pt idx="92">
                  <c:v>237.6460018382353</c:v>
                </c:pt>
                <c:pt idx="93">
                  <c:v>254.4398529411765</c:v>
                </c:pt>
                <c:pt idx="94">
                  <c:v>271.2337040441176</c:v>
                </c:pt>
                <c:pt idx="95">
                  <c:v>288.0275551470588</c:v>
                </c:pt>
                <c:pt idx="96">
                  <c:v>36.11978860294126</c:v>
                </c:pt>
                <c:pt idx="97">
                  <c:v>52.91363970588243</c:v>
                </c:pt>
                <c:pt idx="98">
                  <c:v>69.70749080882359</c:v>
                </c:pt>
                <c:pt idx="99">
                  <c:v>86.50134191176477</c:v>
                </c:pt>
                <c:pt idx="100">
                  <c:v>103.2951930147059</c:v>
                </c:pt>
                <c:pt idx="101">
                  <c:v>120.0890441176471</c:v>
                </c:pt>
                <c:pt idx="102">
                  <c:v>136.8828952205883</c:v>
                </c:pt>
                <c:pt idx="103">
                  <c:v>153.6767463235295</c:v>
                </c:pt>
                <c:pt idx="104">
                  <c:v>170.4705974264706</c:v>
                </c:pt>
                <c:pt idx="105">
                  <c:v>187.2644485294118</c:v>
                </c:pt>
                <c:pt idx="106">
                  <c:v>204.058299632353</c:v>
                </c:pt>
                <c:pt idx="107">
                  <c:v>220.8521507352941</c:v>
                </c:pt>
                <c:pt idx="108">
                  <c:v>237.6460018382353</c:v>
                </c:pt>
                <c:pt idx="109">
                  <c:v>254.4398529411765</c:v>
                </c:pt>
                <c:pt idx="110">
                  <c:v>271.2337040441176</c:v>
                </c:pt>
                <c:pt idx="111">
                  <c:v>288.0275551470588</c:v>
                </c:pt>
                <c:pt idx="112">
                  <c:v>36.11978860294126</c:v>
                </c:pt>
                <c:pt idx="113">
                  <c:v>52.91363970588243</c:v>
                </c:pt>
                <c:pt idx="114">
                  <c:v>69.70749080882359</c:v>
                </c:pt>
                <c:pt idx="115">
                  <c:v>86.50134191176477</c:v>
                </c:pt>
                <c:pt idx="116">
                  <c:v>103.2951930147059</c:v>
                </c:pt>
                <c:pt idx="117">
                  <c:v>120.0890441176471</c:v>
                </c:pt>
                <c:pt idx="118">
                  <c:v>136.8828952205883</c:v>
                </c:pt>
                <c:pt idx="119">
                  <c:v>153.6767463235295</c:v>
                </c:pt>
                <c:pt idx="120">
                  <c:v>170.4705974264706</c:v>
                </c:pt>
                <c:pt idx="121">
                  <c:v>187.2644485294118</c:v>
                </c:pt>
                <c:pt idx="122">
                  <c:v>204.058299632353</c:v>
                </c:pt>
                <c:pt idx="123">
                  <c:v>220.8521507352941</c:v>
                </c:pt>
                <c:pt idx="124">
                  <c:v>237.6460018382353</c:v>
                </c:pt>
                <c:pt idx="125">
                  <c:v>254.4398529411765</c:v>
                </c:pt>
                <c:pt idx="126">
                  <c:v>271.2337040441176</c:v>
                </c:pt>
                <c:pt idx="127">
                  <c:v>288.0275551470588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93032"/>
        <c:axId val="-2084887576"/>
      </c:scatterChart>
      <c:valAx>
        <c:axId val="-208489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dias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84887576"/>
        <c:crosses val="autoZero"/>
        <c:crossBetween val="midCat"/>
      </c:valAx>
      <c:valAx>
        <c:axId val="-208488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4893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strLit>
          </c:cat>
          <c:val>
            <c:numLit>
              <c:formatCode>General</c:formatCode>
              <c:ptCount val="16"/>
              <c:pt idx="0">
                <c:v>0.0</c:v>
              </c:pt>
              <c:pt idx="1">
                <c:v>0.55275</c:v>
              </c:pt>
              <c:pt idx="2">
                <c:v>0.509625</c:v>
              </c:pt>
              <c:pt idx="3">
                <c:v>0.623125</c:v>
              </c:pt>
              <c:pt idx="4">
                <c:v>0.60525</c:v>
              </c:pt>
              <c:pt idx="5">
                <c:v>0.56575</c:v>
              </c:pt>
              <c:pt idx="6">
                <c:v>0.590625</c:v>
              </c:pt>
              <c:pt idx="7">
                <c:v>0.573875</c:v>
              </c:pt>
              <c:pt idx="8">
                <c:v>0.5265</c:v>
              </c:pt>
              <c:pt idx="9">
                <c:v>0.604125</c:v>
              </c:pt>
              <c:pt idx="10">
                <c:v>0.603125</c:v>
              </c:pt>
              <c:pt idx="11">
                <c:v>0.54625</c:v>
              </c:pt>
              <c:pt idx="12">
                <c:v>0.438875</c:v>
              </c:pt>
              <c:pt idx="13">
                <c:v>0.50475</c:v>
              </c:pt>
              <c:pt idx="14">
                <c:v>0.560125</c:v>
              </c:pt>
              <c:pt idx="15">
                <c:v>0.50775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784760"/>
        <c:axId val="-2084781816"/>
      </c:barChart>
      <c:catAx>
        <c:axId val="-2084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4781816"/>
        <c:crosses val="autoZero"/>
        <c:auto val="1"/>
        <c:lblAlgn val="ctr"/>
        <c:lblOffset val="100"/>
        <c:noMultiLvlLbl val="0"/>
      </c:catAx>
      <c:valAx>
        <c:axId val="-208478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crecimiento.xlsx]ganancia de peso !Tabla dinámica2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'ganancia de peso '!$M$7:$M$8</c:f>
              <c:strCache>
                <c:ptCount val="1"/>
                <c:pt idx="0">
                  <c:v>Promedio de peso</c:v>
                </c:pt>
              </c:strCache>
            </c:strRef>
          </c:tx>
          <c:marker>
            <c:symbol val="none"/>
          </c:marker>
          <c:cat>
            <c:strRef>
              <c:f>'ganancia de peso '!$L$9:$L$25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'ganancia de peso '!$M$9:$M$25</c:f>
              <c:numCache>
                <c:formatCode>General</c:formatCode>
                <c:ptCount val="16"/>
                <c:pt idx="0">
                  <c:v>35.0</c:v>
                </c:pt>
                <c:pt idx="1">
                  <c:v>51.5825</c:v>
                </c:pt>
                <c:pt idx="2">
                  <c:v>66.87125</c:v>
                </c:pt>
                <c:pt idx="3">
                  <c:v>85.56500000000001</c:v>
                </c:pt>
                <c:pt idx="4">
                  <c:v>103.7225</c:v>
                </c:pt>
                <c:pt idx="5">
                  <c:v>120.695</c:v>
                </c:pt>
                <c:pt idx="6">
                  <c:v>138.41375</c:v>
                </c:pt>
                <c:pt idx="7">
                  <c:v>155.63</c:v>
                </c:pt>
                <c:pt idx="8">
                  <c:v>171.425</c:v>
                </c:pt>
                <c:pt idx="9">
                  <c:v>189.54875</c:v>
                </c:pt>
                <c:pt idx="10">
                  <c:v>207.6425</c:v>
                </c:pt>
                <c:pt idx="11">
                  <c:v>224.03</c:v>
                </c:pt>
                <c:pt idx="12">
                  <c:v>237.19625</c:v>
                </c:pt>
                <c:pt idx="13">
                  <c:v>252.33875</c:v>
                </c:pt>
                <c:pt idx="14">
                  <c:v>269.1425000000001</c:v>
                </c:pt>
                <c:pt idx="15">
                  <c:v>284.375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83112"/>
        <c:axId val="-2091980136"/>
      </c:lineChart>
      <c:lineChart>
        <c:grouping val="standard"/>
        <c:varyColors val="0"/>
        <c:ser>
          <c:idx val="1"/>
          <c:order val="1"/>
          <c:tx>
            <c:strRef>
              <c:f>'ganancia de peso '!$N$7:$N$8</c:f>
              <c:strCache>
                <c:ptCount val="1"/>
                <c:pt idx="0">
                  <c:v>Promedio de gdp</c:v>
                </c:pt>
              </c:strCache>
            </c:strRef>
          </c:tx>
          <c:marker>
            <c:symbol val="none"/>
          </c:marker>
          <c:cat>
            <c:strRef>
              <c:f>'ganancia de peso '!$L$9:$L$25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'ganancia de peso '!$N$9:$N$25</c:f>
              <c:numCache>
                <c:formatCode>General</c:formatCode>
                <c:ptCount val="16"/>
                <c:pt idx="1">
                  <c:v>0.55275</c:v>
                </c:pt>
                <c:pt idx="2">
                  <c:v>0.509625</c:v>
                </c:pt>
                <c:pt idx="3">
                  <c:v>0.623125</c:v>
                </c:pt>
                <c:pt idx="4">
                  <c:v>0.60525</c:v>
                </c:pt>
                <c:pt idx="5">
                  <c:v>0.56575</c:v>
                </c:pt>
                <c:pt idx="6">
                  <c:v>0.590625</c:v>
                </c:pt>
                <c:pt idx="7">
                  <c:v>0.573875</c:v>
                </c:pt>
                <c:pt idx="8">
                  <c:v>0.5265</c:v>
                </c:pt>
                <c:pt idx="9">
                  <c:v>0.604125</c:v>
                </c:pt>
                <c:pt idx="10">
                  <c:v>0.603125</c:v>
                </c:pt>
                <c:pt idx="11">
                  <c:v>0.54625</c:v>
                </c:pt>
                <c:pt idx="12">
                  <c:v>0.438875</c:v>
                </c:pt>
                <c:pt idx="13">
                  <c:v>0.50475</c:v>
                </c:pt>
                <c:pt idx="14">
                  <c:v>0.560125</c:v>
                </c:pt>
                <c:pt idx="15">
                  <c:v>0.50775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73816"/>
        <c:axId val="-2091976952"/>
      </c:lineChart>
      <c:catAx>
        <c:axId val="-20919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980136"/>
        <c:crosses val="autoZero"/>
        <c:auto val="1"/>
        <c:lblAlgn val="ctr"/>
        <c:lblOffset val="100"/>
        <c:noMultiLvlLbl val="0"/>
      </c:catAx>
      <c:valAx>
        <c:axId val="-209198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83112"/>
        <c:crosses val="autoZero"/>
        <c:crossBetween val="between"/>
      </c:valAx>
      <c:valAx>
        <c:axId val="-2091976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1973816"/>
        <c:crosses val="max"/>
        <c:crossBetween val="between"/>
      </c:valAx>
      <c:catAx>
        <c:axId val="-209197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1976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Hoja1!$A$2:$A$129</c:f>
              <c:numCache>
                <c:formatCode>0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</c:numCache>
            </c:numRef>
          </c:xVal>
          <c:yVal>
            <c:numRef>
              <c:f>Hoja1!$B$2:$B$129</c:f>
              <c:numCache>
                <c:formatCode>0</c:formatCode>
                <c:ptCount val="128"/>
                <c:pt idx="0" formatCode="General">
                  <c:v>35.0</c:v>
                </c:pt>
                <c:pt idx="1">
                  <c:v>37.0</c:v>
                </c:pt>
                <c:pt idx="2">
                  <c:v>34.0</c:v>
                </c:pt>
                <c:pt idx="3">
                  <c:v>32.0</c:v>
                </c:pt>
                <c:pt idx="4">
                  <c:v>38.0</c:v>
                </c:pt>
                <c:pt idx="5">
                  <c:v>33.0</c:v>
                </c:pt>
                <c:pt idx="6">
                  <c:v>36.0</c:v>
                </c:pt>
                <c:pt idx="7">
                  <c:v>35.0</c:v>
                </c:pt>
                <c:pt idx="8">
                  <c:v>54.0</c:v>
                </c:pt>
                <c:pt idx="9">
                  <c:v>57.0</c:v>
                </c:pt>
                <c:pt idx="10">
                  <c:v>56.0</c:v>
                </c:pt>
                <c:pt idx="11">
                  <c:v>44.0</c:v>
                </c:pt>
                <c:pt idx="12">
                  <c:v>62.0</c:v>
                </c:pt>
                <c:pt idx="13">
                  <c:v>43.0</c:v>
                </c:pt>
                <c:pt idx="14">
                  <c:v>50.0</c:v>
                </c:pt>
                <c:pt idx="15">
                  <c:v>48.0</c:v>
                </c:pt>
                <c:pt idx="16">
                  <c:v>66.0</c:v>
                </c:pt>
                <c:pt idx="17">
                  <c:v>79.0</c:v>
                </c:pt>
                <c:pt idx="18">
                  <c:v>67.0</c:v>
                </c:pt>
                <c:pt idx="19">
                  <c:v>63.0</c:v>
                </c:pt>
                <c:pt idx="20">
                  <c:v>71.0</c:v>
                </c:pt>
                <c:pt idx="21">
                  <c:v>56.0</c:v>
                </c:pt>
                <c:pt idx="22">
                  <c:v>72.0</c:v>
                </c:pt>
                <c:pt idx="23">
                  <c:v>61.0</c:v>
                </c:pt>
                <c:pt idx="24">
                  <c:v>87.0</c:v>
                </c:pt>
                <c:pt idx="25">
                  <c:v>102.0</c:v>
                </c:pt>
                <c:pt idx="26">
                  <c:v>87.0</c:v>
                </c:pt>
                <c:pt idx="27">
                  <c:v>76.0</c:v>
                </c:pt>
                <c:pt idx="28">
                  <c:v>94.0</c:v>
                </c:pt>
                <c:pt idx="29">
                  <c:v>77.0</c:v>
                </c:pt>
                <c:pt idx="30">
                  <c:v>81.0</c:v>
                </c:pt>
                <c:pt idx="31">
                  <c:v>81.0</c:v>
                </c:pt>
                <c:pt idx="32">
                  <c:v>105.0</c:v>
                </c:pt>
                <c:pt idx="33">
                  <c:v>113.0</c:v>
                </c:pt>
                <c:pt idx="34">
                  <c:v>108.0</c:v>
                </c:pt>
                <c:pt idx="35">
                  <c:v>92.0</c:v>
                </c:pt>
                <c:pt idx="36">
                  <c:v>114.0</c:v>
                </c:pt>
                <c:pt idx="37">
                  <c:v>89.0</c:v>
                </c:pt>
                <c:pt idx="38">
                  <c:v>105.0</c:v>
                </c:pt>
                <c:pt idx="39">
                  <c:v>104.0</c:v>
                </c:pt>
                <c:pt idx="40">
                  <c:v>122.0</c:v>
                </c:pt>
                <c:pt idx="41">
                  <c:v>129.0</c:v>
                </c:pt>
                <c:pt idx="42">
                  <c:v>124.0</c:v>
                </c:pt>
                <c:pt idx="43">
                  <c:v>103.0</c:v>
                </c:pt>
                <c:pt idx="44">
                  <c:v>135.0</c:v>
                </c:pt>
                <c:pt idx="45">
                  <c:v>109.0</c:v>
                </c:pt>
                <c:pt idx="46">
                  <c:v>125.0</c:v>
                </c:pt>
                <c:pt idx="47">
                  <c:v>119.0</c:v>
                </c:pt>
                <c:pt idx="48">
                  <c:v>135.0</c:v>
                </c:pt>
                <c:pt idx="49">
                  <c:v>151.0</c:v>
                </c:pt>
                <c:pt idx="50">
                  <c:v>142.0</c:v>
                </c:pt>
                <c:pt idx="51">
                  <c:v>119.0</c:v>
                </c:pt>
                <c:pt idx="52">
                  <c:v>157.0</c:v>
                </c:pt>
                <c:pt idx="53">
                  <c:v>128.0</c:v>
                </c:pt>
                <c:pt idx="54">
                  <c:v>143.0</c:v>
                </c:pt>
                <c:pt idx="55">
                  <c:v>131.0</c:v>
                </c:pt>
                <c:pt idx="56">
                  <c:v>149.0</c:v>
                </c:pt>
                <c:pt idx="57">
                  <c:v>165.0</c:v>
                </c:pt>
                <c:pt idx="58">
                  <c:v>162.0</c:v>
                </c:pt>
                <c:pt idx="59">
                  <c:v>139.0</c:v>
                </c:pt>
                <c:pt idx="60">
                  <c:v>175.0</c:v>
                </c:pt>
                <c:pt idx="61">
                  <c:v>148.0</c:v>
                </c:pt>
                <c:pt idx="62">
                  <c:v>165.0</c:v>
                </c:pt>
                <c:pt idx="63">
                  <c:v>142.0</c:v>
                </c:pt>
                <c:pt idx="64">
                  <c:v>169.0</c:v>
                </c:pt>
                <c:pt idx="65">
                  <c:v>181.0</c:v>
                </c:pt>
                <c:pt idx="66">
                  <c:v>176.0</c:v>
                </c:pt>
                <c:pt idx="67">
                  <c:v>151.0</c:v>
                </c:pt>
                <c:pt idx="68">
                  <c:v>191.0</c:v>
                </c:pt>
                <c:pt idx="69">
                  <c:v>167.0</c:v>
                </c:pt>
                <c:pt idx="70">
                  <c:v>179.0</c:v>
                </c:pt>
                <c:pt idx="71">
                  <c:v>157.0</c:v>
                </c:pt>
                <c:pt idx="72">
                  <c:v>188.0</c:v>
                </c:pt>
                <c:pt idx="73">
                  <c:v>201.0</c:v>
                </c:pt>
                <c:pt idx="74">
                  <c:v>189.0</c:v>
                </c:pt>
                <c:pt idx="75">
                  <c:v>173.0</c:v>
                </c:pt>
                <c:pt idx="76">
                  <c:v>207.0</c:v>
                </c:pt>
                <c:pt idx="77">
                  <c:v>180.0</c:v>
                </c:pt>
                <c:pt idx="78">
                  <c:v>199.0</c:v>
                </c:pt>
                <c:pt idx="79">
                  <c:v>179.0</c:v>
                </c:pt>
                <c:pt idx="80">
                  <c:v>208.0</c:v>
                </c:pt>
                <c:pt idx="81">
                  <c:v>219.0</c:v>
                </c:pt>
                <c:pt idx="82">
                  <c:v>200.0</c:v>
                </c:pt>
                <c:pt idx="83">
                  <c:v>197.0</c:v>
                </c:pt>
                <c:pt idx="84">
                  <c:v>227.0</c:v>
                </c:pt>
                <c:pt idx="85">
                  <c:v>199.0</c:v>
                </c:pt>
                <c:pt idx="86">
                  <c:v>209.0</c:v>
                </c:pt>
                <c:pt idx="87">
                  <c:v>202.0</c:v>
                </c:pt>
                <c:pt idx="88">
                  <c:v>225.0</c:v>
                </c:pt>
                <c:pt idx="89">
                  <c:v>241.0</c:v>
                </c:pt>
                <c:pt idx="90">
                  <c:v>215.0</c:v>
                </c:pt>
                <c:pt idx="91">
                  <c:v>220.0</c:v>
                </c:pt>
                <c:pt idx="92">
                  <c:v>237.0</c:v>
                </c:pt>
                <c:pt idx="93">
                  <c:v>215.0</c:v>
                </c:pt>
                <c:pt idx="94">
                  <c:v>223.0</c:v>
                </c:pt>
                <c:pt idx="95">
                  <c:v>217.0</c:v>
                </c:pt>
                <c:pt idx="96">
                  <c:v>245.0</c:v>
                </c:pt>
                <c:pt idx="97">
                  <c:v>252.0</c:v>
                </c:pt>
                <c:pt idx="98">
                  <c:v>226.0</c:v>
                </c:pt>
                <c:pt idx="99">
                  <c:v>234.0</c:v>
                </c:pt>
                <c:pt idx="100">
                  <c:v>252.0</c:v>
                </c:pt>
                <c:pt idx="101">
                  <c:v>225.0</c:v>
                </c:pt>
                <c:pt idx="102">
                  <c:v>235.0</c:v>
                </c:pt>
                <c:pt idx="103">
                  <c:v>231.0</c:v>
                </c:pt>
                <c:pt idx="104">
                  <c:v>258.0</c:v>
                </c:pt>
                <c:pt idx="105">
                  <c:v>263.0</c:v>
                </c:pt>
                <c:pt idx="106">
                  <c:v>248.0</c:v>
                </c:pt>
                <c:pt idx="107">
                  <c:v>248.0</c:v>
                </c:pt>
                <c:pt idx="108">
                  <c:v>265.0</c:v>
                </c:pt>
                <c:pt idx="109">
                  <c:v>244.0</c:v>
                </c:pt>
                <c:pt idx="110">
                  <c:v>249.0</c:v>
                </c:pt>
                <c:pt idx="111">
                  <c:v>243.0</c:v>
                </c:pt>
                <c:pt idx="112">
                  <c:v>279.0</c:v>
                </c:pt>
                <c:pt idx="113">
                  <c:v>276.0</c:v>
                </c:pt>
                <c:pt idx="114">
                  <c:v>258.0</c:v>
                </c:pt>
                <c:pt idx="115">
                  <c:v>269.0</c:v>
                </c:pt>
                <c:pt idx="116">
                  <c:v>280.0</c:v>
                </c:pt>
                <c:pt idx="117">
                  <c:v>267.0</c:v>
                </c:pt>
                <c:pt idx="118">
                  <c:v>262.0</c:v>
                </c:pt>
                <c:pt idx="119">
                  <c:v>260.0</c:v>
                </c:pt>
                <c:pt idx="120">
                  <c:v>293.0</c:v>
                </c:pt>
                <c:pt idx="121">
                  <c:v>292.0</c:v>
                </c:pt>
                <c:pt idx="122">
                  <c:v>269.0</c:v>
                </c:pt>
                <c:pt idx="123">
                  <c:v>288.0</c:v>
                </c:pt>
                <c:pt idx="124">
                  <c:v>303.0</c:v>
                </c:pt>
                <c:pt idx="125">
                  <c:v>279.0</c:v>
                </c:pt>
                <c:pt idx="126">
                  <c:v>282.0</c:v>
                </c:pt>
                <c:pt idx="127">
                  <c:v>270.0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90616"/>
        <c:axId val="-2095861432"/>
      </c:scatterChart>
      <c:valAx>
        <c:axId val="-20969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61432"/>
        <c:crosses val="autoZero"/>
        <c:crossBetween val="midCat"/>
      </c:valAx>
      <c:valAx>
        <c:axId val="-20958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136</xdr:row>
      <xdr:rowOff>31750</xdr:rowOff>
    </xdr:from>
    <xdr:to>
      <xdr:col>8</xdr:col>
      <xdr:colOff>1104900</xdr:colOff>
      <xdr:row>151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157</xdr:row>
      <xdr:rowOff>104775</xdr:rowOff>
    </xdr:from>
    <xdr:to>
      <xdr:col>11</xdr:col>
      <xdr:colOff>342900</xdr:colOff>
      <xdr:row>174</xdr:row>
      <xdr:rowOff>171450</xdr:rowOff>
    </xdr:to>
    <xdr:graphicFrame macro="">
      <xdr:nvGraphicFramePr>
        <xdr:cNvPr id="104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514349</xdr:colOff>
      <xdr:row>15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102</xdr:row>
      <xdr:rowOff>71437</xdr:rowOff>
    </xdr:from>
    <xdr:to>
      <xdr:col>15</xdr:col>
      <xdr:colOff>171450</xdr:colOff>
      <xdr:row>116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43</xdr:row>
      <xdr:rowOff>52387</xdr:rowOff>
    </xdr:from>
    <xdr:to>
      <xdr:col>16</xdr:col>
      <xdr:colOff>781050</xdr:colOff>
      <xdr:row>57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66675</xdr:rowOff>
    </xdr:from>
    <xdr:to>
      <xdr:col>11</xdr:col>
      <xdr:colOff>666750</xdr:colOff>
      <xdr:row>25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Jose" refreshedDate="41382.03081261574" createdVersion="1" refreshedVersion="4" recordCount="128" upgradeOnRefresh="1">
  <cacheSource type="worksheet">
    <worksheetSource name="completa"/>
  </cacheSource>
  <cacheFields count="10">
    <cacheField name="ID" numFmtId="0">
      <sharedItems containsSemiMixedTypes="0" containsString="0" containsNumber="1" containsInteger="1" minValue="1" maxValue="8"/>
    </cacheField>
    <cacheField name="sexo" numFmtId="0">
      <sharedItems count="2">
        <s v="M"/>
        <s v="H"/>
      </sharedItems>
    </cacheField>
    <cacheField name="nacimiento" numFmtId="14">
      <sharedItems containsSemiMixedTypes="0" containsNonDate="0" containsDate="1" containsString="0" minDate="2009-01-01T00:00:00" maxDate="2009-04-06T00:00:00"/>
    </cacheField>
    <cacheField name="pesa" numFmtId="14">
      <sharedItems containsSemiMixedTypes="0" containsNonDate="0" containsDate="1" containsString="0" minDate="2009-01-02T00:00:00" maxDate="2010-07-01T00:00:00"/>
    </cacheField>
    <cacheField name="dias" numFmtId="1">
      <sharedItems containsSemiMixedTypes="0" containsString="0" containsNumber="1" containsInteger="1" minValue="1" maxValue="451" count="16">
        <n v="1"/>
        <n v="31"/>
        <n v="61"/>
        <n v="91"/>
        <n v="121"/>
        <n v="151"/>
        <n v="181"/>
        <n v="211"/>
        <n v="241"/>
        <n v="271"/>
        <n v="301"/>
        <n v="331"/>
        <n v="361"/>
        <n v="391"/>
        <n v="421"/>
        <n v="451"/>
      </sharedItems>
    </cacheField>
    <cacheField name="meses" numFmtId="1">
      <sharedItems containsSemiMixedTypes="0" containsString="0" containsNumber="1" minValue="3.287671232876712E-2" maxValue="14.827397260273973" count="16">
        <n v="3.287671232876712E-2"/>
        <n v="1.0191780821917809"/>
        <n v="2.0054794520547943"/>
        <n v="2.9917808219178079"/>
        <n v="3.9780821917808216"/>
        <n v="4.9643835616438352"/>
        <n v="5.9506849315068493"/>
        <n v="6.9369863013698625"/>
        <n v="7.9232876712328766"/>
        <n v="8.9095890410958898"/>
        <n v="9.8958904109589039"/>
        <n v="10.882191780821918"/>
        <n v="11.86849315068493"/>
        <n v="12.854794520547944"/>
        <n v="13.841095890410958"/>
        <n v="14.827397260273973"/>
      </sharedItems>
    </cacheField>
    <cacheField name="peso" numFmtId="0">
      <sharedItems containsSemiMixedTypes="0" containsString="0" containsNumber="1" minValue="32" maxValue="303.08"/>
    </cacheField>
    <cacheField name="dep" numFmtId="0">
      <sharedItems containsString="0" containsBlank="1" containsNumber="1" containsInteger="1" minValue="30" maxValue="30"/>
    </cacheField>
    <cacheField name="kep" numFmtId="0">
      <sharedItems containsString="0" containsBlank="1" containsNumber="1" minValue="9" maxValue="23.88000000000001"/>
    </cacheField>
    <cacheField name="gdp" numFmtId="0">
      <sharedItems containsString="0" containsBlank="1" containsNumber="1" minValue="0.3" maxValue="0.796000000000000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n v="1"/>
    <x v="0"/>
    <d v="2009-01-01T00:00:00"/>
    <d v="2009-01-02T00:00:00"/>
    <x v="0"/>
    <x v="0"/>
    <n v="35"/>
    <m/>
    <m/>
    <m/>
  </r>
  <r>
    <n v="1"/>
    <x v="0"/>
    <d v="2009-01-01T00:00:00"/>
    <d v="2009-02-01T00:00:00"/>
    <x v="1"/>
    <x v="1"/>
    <n v="54.11"/>
    <n v="30"/>
    <n v="19.11"/>
    <n v="0.63700000000000001"/>
  </r>
  <r>
    <n v="1"/>
    <x v="0"/>
    <d v="2009-01-01T00:00:00"/>
    <d v="2009-03-03T00:00:00"/>
    <x v="2"/>
    <x v="2"/>
    <n v="65.960000000000008"/>
    <n v="30"/>
    <n v="11.850000000000009"/>
    <n v="0.3950000000000003"/>
  </r>
  <r>
    <n v="1"/>
    <x v="0"/>
    <d v="2009-01-01T00:00:00"/>
    <d v="2009-04-02T00:00:00"/>
    <x v="3"/>
    <x v="3"/>
    <n v="86.9"/>
    <n v="30"/>
    <n v="20.939999999999998"/>
    <n v="0.69799999999999995"/>
  </r>
  <r>
    <n v="1"/>
    <x v="0"/>
    <d v="2009-01-01T00:00:00"/>
    <d v="2009-05-02T00:00:00"/>
    <x v="4"/>
    <x v="4"/>
    <n v="105.08000000000001"/>
    <n v="30"/>
    <n v="18.180000000000007"/>
    <n v="0.60600000000000021"/>
  </r>
  <r>
    <n v="1"/>
    <x v="0"/>
    <d v="2009-01-01T00:00:00"/>
    <d v="2009-06-01T00:00:00"/>
    <x v="5"/>
    <x v="5"/>
    <n v="122.39000000000001"/>
    <n v="30"/>
    <n v="17.310000000000002"/>
    <n v="0.57700000000000007"/>
  </r>
  <r>
    <n v="1"/>
    <x v="0"/>
    <d v="2009-01-01T00:00:00"/>
    <d v="2009-07-01T00:00:00"/>
    <x v="6"/>
    <x v="6"/>
    <n v="135.29000000000002"/>
    <n v="30"/>
    <n v="12.900000000000006"/>
    <n v="0.43000000000000022"/>
  </r>
  <r>
    <n v="1"/>
    <x v="0"/>
    <d v="2009-01-01T00:00:00"/>
    <d v="2009-07-31T00:00:00"/>
    <x v="7"/>
    <x v="7"/>
    <n v="148.67000000000002"/>
    <n v="30"/>
    <n v="13.379999999999995"/>
    <n v="0.44599999999999984"/>
  </r>
  <r>
    <n v="1"/>
    <x v="0"/>
    <d v="2009-01-01T00:00:00"/>
    <d v="2009-08-30T00:00:00"/>
    <x v="8"/>
    <x v="8"/>
    <n v="169.4"/>
    <n v="30"/>
    <n v="20.72999999999999"/>
    <n v="0.69099999999999961"/>
  </r>
  <r>
    <n v="1"/>
    <x v="0"/>
    <d v="2009-01-01T00:00:00"/>
    <d v="2009-09-29T00:00:00"/>
    <x v="9"/>
    <x v="9"/>
    <n v="187.94"/>
    <n v="30"/>
    <n v="18.539999999999992"/>
    <n v="0.61799999999999977"/>
  </r>
  <r>
    <n v="1"/>
    <x v="0"/>
    <d v="2009-01-01T00:00:00"/>
    <d v="2009-10-29T00:00:00"/>
    <x v="10"/>
    <x v="10"/>
    <n v="208.07"/>
    <n v="30"/>
    <n v="20.129999999999995"/>
    <n v="0.67099999999999982"/>
  </r>
  <r>
    <n v="1"/>
    <x v="0"/>
    <d v="2009-01-01T00:00:00"/>
    <d v="2009-11-28T00:00:00"/>
    <x v="11"/>
    <x v="11"/>
    <n v="225.47"/>
    <n v="30"/>
    <n v="17.400000000000006"/>
    <n v="0.58000000000000018"/>
  </r>
  <r>
    <n v="1"/>
    <x v="0"/>
    <d v="2009-01-01T00:00:00"/>
    <d v="2009-12-28T00:00:00"/>
    <x v="12"/>
    <x v="12"/>
    <n v="245.15"/>
    <n v="30"/>
    <n v="19.680000000000007"/>
    <n v="0.65600000000000025"/>
  </r>
  <r>
    <n v="1"/>
    <x v="0"/>
    <d v="2009-01-01T00:00:00"/>
    <d v="2010-01-27T00:00:00"/>
    <x v="13"/>
    <x v="13"/>
    <n v="258.08"/>
    <n v="30"/>
    <n v="12.929999999999978"/>
    <n v="0.43099999999999927"/>
  </r>
  <r>
    <n v="1"/>
    <x v="0"/>
    <d v="2009-01-01T00:00:00"/>
    <d v="2010-02-26T00:00:00"/>
    <x v="14"/>
    <x v="14"/>
    <n v="278.51"/>
    <n v="30"/>
    <n v="20.430000000000007"/>
    <n v="0.68100000000000027"/>
  </r>
  <r>
    <n v="1"/>
    <x v="0"/>
    <d v="2009-01-01T00:00:00"/>
    <d v="2010-03-28T00:00:00"/>
    <x v="15"/>
    <x v="15"/>
    <n v="293.36"/>
    <n v="30"/>
    <n v="14.850000000000023"/>
    <n v="0.49500000000000077"/>
  </r>
  <r>
    <n v="2"/>
    <x v="1"/>
    <d v="2009-01-15T00:00:00"/>
    <d v="2009-01-16T00:00:00"/>
    <x v="0"/>
    <x v="0"/>
    <n v="37"/>
    <m/>
    <m/>
    <m/>
  </r>
  <r>
    <n v="2"/>
    <x v="1"/>
    <d v="2009-01-15T00:00:00"/>
    <d v="2009-02-15T00:00:00"/>
    <x v="1"/>
    <x v="1"/>
    <n v="56.5"/>
    <n v="30"/>
    <n v="19.5"/>
    <n v="0.65"/>
  </r>
  <r>
    <n v="2"/>
    <x v="1"/>
    <d v="2009-01-15T00:00:00"/>
    <d v="2009-03-17T00:00:00"/>
    <x v="2"/>
    <x v="2"/>
    <n v="78.52"/>
    <n v="30"/>
    <n v="22.019999999999996"/>
    <n v="0.73399999999999987"/>
  </r>
  <r>
    <n v="2"/>
    <x v="1"/>
    <d v="2009-01-15T00:00:00"/>
    <d v="2009-04-16T00:00:00"/>
    <x v="3"/>
    <x v="3"/>
    <n v="102.4"/>
    <n v="30"/>
    <n v="23.88000000000001"/>
    <n v="0.79600000000000037"/>
  </r>
  <r>
    <n v="2"/>
    <x v="1"/>
    <d v="2009-01-15T00:00:00"/>
    <d v="2009-05-16T00:00:00"/>
    <x v="4"/>
    <x v="4"/>
    <n v="113.26"/>
    <n v="30"/>
    <n v="10.86"/>
    <n v="0.36199999999999999"/>
  </r>
  <r>
    <n v="2"/>
    <x v="1"/>
    <d v="2009-01-15T00:00:00"/>
    <d v="2009-06-15T00:00:00"/>
    <x v="5"/>
    <x v="5"/>
    <n v="129.01"/>
    <n v="30"/>
    <n v="15.749999999999986"/>
    <n v="0.52499999999999958"/>
  </r>
  <r>
    <n v="2"/>
    <x v="1"/>
    <d v="2009-01-15T00:00:00"/>
    <d v="2009-07-15T00:00:00"/>
    <x v="6"/>
    <x v="6"/>
    <n v="151.44999999999999"/>
    <n v="30"/>
    <n v="22.439999999999998"/>
    <n v="0.74799999999999989"/>
  </r>
  <r>
    <n v="2"/>
    <x v="1"/>
    <d v="2009-01-15T00:00:00"/>
    <d v="2009-08-14T00:00:00"/>
    <x v="7"/>
    <x v="7"/>
    <n v="165.16"/>
    <n v="30"/>
    <n v="13.710000000000008"/>
    <n v="0.45700000000000024"/>
  </r>
  <r>
    <n v="2"/>
    <x v="1"/>
    <d v="2009-01-15T00:00:00"/>
    <d v="2009-09-13T00:00:00"/>
    <x v="8"/>
    <x v="8"/>
    <n v="181.39"/>
    <n v="30"/>
    <n v="16.22999999999999"/>
    <n v="0.5409999999999997"/>
  </r>
  <r>
    <n v="2"/>
    <x v="1"/>
    <d v="2009-01-15T00:00:00"/>
    <d v="2009-10-13T00:00:00"/>
    <x v="9"/>
    <x v="9"/>
    <n v="200.76999999999998"/>
    <n v="30"/>
    <n v="19.379999999999995"/>
    <n v="0.6459999999999998"/>
  </r>
  <r>
    <n v="2"/>
    <x v="1"/>
    <d v="2009-01-15T00:00:00"/>
    <d v="2009-11-12T00:00:00"/>
    <x v="10"/>
    <x v="10"/>
    <n v="218.79999999999998"/>
    <n v="30"/>
    <n v="18.03"/>
    <n v="0.60100000000000009"/>
  </r>
  <r>
    <n v="2"/>
    <x v="1"/>
    <d v="2009-01-15T00:00:00"/>
    <d v="2009-12-12T00:00:00"/>
    <x v="11"/>
    <x v="11"/>
    <n v="241.11999999999998"/>
    <n v="30"/>
    <n v="22.319999999999993"/>
    <n v="0.74399999999999977"/>
  </r>
  <r>
    <n v="2"/>
    <x v="1"/>
    <d v="2009-01-15T00:00:00"/>
    <d v="2010-01-11T00:00:00"/>
    <x v="12"/>
    <x v="12"/>
    <n v="251.49999999999997"/>
    <n v="30"/>
    <n v="10.379999999999995"/>
    <n v="0.34599999999999986"/>
  </r>
  <r>
    <n v="2"/>
    <x v="1"/>
    <d v="2009-01-15T00:00:00"/>
    <d v="2010-02-10T00:00:00"/>
    <x v="13"/>
    <x v="13"/>
    <n v="262.86999999999995"/>
    <n v="30"/>
    <n v="11.369999999999976"/>
    <n v="0.37899999999999923"/>
  </r>
  <r>
    <n v="2"/>
    <x v="1"/>
    <d v="2009-01-15T00:00:00"/>
    <d v="2010-03-12T00:00:00"/>
    <x v="14"/>
    <x v="14"/>
    <n v="276.30999999999995"/>
    <n v="30"/>
    <n v="13.439999999999998"/>
    <n v="0.4479999999999999"/>
  </r>
  <r>
    <n v="2"/>
    <x v="1"/>
    <d v="2009-01-15T00:00:00"/>
    <d v="2010-04-11T00:00:00"/>
    <x v="15"/>
    <x v="15"/>
    <n v="292.05999999999995"/>
    <n v="30"/>
    <n v="15.75"/>
    <n v="0.52500000000000002"/>
  </r>
  <r>
    <n v="3"/>
    <x v="1"/>
    <d v="2009-01-23T00:00:00"/>
    <d v="2009-01-24T00:00:00"/>
    <x v="0"/>
    <x v="0"/>
    <n v="34"/>
    <m/>
    <m/>
    <m/>
  </r>
  <r>
    <n v="3"/>
    <x v="1"/>
    <d v="2009-01-23T00:00:00"/>
    <d v="2009-02-23T00:00:00"/>
    <x v="1"/>
    <x v="1"/>
    <n v="55.66"/>
    <n v="30"/>
    <n v="21.659999999999997"/>
    <n v="0.72199999999999986"/>
  </r>
  <r>
    <n v="3"/>
    <x v="1"/>
    <d v="2009-01-23T00:00:00"/>
    <d v="2009-03-25T00:00:00"/>
    <x v="2"/>
    <x v="2"/>
    <n v="66.789999999999992"/>
    <n v="30"/>
    <n v="11.129999999999995"/>
    <n v="0.37099999999999983"/>
  </r>
  <r>
    <n v="3"/>
    <x v="1"/>
    <d v="2009-01-23T00:00:00"/>
    <d v="2009-04-24T00:00:00"/>
    <x v="3"/>
    <x v="3"/>
    <n v="87.07"/>
    <n v="30"/>
    <n v="20.28"/>
    <n v="0.67600000000000005"/>
  </r>
  <r>
    <n v="3"/>
    <x v="1"/>
    <d v="2009-01-23T00:00:00"/>
    <d v="2009-05-24T00:00:00"/>
    <x v="4"/>
    <x v="4"/>
    <n v="107.94999999999999"/>
    <n v="30"/>
    <n v="20.879999999999995"/>
    <n v="0.69599999999999984"/>
  </r>
  <r>
    <n v="3"/>
    <x v="1"/>
    <d v="2009-01-23T00:00:00"/>
    <d v="2009-06-23T00:00:00"/>
    <x v="5"/>
    <x v="5"/>
    <n v="123.54999999999998"/>
    <n v="30"/>
    <n v="15.599999999999994"/>
    <n v="0.5199999999999998"/>
  </r>
  <r>
    <n v="3"/>
    <x v="1"/>
    <d v="2009-01-23T00:00:00"/>
    <d v="2009-07-23T00:00:00"/>
    <x v="6"/>
    <x v="6"/>
    <n v="141.99999999999997"/>
    <n v="30"/>
    <n v="18.449999999999989"/>
    <n v="0.61499999999999966"/>
  </r>
  <r>
    <n v="3"/>
    <x v="1"/>
    <d v="2009-01-23T00:00:00"/>
    <d v="2009-08-22T00:00:00"/>
    <x v="7"/>
    <x v="7"/>
    <n v="162.06999999999996"/>
    <n v="30"/>
    <n v="20.069999999999993"/>
    <n v="0.66899999999999982"/>
  </r>
  <r>
    <n v="3"/>
    <x v="1"/>
    <d v="2009-01-23T00:00:00"/>
    <d v="2009-09-21T00:00:00"/>
    <x v="8"/>
    <x v="8"/>
    <n v="175.77999999999997"/>
    <n v="30"/>
    <n v="13.710000000000008"/>
    <n v="0.45700000000000024"/>
  </r>
  <r>
    <n v="3"/>
    <x v="1"/>
    <d v="2009-01-23T00:00:00"/>
    <d v="2009-10-21T00:00:00"/>
    <x v="9"/>
    <x v="9"/>
    <n v="188.64999999999998"/>
    <n v="30"/>
    <n v="12.870000000000005"/>
    <n v="0.42900000000000016"/>
  </r>
  <r>
    <n v="3"/>
    <x v="1"/>
    <d v="2009-01-23T00:00:00"/>
    <d v="2009-11-20T00:00:00"/>
    <x v="10"/>
    <x v="10"/>
    <n v="200.43999999999997"/>
    <n v="30"/>
    <n v="11.789999999999992"/>
    <n v="0.39299999999999974"/>
  </r>
  <r>
    <n v="3"/>
    <x v="1"/>
    <d v="2009-01-23T00:00:00"/>
    <d v="2009-12-20T00:00:00"/>
    <x v="11"/>
    <x v="11"/>
    <n v="215.43999999999997"/>
    <n v="30"/>
    <n v="15"/>
    <n v="0.5"/>
  </r>
  <r>
    <n v="3"/>
    <x v="1"/>
    <d v="2009-01-23T00:00:00"/>
    <d v="2010-01-19T00:00:00"/>
    <x v="12"/>
    <x v="12"/>
    <n v="225.54999999999998"/>
    <n v="30"/>
    <n v="10.110000000000014"/>
    <n v="0.33700000000000047"/>
  </r>
  <r>
    <n v="3"/>
    <x v="1"/>
    <d v="2009-01-23T00:00:00"/>
    <d v="2010-02-18T00:00:00"/>
    <x v="13"/>
    <x v="13"/>
    <n v="247.89999999999998"/>
    <n v="30"/>
    <n v="22.349999999999994"/>
    <n v="0.74499999999999977"/>
  </r>
  <r>
    <n v="3"/>
    <x v="1"/>
    <d v="2009-01-23T00:00:00"/>
    <d v="2010-03-20T00:00:00"/>
    <x v="14"/>
    <x v="14"/>
    <n v="258.48999999999995"/>
    <n v="30"/>
    <n v="10.589999999999975"/>
    <n v="0.35299999999999915"/>
  </r>
  <r>
    <n v="3"/>
    <x v="1"/>
    <d v="2009-01-23T00:00:00"/>
    <d v="2010-04-19T00:00:00"/>
    <x v="15"/>
    <x v="15"/>
    <n v="268.59999999999997"/>
    <n v="30"/>
    <n v="10.110000000000014"/>
    <n v="0.33700000000000047"/>
  </r>
  <r>
    <n v="4"/>
    <x v="0"/>
    <d v="2009-01-12T00:00:00"/>
    <d v="2009-01-13T00:00:00"/>
    <x v="0"/>
    <x v="0"/>
    <n v="32"/>
    <m/>
    <m/>
    <m/>
  </r>
  <r>
    <n v="4"/>
    <x v="0"/>
    <d v="2009-01-12T00:00:00"/>
    <d v="2009-02-12T00:00:00"/>
    <x v="1"/>
    <x v="1"/>
    <n v="43.58"/>
    <n v="30"/>
    <n v="11.579999999999998"/>
    <n v="0.38599999999999995"/>
  </r>
  <r>
    <n v="4"/>
    <x v="0"/>
    <d v="2009-01-12T00:00:00"/>
    <d v="2009-03-14T00:00:00"/>
    <x v="2"/>
    <x v="2"/>
    <n v="63.17"/>
    <n v="30"/>
    <n v="19.590000000000003"/>
    <n v="0.65300000000000014"/>
  </r>
  <r>
    <n v="4"/>
    <x v="0"/>
    <d v="2009-01-12T00:00:00"/>
    <d v="2009-04-13T00:00:00"/>
    <x v="3"/>
    <x v="3"/>
    <n v="75.680000000000007"/>
    <n v="30"/>
    <n v="12.510000000000005"/>
    <n v="0.41700000000000015"/>
  </r>
  <r>
    <n v="4"/>
    <x v="0"/>
    <d v="2009-01-12T00:00:00"/>
    <d v="2009-05-13T00:00:00"/>
    <x v="4"/>
    <x v="4"/>
    <n v="92.27000000000001"/>
    <n v="30"/>
    <n v="16.590000000000003"/>
    <n v="0.55300000000000016"/>
  </r>
  <r>
    <n v="4"/>
    <x v="0"/>
    <d v="2009-01-12T00:00:00"/>
    <d v="2009-06-12T00:00:00"/>
    <x v="5"/>
    <x v="5"/>
    <n v="103.46000000000001"/>
    <n v="30"/>
    <n v="11.189999999999998"/>
    <n v="0.37299999999999994"/>
  </r>
  <r>
    <n v="4"/>
    <x v="0"/>
    <d v="2009-01-12T00:00:00"/>
    <d v="2009-07-12T00:00:00"/>
    <x v="6"/>
    <x v="6"/>
    <n v="119.39000000000001"/>
    <n v="30"/>
    <n v="15.930000000000007"/>
    <n v="0.53100000000000025"/>
  </r>
  <r>
    <n v="4"/>
    <x v="0"/>
    <d v="2009-01-12T00:00:00"/>
    <d v="2009-08-11T00:00:00"/>
    <x v="7"/>
    <x v="7"/>
    <n v="139.04000000000002"/>
    <n v="30"/>
    <n v="19.650000000000006"/>
    <n v="0.65500000000000014"/>
  </r>
  <r>
    <n v="4"/>
    <x v="0"/>
    <d v="2009-01-12T00:00:00"/>
    <d v="2009-09-10T00:00:00"/>
    <x v="8"/>
    <x v="8"/>
    <n v="150.65000000000003"/>
    <n v="30"/>
    <n v="11.610000000000014"/>
    <n v="0.38700000000000045"/>
  </r>
  <r>
    <n v="4"/>
    <x v="0"/>
    <d v="2009-01-12T00:00:00"/>
    <d v="2009-10-10T00:00:00"/>
    <x v="9"/>
    <x v="9"/>
    <n v="173.48000000000005"/>
    <n v="30"/>
    <n v="22.830000000000013"/>
    <n v="0.76100000000000045"/>
  </r>
  <r>
    <n v="4"/>
    <x v="0"/>
    <d v="2009-01-12T00:00:00"/>
    <d v="2009-11-09T00:00:00"/>
    <x v="10"/>
    <x v="10"/>
    <n v="196.70000000000005"/>
    <n v="30"/>
    <n v="23.22"/>
    <n v="0.77399999999999991"/>
  </r>
  <r>
    <n v="4"/>
    <x v="0"/>
    <d v="2009-01-12T00:00:00"/>
    <d v="2009-12-09T00:00:00"/>
    <x v="11"/>
    <x v="11"/>
    <n v="219.59000000000003"/>
    <n v="30"/>
    <n v="22.889999999999986"/>
    <n v="0.76299999999999957"/>
  </r>
  <r>
    <n v="4"/>
    <x v="0"/>
    <d v="2009-01-12T00:00:00"/>
    <d v="2010-01-08T00:00:00"/>
    <x v="12"/>
    <x v="12"/>
    <n v="233.69000000000003"/>
    <n v="30"/>
    <n v="14.099999999999994"/>
    <n v="0.46999999999999981"/>
  </r>
  <r>
    <n v="4"/>
    <x v="0"/>
    <d v="2009-01-12T00:00:00"/>
    <d v="2010-02-07T00:00:00"/>
    <x v="13"/>
    <x v="13"/>
    <n v="248.12000000000003"/>
    <n v="30"/>
    <n v="14.430000000000007"/>
    <n v="0.48100000000000021"/>
  </r>
  <r>
    <n v="4"/>
    <x v="0"/>
    <d v="2009-01-12T00:00:00"/>
    <d v="2010-03-09T00:00:00"/>
    <x v="14"/>
    <x v="14"/>
    <n v="269.18"/>
    <n v="30"/>
    <n v="21.059999999999974"/>
    <n v="0.70199999999999918"/>
  </r>
  <r>
    <n v="4"/>
    <x v="0"/>
    <d v="2009-01-12T00:00:00"/>
    <d v="2010-04-08T00:00:00"/>
    <x v="15"/>
    <x v="15"/>
    <n v="287.75"/>
    <n v="30"/>
    <n v="18.569999999999993"/>
    <n v="0.61899999999999977"/>
  </r>
  <r>
    <n v="5"/>
    <x v="1"/>
    <d v="2009-02-02T00:00:00"/>
    <d v="2009-02-03T00:00:00"/>
    <x v="0"/>
    <x v="0"/>
    <n v="38"/>
    <m/>
    <m/>
    <m/>
  </r>
  <r>
    <n v="5"/>
    <x v="1"/>
    <d v="2009-02-02T00:00:00"/>
    <d v="2009-03-05T00:00:00"/>
    <x v="1"/>
    <x v="1"/>
    <n v="61.55"/>
    <n v="30"/>
    <n v="23.549999999999997"/>
    <n v="0.78499999999999992"/>
  </r>
  <r>
    <n v="5"/>
    <x v="1"/>
    <d v="2009-02-02T00:00:00"/>
    <d v="2009-04-04T00:00:00"/>
    <x v="2"/>
    <x v="2"/>
    <n v="71.06"/>
    <n v="30"/>
    <n v="9.5100000000000051"/>
    <n v="0.31700000000000017"/>
  </r>
  <r>
    <n v="5"/>
    <x v="1"/>
    <d v="2009-02-02T00:00:00"/>
    <d v="2009-05-04T00:00:00"/>
    <x v="3"/>
    <x v="3"/>
    <n v="93.92"/>
    <n v="30"/>
    <n v="22.86"/>
    <n v="0.76200000000000001"/>
  </r>
  <r>
    <n v="5"/>
    <x v="1"/>
    <d v="2009-02-02T00:00:00"/>
    <d v="2009-06-03T00:00:00"/>
    <x v="4"/>
    <x v="4"/>
    <n v="114.14"/>
    <n v="30"/>
    <n v="20.22"/>
    <n v="0.67399999999999993"/>
  </r>
  <r>
    <n v="5"/>
    <x v="1"/>
    <d v="2009-02-02T00:00:00"/>
    <d v="2009-07-03T00:00:00"/>
    <x v="5"/>
    <x v="5"/>
    <n v="135.11000000000001"/>
    <n v="30"/>
    <n v="20.970000000000013"/>
    <n v="0.6990000000000004"/>
  </r>
  <r>
    <n v="5"/>
    <x v="1"/>
    <d v="2009-02-02T00:00:00"/>
    <d v="2009-08-02T00:00:00"/>
    <x v="6"/>
    <x v="6"/>
    <n v="157.04000000000002"/>
    <n v="30"/>
    <n v="21.930000000000007"/>
    <n v="0.73100000000000021"/>
  </r>
  <r>
    <n v="5"/>
    <x v="1"/>
    <d v="2009-02-02T00:00:00"/>
    <d v="2009-09-01T00:00:00"/>
    <x v="7"/>
    <x v="7"/>
    <n v="175.31000000000003"/>
    <n v="30"/>
    <n v="18.27000000000001"/>
    <n v="0.60900000000000032"/>
  </r>
  <r>
    <n v="5"/>
    <x v="1"/>
    <d v="2009-02-02T00:00:00"/>
    <d v="2009-10-01T00:00:00"/>
    <x v="8"/>
    <x v="8"/>
    <n v="191.42000000000002"/>
    <n v="30"/>
    <n v="16.109999999999985"/>
    <n v="0.53699999999999948"/>
  </r>
  <r>
    <n v="5"/>
    <x v="1"/>
    <d v="2009-02-02T00:00:00"/>
    <d v="2009-10-31T00:00:00"/>
    <x v="9"/>
    <x v="9"/>
    <n v="206.87"/>
    <n v="30"/>
    <n v="15.449999999999989"/>
    <n v="0.51499999999999957"/>
  </r>
  <r>
    <n v="5"/>
    <x v="1"/>
    <d v="2009-02-02T00:00:00"/>
    <d v="2009-11-30T00:00:00"/>
    <x v="10"/>
    <x v="10"/>
    <n v="226.85"/>
    <n v="30"/>
    <n v="19.97999999999999"/>
    <n v="0.6659999999999997"/>
  </r>
  <r>
    <n v="5"/>
    <x v="1"/>
    <d v="2009-02-02T00:00:00"/>
    <d v="2009-12-30T00:00:00"/>
    <x v="11"/>
    <x v="11"/>
    <n v="236.69"/>
    <n v="30"/>
    <n v="9.8400000000000034"/>
    <n v="0.32800000000000012"/>
  </r>
  <r>
    <n v="5"/>
    <x v="1"/>
    <d v="2009-02-02T00:00:00"/>
    <d v="2010-01-29T00:00:00"/>
    <x v="12"/>
    <x v="12"/>
    <n v="251.57"/>
    <n v="30"/>
    <n v="14.879999999999995"/>
    <n v="0.49599999999999983"/>
  </r>
  <r>
    <n v="5"/>
    <x v="1"/>
    <d v="2009-02-02T00:00:00"/>
    <d v="2010-02-28T00:00:00"/>
    <x v="13"/>
    <x v="13"/>
    <n v="265.01"/>
    <n v="30"/>
    <n v="13.439999999999998"/>
    <n v="0.4479999999999999"/>
  </r>
  <r>
    <n v="5"/>
    <x v="1"/>
    <d v="2009-02-02T00:00:00"/>
    <d v="2010-03-30T00:00:00"/>
    <x v="14"/>
    <x v="14"/>
    <n v="280.45999999999998"/>
    <n v="30"/>
    <n v="15.449999999999989"/>
    <n v="0.51499999999999957"/>
  </r>
  <r>
    <n v="5"/>
    <x v="1"/>
    <d v="2009-02-02T00:00:00"/>
    <d v="2010-04-29T00:00:00"/>
    <x v="15"/>
    <x v="15"/>
    <n v="303.08"/>
    <n v="30"/>
    <n v="22.620000000000005"/>
    <n v="0.75400000000000011"/>
  </r>
  <r>
    <n v="6"/>
    <x v="1"/>
    <d v="2009-03-04T00:00:00"/>
    <d v="2009-03-05T00:00:00"/>
    <x v="0"/>
    <x v="0"/>
    <n v="33"/>
    <m/>
    <m/>
    <m/>
  </r>
  <r>
    <n v="6"/>
    <x v="1"/>
    <d v="2009-03-04T00:00:00"/>
    <d v="2009-04-04T00:00:00"/>
    <x v="1"/>
    <x v="1"/>
    <n v="42.78"/>
    <n v="30"/>
    <n v="9.7800000000000011"/>
    <n v="0.32600000000000001"/>
  </r>
  <r>
    <n v="6"/>
    <x v="1"/>
    <d v="2009-03-04T00:00:00"/>
    <d v="2009-05-04T00:00:00"/>
    <x v="2"/>
    <x v="2"/>
    <n v="56.46"/>
    <n v="30"/>
    <n v="13.68"/>
    <n v="0.45600000000000002"/>
  </r>
  <r>
    <n v="6"/>
    <x v="1"/>
    <d v="2009-03-04T00:00:00"/>
    <d v="2009-06-03T00:00:00"/>
    <x v="3"/>
    <x v="3"/>
    <n v="76.5"/>
    <n v="30"/>
    <n v="20.04"/>
    <n v="0.66799999999999993"/>
  </r>
  <r>
    <n v="6"/>
    <x v="1"/>
    <d v="2009-03-04T00:00:00"/>
    <d v="2009-07-03T00:00:00"/>
    <x v="4"/>
    <x v="4"/>
    <n v="88.62"/>
    <n v="30"/>
    <n v="12.120000000000005"/>
    <n v="0.40400000000000014"/>
  </r>
  <r>
    <n v="6"/>
    <x v="1"/>
    <d v="2009-03-04T00:00:00"/>
    <d v="2009-08-02T00:00:00"/>
    <x v="5"/>
    <x v="5"/>
    <n v="108.51"/>
    <n v="30"/>
    <n v="19.89"/>
    <n v="0.66300000000000003"/>
  </r>
  <r>
    <n v="6"/>
    <x v="1"/>
    <d v="2009-03-04T00:00:00"/>
    <d v="2009-09-01T00:00:00"/>
    <x v="6"/>
    <x v="6"/>
    <n v="127.65"/>
    <n v="30"/>
    <n v="19.14"/>
    <n v="0.63800000000000001"/>
  </r>
  <r>
    <n v="6"/>
    <x v="1"/>
    <d v="2009-03-04T00:00:00"/>
    <d v="2009-10-01T00:00:00"/>
    <x v="7"/>
    <x v="7"/>
    <n v="147.9"/>
    <n v="30"/>
    <n v="20.25"/>
    <n v="0.67500000000000004"/>
  </r>
  <r>
    <n v="6"/>
    <x v="1"/>
    <d v="2009-03-04T00:00:00"/>
    <d v="2009-10-31T00:00:00"/>
    <x v="8"/>
    <x v="8"/>
    <n v="166.62"/>
    <n v="30"/>
    <n v="18.72"/>
    <n v="0.624"/>
  </r>
  <r>
    <n v="6"/>
    <x v="1"/>
    <d v="2009-03-04T00:00:00"/>
    <d v="2009-11-30T00:00:00"/>
    <x v="9"/>
    <x v="9"/>
    <n v="180.06"/>
    <n v="30"/>
    <n v="13.439999999999998"/>
    <n v="0.4479999999999999"/>
  </r>
  <r>
    <n v="6"/>
    <x v="1"/>
    <d v="2009-03-04T00:00:00"/>
    <d v="2009-12-30T00:00:00"/>
    <x v="10"/>
    <x v="10"/>
    <n v="198.87"/>
    <n v="30"/>
    <n v="18.810000000000002"/>
    <n v="0.62700000000000011"/>
  </r>
  <r>
    <n v="6"/>
    <x v="1"/>
    <d v="2009-03-04T00:00:00"/>
    <d v="2010-01-29T00:00:00"/>
    <x v="11"/>
    <x v="11"/>
    <n v="214.74"/>
    <n v="30"/>
    <n v="15.870000000000005"/>
    <n v="0.52900000000000014"/>
  </r>
  <r>
    <n v="6"/>
    <x v="1"/>
    <d v="2009-03-04T00:00:00"/>
    <d v="2010-02-28T00:00:00"/>
    <x v="12"/>
    <x v="12"/>
    <n v="224.61"/>
    <n v="30"/>
    <n v="9.8700000000000045"/>
    <n v="0.32900000000000013"/>
  </r>
  <r>
    <n v="6"/>
    <x v="1"/>
    <d v="2009-03-04T00:00:00"/>
    <d v="2010-03-30T00:00:00"/>
    <x v="13"/>
    <x v="13"/>
    <n v="244.32000000000002"/>
    <n v="30"/>
    <n v="19.710000000000008"/>
    <n v="0.65700000000000025"/>
  </r>
  <r>
    <n v="6"/>
    <x v="1"/>
    <d v="2009-03-04T00:00:00"/>
    <d v="2010-04-29T00:00:00"/>
    <x v="14"/>
    <x v="14"/>
    <n v="267.39000000000004"/>
    <n v="30"/>
    <n v="23.070000000000022"/>
    <n v="0.76900000000000068"/>
  </r>
  <r>
    <n v="6"/>
    <x v="1"/>
    <d v="2009-03-04T00:00:00"/>
    <d v="2010-05-29T00:00:00"/>
    <x v="15"/>
    <x v="15"/>
    <n v="278.67"/>
    <n v="30"/>
    <n v="11.279999999999973"/>
    <n v="0.37599999999999911"/>
  </r>
  <r>
    <n v="7"/>
    <x v="1"/>
    <d v="2009-04-05T00:00:00"/>
    <d v="2009-04-06T00:00:00"/>
    <x v="0"/>
    <x v="0"/>
    <n v="36"/>
    <m/>
    <m/>
    <m/>
  </r>
  <r>
    <n v="7"/>
    <x v="1"/>
    <d v="2009-04-05T00:00:00"/>
    <d v="2009-05-06T00:00:00"/>
    <x v="1"/>
    <x v="1"/>
    <n v="50.31"/>
    <n v="30"/>
    <n v="14.310000000000002"/>
    <n v="0.47700000000000009"/>
  </r>
  <r>
    <n v="7"/>
    <x v="1"/>
    <d v="2009-04-05T00:00:00"/>
    <d v="2009-06-05T00:00:00"/>
    <x v="2"/>
    <x v="2"/>
    <n v="72.06"/>
    <n v="30"/>
    <n v="21.75"/>
    <n v="0.72499999999999998"/>
  </r>
  <r>
    <n v="7"/>
    <x v="1"/>
    <d v="2009-04-05T00:00:00"/>
    <d v="2009-07-05T00:00:00"/>
    <x v="3"/>
    <x v="3"/>
    <n v="81.06"/>
    <n v="30"/>
    <n v="9"/>
    <n v="0.3"/>
  </r>
  <r>
    <n v="7"/>
    <x v="1"/>
    <d v="2009-04-05T00:00:00"/>
    <d v="2009-08-04T00:00:00"/>
    <x v="4"/>
    <x v="4"/>
    <n v="104.91"/>
    <n v="30"/>
    <n v="23.849999999999994"/>
    <n v="0.79499999999999982"/>
  </r>
  <r>
    <n v="7"/>
    <x v="1"/>
    <d v="2009-04-05T00:00:00"/>
    <d v="2009-09-03T00:00:00"/>
    <x v="5"/>
    <x v="5"/>
    <n v="124.53"/>
    <n v="30"/>
    <n v="19.620000000000005"/>
    <n v="0.65400000000000014"/>
  </r>
  <r>
    <n v="7"/>
    <x v="1"/>
    <d v="2009-04-05T00:00:00"/>
    <d v="2009-10-03T00:00:00"/>
    <x v="6"/>
    <x v="6"/>
    <n v="143.16"/>
    <n v="30"/>
    <n v="18.629999999999995"/>
    <n v="0.62099999999999989"/>
  </r>
  <r>
    <n v="7"/>
    <x v="1"/>
    <d v="2009-04-05T00:00:00"/>
    <d v="2009-11-02T00:00:00"/>
    <x v="7"/>
    <x v="7"/>
    <n v="164.64"/>
    <n v="30"/>
    <n v="21.47999999999999"/>
    <n v="0.71599999999999964"/>
  </r>
  <r>
    <n v="7"/>
    <x v="1"/>
    <d v="2009-04-05T00:00:00"/>
    <d v="2009-12-02T00:00:00"/>
    <x v="8"/>
    <x v="8"/>
    <n v="179.48999999999998"/>
    <n v="30"/>
    <n v="14.849999999999994"/>
    <n v="0.49499999999999983"/>
  </r>
  <r>
    <n v="7"/>
    <x v="1"/>
    <d v="2009-04-05T00:00:00"/>
    <d v="2010-01-01T00:00:00"/>
    <x v="9"/>
    <x v="9"/>
    <n v="199.32"/>
    <n v="30"/>
    <n v="19.830000000000013"/>
    <n v="0.66100000000000037"/>
  </r>
  <r>
    <n v="7"/>
    <x v="1"/>
    <d v="2009-04-05T00:00:00"/>
    <d v="2010-01-31T00:00:00"/>
    <x v="10"/>
    <x v="10"/>
    <n v="209.43"/>
    <n v="30"/>
    <n v="10.110000000000014"/>
    <n v="0.33700000000000047"/>
  </r>
  <r>
    <n v="7"/>
    <x v="1"/>
    <d v="2009-04-05T00:00:00"/>
    <d v="2010-03-02T00:00:00"/>
    <x v="11"/>
    <x v="11"/>
    <n v="222.69"/>
    <n v="30"/>
    <n v="13.259999999999991"/>
    <n v="0.44199999999999967"/>
  </r>
  <r>
    <n v="7"/>
    <x v="1"/>
    <d v="2009-04-05T00:00:00"/>
    <d v="2010-04-01T00:00:00"/>
    <x v="12"/>
    <x v="12"/>
    <n v="234.51"/>
    <n v="30"/>
    <n v="11.819999999999993"/>
    <n v="0.39399999999999979"/>
  </r>
  <r>
    <n v="7"/>
    <x v="1"/>
    <d v="2009-04-05T00:00:00"/>
    <d v="2010-05-01T00:00:00"/>
    <x v="13"/>
    <x v="13"/>
    <n v="249.39"/>
    <n v="30"/>
    <n v="14.879999999999995"/>
    <n v="0.49599999999999983"/>
  </r>
  <r>
    <n v="7"/>
    <x v="1"/>
    <d v="2009-04-05T00:00:00"/>
    <d v="2010-05-31T00:00:00"/>
    <x v="14"/>
    <x v="14"/>
    <n v="262.46999999999997"/>
    <n v="30"/>
    <n v="13.079999999999984"/>
    <n v="0.43599999999999944"/>
  </r>
  <r>
    <n v="7"/>
    <x v="1"/>
    <d v="2009-04-05T00:00:00"/>
    <d v="2010-06-30T00:00:00"/>
    <x v="15"/>
    <x v="15"/>
    <n v="281.96999999999997"/>
    <n v="30"/>
    <n v="19.5"/>
    <n v="0.65"/>
  </r>
  <r>
    <n v="8"/>
    <x v="1"/>
    <d v="2009-04-05T00:00:00"/>
    <d v="2009-04-06T00:00:00"/>
    <x v="0"/>
    <x v="0"/>
    <n v="35"/>
    <m/>
    <m/>
    <m/>
  </r>
  <r>
    <n v="8"/>
    <x v="1"/>
    <d v="2009-04-05T00:00:00"/>
    <d v="2009-05-06T00:00:00"/>
    <x v="1"/>
    <x v="1"/>
    <n v="48.17"/>
    <n v="30"/>
    <n v="13.170000000000002"/>
    <n v="0.43900000000000006"/>
  </r>
  <r>
    <n v="8"/>
    <x v="1"/>
    <d v="2009-04-05T00:00:00"/>
    <d v="2009-06-05T00:00:00"/>
    <x v="2"/>
    <x v="2"/>
    <n v="60.95"/>
    <n v="30"/>
    <n v="12.780000000000001"/>
    <n v="0.42600000000000005"/>
  </r>
  <r>
    <n v="8"/>
    <x v="1"/>
    <d v="2009-04-05T00:00:00"/>
    <d v="2009-07-05T00:00:00"/>
    <x v="3"/>
    <x v="3"/>
    <n v="80.990000000000009"/>
    <n v="30"/>
    <n v="20.040000000000006"/>
    <n v="0.66800000000000026"/>
  </r>
  <r>
    <n v="8"/>
    <x v="1"/>
    <d v="2009-04-05T00:00:00"/>
    <d v="2009-08-04T00:00:00"/>
    <x v="4"/>
    <x v="4"/>
    <n v="103.55000000000001"/>
    <n v="30"/>
    <n v="22.560000000000002"/>
    <n v="0.75200000000000011"/>
  </r>
  <r>
    <n v="8"/>
    <x v="1"/>
    <d v="2009-04-05T00:00:00"/>
    <d v="2009-09-03T00:00:00"/>
    <x v="5"/>
    <x v="5"/>
    <n v="119.00000000000001"/>
    <n v="30"/>
    <n v="15.450000000000003"/>
    <n v="0.51500000000000012"/>
  </r>
  <r>
    <n v="8"/>
    <x v="1"/>
    <d v="2009-04-05T00:00:00"/>
    <d v="2009-10-03T00:00:00"/>
    <x v="6"/>
    <x v="6"/>
    <n v="131.33000000000001"/>
    <n v="30"/>
    <n v="12.329999999999998"/>
    <n v="0.41099999999999992"/>
  </r>
  <r>
    <n v="8"/>
    <x v="1"/>
    <d v="2009-04-05T00:00:00"/>
    <d v="2009-11-02T00:00:00"/>
    <x v="7"/>
    <x v="7"/>
    <n v="142.25"/>
    <n v="30"/>
    <n v="10.919999999999987"/>
    <n v="0.3639999999999996"/>
  </r>
  <r>
    <n v="8"/>
    <x v="1"/>
    <d v="2009-04-05T00:00:00"/>
    <d v="2009-12-02T00:00:00"/>
    <x v="8"/>
    <x v="8"/>
    <n v="156.65"/>
    <n v="30"/>
    <n v="14.400000000000006"/>
    <n v="0.4800000000000002"/>
  </r>
  <r>
    <n v="8"/>
    <x v="1"/>
    <d v="2009-04-05T00:00:00"/>
    <d v="2010-01-01T00:00:00"/>
    <x v="9"/>
    <x v="9"/>
    <n v="179.3"/>
    <n v="30"/>
    <n v="22.650000000000006"/>
    <n v="0.75500000000000023"/>
  </r>
  <r>
    <n v="8"/>
    <x v="1"/>
    <d v="2009-04-05T00:00:00"/>
    <d v="2010-01-31T00:00:00"/>
    <x v="10"/>
    <x v="10"/>
    <n v="201.98000000000002"/>
    <n v="30"/>
    <n v="22.680000000000007"/>
    <n v="0.75600000000000023"/>
  </r>
  <r>
    <n v="8"/>
    <x v="1"/>
    <d v="2009-04-05T00:00:00"/>
    <d v="2010-03-02T00:00:00"/>
    <x v="11"/>
    <x v="11"/>
    <n v="216.50000000000003"/>
    <n v="30"/>
    <n v="14.52000000000001"/>
    <n v="0.48400000000000032"/>
  </r>
  <r>
    <n v="8"/>
    <x v="1"/>
    <d v="2009-04-05T00:00:00"/>
    <d v="2010-04-01T00:00:00"/>
    <x v="12"/>
    <x v="12"/>
    <n v="230.99000000000004"/>
    <n v="30"/>
    <n v="14.490000000000009"/>
    <n v="0.48300000000000032"/>
  </r>
  <r>
    <n v="8"/>
    <x v="1"/>
    <d v="2009-04-05T00:00:00"/>
    <d v="2010-05-01T00:00:00"/>
    <x v="13"/>
    <x v="13"/>
    <n v="243.02000000000004"/>
    <n v="30"/>
    <n v="12.030000000000001"/>
    <n v="0.40100000000000002"/>
  </r>
  <r>
    <n v="8"/>
    <x v="1"/>
    <d v="2009-04-05T00:00:00"/>
    <d v="2010-05-31T00:00:00"/>
    <x v="14"/>
    <x v="14"/>
    <n v="260.33000000000004"/>
    <n v="30"/>
    <n v="17.310000000000002"/>
    <n v="0.57700000000000007"/>
  </r>
  <r>
    <n v="8"/>
    <x v="1"/>
    <d v="2009-04-05T00:00:00"/>
    <d v="2010-06-30T00:00:00"/>
    <x v="15"/>
    <x v="15"/>
    <n v="269.51000000000005"/>
    <n v="30"/>
    <n v="9.1800000000000068"/>
    <n v="0.30600000000000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 chartFormat="4">
  <location ref="L7:N25" firstHeaderRow="1" firstDataRow="2" firstDataCol="1" rowPageCount="1" colPageCount="1"/>
  <pivotFields count="10"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numFmtId="14" outline="0" subtotalTop="0" showAll="0" includeNewItemsInFilter="1"/>
    <pivotField compact="0" numFmtId="14" outline="0" subtotalTop="0" showAll="0" includeNewItemsInFilter="1"/>
    <pivotField compact="0" numFmtId="1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numFmtId="1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Promedio de peso" fld="6" subtotal="average" baseField="0" baseItem="1308088"/>
    <dataField name="Promedio de gdp" fld="9" subtotal="average" baseField="5" baseItem="1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E10" sqref="E10"/>
    </sheetView>
  </sheetViews>
  <sheetFormatPr baseColWidth="10" defaultColWidth="14" defaultRowHeight="14" x14ac:dyDescent="0"/>
  <cols>
    <col min="1" max="3" width="14" style="1"/>
    <col min="4" max="4" width="16.83203125" style="1" customWidth="1"/>
    <col min="5" max="5" width="14" style="1"/>
    <col min="6" max="6" width="14" style="13"/>
    <col min="7" max="8" width="14" style="1"/>
    <col min="9" max="9" width="17.1640625" style="13" bestFit="1" customWidth="1"/>
    <col min="10" max="10" width="18" style="13" bestFit="1" customWidth="1"/>
    <col min="11" max="11" width="18.5" style="1" bestFit="1" customWidth="1"/>
    <col min="12" max="16384" width="14" style="1"/>
  </cols>
  <sheetData>
    <row r="1" spans="1:11">
      <c r="A1" s="4"/>
    </row>
    <row r="2" spans="1:11">
      <c r="A2" s="4"/>
    </row>
    <row r="3" spans="1:11">
      <c r="A3" s="4"/>
    </row>
    <row r="4" spans="1:11">
      <c r="I4" s="13" t="s">
        <v>56</v>
      </c>
      <c r="J4" s="13" t="s">
        <v>57</v>
      </c>
      <c r="K4" s="1" t="s">
        <v>58</v>
      </c>
    </row>
    <row r="6" spans="1:11">
      <c r="A6" s="6" t="s">
        <v>1</v>
      </c>
      <c r="B6" s="6" t="s">
        <v>4</v>
      </c>
      <c r="C6" s="6" t="s">
        <v>40</v>
      </c>
      <c r="D6" s="6" t="s">
        <v>2</v>
      </c>
      <c r="E6" s="6" t="s">
        <v>3</v>
      </c>
      <c r="F6" s="14" t="s">
        <v>7</v>
      </c>
      <c r="G6" s="6" t="s">
        <v>6</v>
      </c>
      <c r="H6" s="6" t="s">
        <v>0</v>
      </c>
      <c r="I6" s="13" t="s">
        <v>25</v>
      </c>
      <c r="J6" s="13" t="s">
        <v>26</v>
      </c>
      <c r="K6" s="1" t="s">
        <v>27</v>
      </c>
    </row>
    <row r="7" spans="1:11">
      <c r="A7" s="1">
        <v>1</v>
      </c>
      <c r="B7" s="1" t="s">
        <v>5</v>
      </c>
      <c r="C7" s="1" t="s">
        <v>41</v>
      </c>
      <c r="D7" s="2">
        <v>39814</v>
      </c>
      <c r="E7" s="2">
        <v>39815</v>
      </c>
      <c r="F7" s="15">
        <v>1</v>
      </c>
      <c r="G7" s="3">
        <v>3.3333333333333333E-2</v>
      </c>
      <c r="H7" s="1">
        <v>35</v>
      </c>
      <c r="I7" s="15"/>
      <c r="J7" s="15"/>
      <c r="K7" s="7"/>
    </row>
    <row r="8" spans="1:11">
      <c r="A8" s="1">
        <v>1</v>
      </c>
      <c r="B8" s="1" t="s">
        <v>5</v>
      </c>
      <c r="C8" s="1" t="s">
        <v>41</v>
      </c>
      <c r="D8" s="2">
        <v>39814</v>
      </c>
      <c r="E8" s="2">
        <v>39845</v>
      </c>
      <c r="F8" s="15">
        <v>31</v>
      </c>
      <c r="G8" s="3">
        <v>1.0333333333333334</v>
      </c>
      <c r="H8" s="3">
        <v>54.11</v>
      </c>
      <c r="I8" s="15">
        <f>+F8-F7</f>
        <v>30</v>
      </c>
      <c r="J8" s="15">
        <f>+H8-H7</f>
        <v>19.11</v>
      </c>
      <c r="K8" s="7">
        <f>+J8/I8</f>
        <v>0.63700000000000001</v>
      </c>
    </row>
    <row r="9" spans="1:11">
      <c r="A9" s="1">
        <v>1</v>
      </c>
      <c r="B9" s="1" t="s">
        <v>5</v>
      </c>
      <c r="C9" s="1" t="s">
        <v>41</v>
      </c>
      <c r="D9" s="2">
        <v>39814</v>
      </c>
      <c r="E9" s="2">
        <v>39875</v>
      </c>
      <c r="F9" s="15">
        <v>61</v>
      </c>
      <c r="G9" s="3">
        <v>2.0333333333333332</v>
      </c>
      <c r="H9" s="3">
        <v>65.960000000000008</v>
      </c>
      <c r="I9" s="15">
        <f>+F9-F8</f>
        <v>30</v>
      </c>
      <c r="J9" s="15">
        <f>+H9-H8</f>
        <v>11.850000000000009</v>
      </c>
      <c r="K9" s="7">
        <f>+J9/I9</f>
        <v>0.3950000000000003</v>
      </c>
    </row>
    <row r="10" spans="1:11">
      <c r="A10" s="1">
        <v>1</v>
      </c>
      <c r="B10" s="1" t="s">
        <v>5</v>
      </c>
      <c r="C10" s="1" t="s">
        <v>41</v>
      </c>
      <c r="D10" s="2">
        <v>39814</v>
      </c>
      <c r="E10" s="2">
        <v>39905</v>
      </c>
      <c r="F10" s="15">
        <v>91</v>
      </c>
      <c r="G10" s="3">
        <v>3.0333333333333332</v>
      </c>
      <c r="H10" s="3">
        <v>86.9</v>
      </c>
      <c r="I10" s="15">
        <f>+F10-F9</f>
        <v>30</v>
      </c>
      <c r="J10" s="15">
        <f>+H10-H9</f>
        <v>20.939999999999998</v>
      </c>
      <c r="K10" s="7">
        <f>+J10/I10</f>
        <v>0.69799999999999995</v>
      </c>
    </row>
    <row r="11" spans="1:11">
      <c r="A11" s="1">
        <v>1</v>
      </c>
      <c r="B11" s="1" t="s">
        <v>5</v>
      </c>
      <c r="C11" s="1" t="s">
        <v>41</v>
      </c>
      <c r="D11" s="2">
        <v>39814</v>
      </c>
      <c r="E11" s="2">
        <v>39935</v>
      </c>
      <c r="F11" s="15">
        <v>121</v>
      </c>
      <c r="G11" s="3">
        <v>4.0333333333333332</v>
      </c>
      <c r="H11" s="3">
        <v>105.08000000000001</v>
      </c>
      <c r="I11" s="15">
        <f>+F11-F10</f>
        <v>30</v>
      </c>
      <c r="J11" s="15">
        <f>+H11-H10</f>
        <v>18.180000000000007</v>
      </c>
      <c r="K11" s="7">
        <f>+J11/I11</f>
        <v>0.60600000000000021</v>
      </c>
    </row>
    <row r="12" spans="1:11">
      <c r="A12" s="1">
        <v>1</v>
      </c>
      <c r="B12" s="1" t="s">
        <v>5</v>
      </c>
      <c r="C12" s="1" t="s">
        <v>41</v>
      </c>
      <c r="D12" s="2">
        <v>39814</v>
      </c>
      <c r="E12" s="2">
        <v>39965</v>
      </c>
      <c r="F12" s="15">
        <v>151</v>
      </c>
      <c r="G12" s="3">
        <v>5.0333333333333332</v>
      </c>
      <c r="H12" s="3">
        <v>122.39000000000001</v>
      </c>
      <c r="I12" s="15">
        <f>+F12-F11</f>
        <v>30</v>
      </c>
      <c r="J12" s="15">
        <f>+H12-H11</f>
        <v>17.310000000000002</v>
      </c>
      <c r="K12" s="7">
        <f>+J12/I12</f>
        <v>0.57700000000000007</v>
      </c>
    </row>
    <row r="13" spans="1:11">
      <c r="A13" s="1">
        <v>1</v>
      </c>
      <c r="B13" s="1" t="s">
        <v>5</v>
      </c>
      <c r="C13" s="1" t="s">
        <v>41</v>
      </c>
      <c r="D13" s="2">
        <v>39814</v>
      </c>
      <c r="E13" s="2">
        <v>39995</v>
      </c>
      <c r="F13" s="15">
        <v>181</v>
      </c>
      <c r="G13" s="3">
        <v>6.0333333333333332</v>
      </c>
      <c r="H13" s="3">
        <v>135.29000000000002</v>
      </c>
      <c r="I13" s="15">
        <f>+F13-F12</f>
        <v>30</v>
      </c>
      <c r="J13" s="15">
        <f>+H13-H12</f>
        <v>12.900000000000006</v>
      </c>
      <c r="K13" s="7">
        <f>+J13/I13</f>
        <v>0.43000000000000022</v>
      </c>
    </row>
    <row r="14" spans="1:11">
      <c r="A14" s="1">
        <v>1</v>
      </c>
      <c r="B14" s="1" t="s">
        <v>5</v>
      </c>
      <c r="C14" s="1" t="s">
        <v>41</v>
      </c>
      <c r="D14" s="2">
        <v>39814</v>
      </c>
      <c r="E14" s="2">
        <v>40025</v>
      </c>
      <c r="F14" s="15">
        <v>211</v>
      </c>
      <c r="G14" s="3">
        <v>7.0333333333333332</v>
      </c>
      <c r="H14" s="3">
        <v>148.67000000000002</v>
      </c>
      <c r="I14" s="15">
        <f>+F14-F13</f>
        <v>30</v>
      </c>
      <c r="J14" s="15">
        <f>+H14-H13</f>
        <v>13.379999999999995</v>
      </c>
      <c r="K14" s="7">
        <f>+J14/I14</f>
        <v>0.44599999999999984</v>
      </c>
    </row>
    <row r="15" spans="1:11">
      <c r="A15" s="1">
        <v>1</v>
      </c>
      <c r="B15" s="1" t="s">
        <v>5</v>
      </c>
      <c r="C15" s="1" t="s">
        <v>41</v>
      </c>
      <c r="D15" s="2">
        <v>39814</v>
      </c>
      <c r="E15" s="2">
        <v>40055</v>
      </c>
      <c r="F15" s="15">
        <v>241</v>
      </c>
      <c r="G15" s="3">
        <v>8.0333333333333332</v>
      </c>
      <c r="H15" s="3">
        <v>169.4</v>
      </c>
      <c r="I15" s="15">
        <f>+F15-F14</f>
        <v>30</v>
      </c>
      <c r="J15" s="15">
        <f>+H15-H14</f>
        <v>20.72999999999999</v>
      </c>
      <c r="K15" s="7">
        <f>+J15/I15</f>
        <v>0.69099999999999961</v>
      </c>
    </row>
    <row r="16" spans="1:11">
      <c r="A16" s="1">
        <v>1</v>
      </c>
      <c r="B16" s="1" t="s">
        <v>5</v>
      </c>
      <c r="C16" s="1" t="s">
        <v>41</v>
      </c>
      <c r="D16" s="2">
        <v>39814</v>
      </c>
      <c r="E16" s="2">
        <v>40085</v>
      </c>
      <c r="F16" s="15">
        <v>271</v>
      </c>
      <c r="G16" s="3">
        <v>9.0333333333333332</v>
      </c>
      <c r="H16" s="3">
        <v>187.94</v>
      </c>
      <c r="I16" s="15">
        <f>+F16-F15</f>
        <v>30</v>
      </c>
      <c r="J16" s="15">
        <f>+H16-H15</f>
        <v>18.539999999999992</v>
      </c>
      <c r="K16" s="7">
        <f>+J16/I16</f>
        <v>0.61799999999999977</v>
      </c>
    </row>
    <row r="17" spans="1:11">
      <c r="A17" s="1">
        <v>1</v>
      </c>
      <c r="B17" s="1" t="s">
        <v>5</v>
      </c>
      <c r="C17" s="1" t="s">
        <v>41</v>
      </c>
      <c r="D17" s="2">
        <v>39814</v>
      </c>
      <c r="E17" s="2">
        <v>40115</v>
      </c>
      <c r="F17" s="15">
        <v>301</v>
      </c>
      <c r="G17" s="3">
        <v>10.033333333333333</v>
      </c>
      <c r="H17" s="3">
        <v>208.07</v>
      </c>
      <c r="I17" s="15">
        <f>+F17-F16</f>
        <v>30</v>
      </c>
      <c r="J17" s="15">
        <f>+H17-H16</f>
        <v>20.129999999999995</v>
      </c>
      <c r="K17" s="7">
        <f>+J17/I17</f>
        <v>0.67099999999999982</v>
      </c>
    </row>
    <row r="18" spans="1:11">
      <c r="A18" s="1">
        <v>1</v>
      </c>
      <c r="B18" s="1" t="s">
        <v>5</v>
      </c>
      <c r="C18" s="1" t="s">
        <v>41</v>
      </c>
      <c r="D18" s="2">
        <v>39814</v>
      </c>
      <c r="E18" s="2">
        <v>40145</v>
      </c>
      <c r="F18" s="15">
        <v>331</v>
      </c>
      <c r="G18" s="3">
        <v>11.033333333333333</v>
      </c>
      <c r="H18" s="3">
        <v>225.47</v>
      </c>
      <c r="I18" s="15">
        <f>+F18-F17</f>
        <v>30</v>
      </c>
      <c r="J18" s="15">
        <f>+H18-H17</f>
        <v>17.400000000000006</v>
      </c>
      <c r="K18" s="7">
        <f>+J18/I18</f>
        <v>0.58000000000000018</v>
      </c>
    </row>
    <row r="19" spans="1:11">
      <c r="A19" s="1">
        <v>1</v>
      </c>
      <c r="B19" s="1" t="s">
        <v>5</v>
      </c>
      <c r="C19" s="1" t="s">
        <v>41</v>
      </c>
      <c r="D19" s="2">
        <v>39814</v>
      </c>
      <c r="E19" s="2">
        <v>40175</v>
      </c>
      <c r="F19" s="15">
        <v>361</v>
      </c>
      <c r="G19" s="3">
        <v>12.033333333333333</v>
      </c>
      <c r="H19" s="3">
        <v>245.15</v>
      </c>
      <c r="I19" s="15">
        <f>+F19-F18</f>
        <v>30</v>
      </c>
      <c r="J19" s="15">
        <f>+H19-H18</f>
        <v>19.680000000000007</v>
      </c>
      <c r="K19" s="7">
        <f>+J19/I19</f>
        <v>0.65600000000000025</v>
      </c>
    </row>
    <row r="20" spans="1:11">
      <c r="A20" s="1">
        <v>1</v>
      </c>
      <c r="B20" s="1" t="s">
        <v>5</v>
      </c>
      <c r="C20" s="1" t="s">
        <v>41</v>
      </c>
      <c r="D20" s="2">
        <v>39814</v>
      </c>
      <c r="E20" s="2">
        <v>40205</v>
      </c>
      <c r="F20" s="15">
        <v>391</v>
      </c>
      <c r="G20" s="3">
        <v>13.033333333333333</v>
      </c>
      <c r="H20" s="3">
        <v>258.08</v>
      </c>
      <c r="I20" s="15">
        <f>+F20-F19</f>
        <v>30</v>
      </c>
      <c r="J20" s="15">
        <f>+H20-H19</f>
        <v>12.929999999999978</v>
      </c>
      <c r="K20" s="7">
        <f>+J20/I20</f>
        <v>0.43099999999999927</v>
      </c>
    </row>
    <row r="21" spans="1:11">
      <c r="A21" s="1">
        <v>1</v>
      </c>
      <c r="B21" s="1" t="s">
        <v>5</v>
      </c>
      <c r="C21" s="1" t="s">
        <v>41</v>
      </c>
      <c r="D21" s="2">
        <v>39814</v>
      </c>
      <c r="E21" s="2">
        <v>40235</v>
      </c>
      <c r="F21" s="15">
        <v>421</v>
      </c>
      <c r="G21" s="3">
        <v>14.033333333333333</v>
      </c>
      <c r="H21" s="3">
        <v>278.51</v>
      </c>
      <c r="I21" s="15">
        <f>+F21-F20</f>
        <v>30</v>
      </c>
      <c r="J21" s="15">
        <f>+H21-H20</f>
        <v>20.430000000000007</v>
      </c>
      <c r="K21" s="7">
        <f>+J21/I21</f>
        <v>0.68100000000000027</v>
      </c>
    </row>
    <row r="22" spans="1:11">
      <c r="A22" s="1">
        <v>1</v>
      </c>
      <c r="B22" s="1" t="s">
        <v>5</v>
      </c>
      <c r="C22" s="1" t="s">
        <v>41</v>
      </c>
      <c r="D22" s="2">
        <v>39814</v>
      </c>
      <c r="E22" s="2">
        <v>40265</v>
      </c>
      <c r="F22" s="15">
        <v>451</v>
      </c>
      <c r="G22" s="3">
        <v>15.033333333333333</v>
      </c>
      <c r="H22" s="3">
        <v>293.36</v>
      </c>
      <c r="I22" s="15">
        <f>+F22-F21</f>
        <v>30</v>
      </c>
      <c r="J22" s="15">
        <f>+H22-H21</f>
        <v>14.850000000000023</v>
      </c>
      <c r="K22" s="7">
        <f>+J22/I22</f>
        <v>0.49500000000000077</v>
      </c>
    </row>
    <row r="23" spans="1:11">
      <c r="A23" s="1">
        <v>2</v>
      </c>
      <c r="B23" s="1" t="s">
        <v>43</v>
      </c>
      <c r="C23" s="1" t="s">
        <v>41</v>
      </c>
      <c r="D23" s="2">
        <v>39828</v>
      </c>
      <c r="E23" s="2">
        <v>39829</v>
      </c>
      <c r="F23" s="15">
        <v>1</v>
      </c>
      <c r="G23" s="3">
        <v>3.3333333333333333E-2</v>
      </c>
      <c r="H23" s="3">
        <v>37</v>
      </c>
      <c r="I23" s="15"/>
      <c r="J23" s="15"/>
      <c r="K23" s="7"/>
    </row>
    <row r="24" spans="1:11">
      <c r="A24" s="1">
        <v>2</v>
      </c>
      <c r="B24" s="1" t="s">
        <v>43</v>
      </c>
      <c r="C24" s="1" t="s">
        <v>41</v>
      </c>
      <c r="D24" s="2">
        <v>39828</v>
      </c>
      <c r="E24" s="2">
        <v>39859</v>
      </c>
      <c r="F24" s="15">
        <v>31</v>
      </c>
      <c r="G24" s="3">
        <v>1.0333333333333334</v>
      </c>
      <c r="H24" s="3">
        <v>56.5</v>
      </c>
      <c r="I24" s="15">
        <f t="shared" ref="I24:I38" si="0">+F24-F23</f>
        <v>30</v>
      </c>
      <c r="J24" s="15">
        <f t="shared" ref="J24:J38" si="1">+H24-H23</f>
        <v>19.5</v>
      </c>
      <c r="K24" s="7">
        <f t="shared" ref="K24:K38" si="2">+J24/I24</f>
        <v>0.65</v>
      </c>
    </row>
    <row r="25" spans="1:11">
      <c r="A25" s="1">
        <v>2</v>
      </c>
      <c r="B25" s="1" t="s">
        <v>43</v>
      </c>
      <c r="C25" s="1" t="s">
        <v>41</v>
      </c>
      <c r="D25" s="2">
        <v>39828</v>
      </c>
      <c r="E25" s="2">
        <v>39889</v>
      </c>
      <c r="F25" s="15">
        <v>61</v>
      </c>
      <c r="G25" s="3">
        <v>2.0333333333333332</v>
      </c>
      <c r="H25" s="3">
        <v>78.52</v>
      </c>
      <c r="I25" s="15">
        <f t="shared" si="0"/>
        <v>30</v>
      </c>
      <c r="J25" s="15">
        <f t="shared" si="1"/>
        <v>22.019999999999996</v>
      </c>
      <c r="K25" s="7">
        <f t="shared" si="2"/>
        <v>0.73399999999999987</v>
      </c>
    </row>
    <row r="26" spans="1:11">
      <c r="A26" s="1">
        <v>2</v>
      </c>
      <c r="B26" s="1" t="s">
        <v>43</v>
      </c>
      <c r="C26" s="1" t="s">
        <v>41</v>
      </c>
      <c r="D26" s="2">
        <v>39828</v>
      </c>
      <c r="E26" s="2">
        <v>39919</v>
      </c>
      <c r="F26" s="15">
        <v>91</v>
      </c>
      <c r="G26" s="3">
        <v>3.0333333333333332</v>
      </c>
      <c r="H26" s="3">
        <v>102.4</v>
      </c>
      <c r="I26" s="15">
        <f t="shared" si="0"/>
        <v>30</v>
      </c>
      <c r="J26" s="15">
        <f t="shared" si="1"/>
        <v>23.88000000000001</v>
      </c>
      <c r="K26" s="7">
        <f t="shared" si="2"/>
        <v>0.79600000000000037</v>
      </c>
    </row>
    <row r="27" spans="1:11">
      <c r="A27" s="1">
        <v>2</v>
      </c>
      <c r="B27" s="1" t="s">
        <v>43</v>
      </c>
      <c r="C27" s="1" t="s">
        <v>41</v>
      </c>
      <c r="D27" s="2">
        <v>39828</v>
      </c>
      <c r="E27" s="2">
        <v>39949</v>
      </c>
      <c r="F27" s="15">
        <v>121</v>
      </c>
      <c r="G27" s="3">
        <v>4.0333333333333332</v>
      </c>
      <c r="H27" s="3">
        <v>113.26</v>
      </c>
      <c r="I27" s="15">
        <f t="shared" si="0"/>
        <v>30</v>
      </c>
      <c r="J27" s="15">
        <f t="shared" si="1"/>
        <v>10.86</v>
      </c>
      <c r="K27" s="7">
        <f t="shared" si="2"/>
        <v>0.36199999999999999</v>
      </c>
    </row>
    <row r="28" spans="1:11">
      <c r="A28" s="1">
        <v>2</v>
      </c>
      <c r="B28" s="1" t="s">
        <v>43</v>
      </c>
      <c r="C28" s="1" t="s">
        <v>41</v>
      </c>
      <c r="D28" s="2">
        <v>39828</v>
      </c>
      <c r="E28" s="2">
        <v>39979</v>
      </c>
      <c r="F28" s="15">
        <v>151</v>
      </c>
      <c r="G28" s="3">
        <v>5.0333333333333332</v>
      </c>
      <c r="H28" s="3">
        <v>129.01</v>
      </c>
      <c r="I28" s="15">
        <f t="shared" si="0"/>
        <v>30</v>
      </c>
      <c r="J28" s="15">
        <f t="shared" si="1"/>
        <v>15.749999999999986</v>
      </c>
      <c r="K28" s="7">
        <f t="shared" si="2"/>
        <v>0.52499999999999958</v>
      </c>
    </row>
    <row r="29" spans="1:11">
      <c r="A29" s="1">
        <v>2</v>
      </c>
      <c r="B29" s="1" t="s">
        <v>43</v>
      </c>
      <c r="C29" s="1" t="s">
        <v>41</v>
      </c>
      <c r="D29" s="2">
        <v>39828</v>
      </c>
      <c r="E29" s="2">
        <v>40009</v>
      </c>
      <c r="F29" s="15">
        <v>181</v>
      </c>
      <c r="G29" s="3">
        <v>6.0333333333333332</v>
      </c>
      <c r="H29" s="3">
        <v>151.44999999999999</v>
      </c>
      <c r="I29" s="15">
        <f t="shared" si="0"/>
        <v>30</v>
      </c>
      <c r="J29" s="15">
        <f t="shared" si="1"/>
        <v>22.439999999999998</v>
      </c>
      <c r="K29" s="7">
        <f t="shared" si="2"/>
        <v>0.74799999999999989</v>
      </c>
    </row>
    <row r="30" spans="1:11">
      <c r="A30" s="1">
        <v>2</v>
      </c>
      <c r="B30" s="1" t="s">
        <v>43</v>
      </c>
      <c r="C30" s="1" t="s">
        <v>41</v>
      </c>
      <c r="D30" s="2">
        <v>39828</v>
      </c>
      <c r="E30" s="2">
        <v>40039</v>
      </c>
      <c r="F30" s="15">
        <v>211</v>
      </c>
      <c r="G30" s="3">
        <v>7.0333333333333332</v>
      </c>
      <c r="H30" s="3">
        <v>165.16</v>
      </c>
      <c r="I30" s="15">
        <f t="shared" si="0"/>
        <v>30</v>
      </c>
      <c r="J30" s="15">
        <f t="shared" si="1"/>
        <v>13.710000000000008</v>
      </c>
      <c r="K30" s="7">
        <f t="shared" si="2"/>
        <v>0.45700000000000024</v>
      </c>
    </row>
    <row r="31" spans="1:11">
      <c r="A31" s="1">
        <v>2</v>
      </c>
      <c r="B31" s="1" t="s">
        <v>43</v>
      </c>
      <c r="C31" s="1" t="s">
        <v>41</v>
      </c>
      <c r="D31" s="2">
        <v>39828</v>
      </c>
      <c r="E31" s="2">
        <v>40069</v>
      </c>
      <c r="F31" s="15">
        <v>241</v>
      </c>
      <c r="G31" s="3">
        <v>8.0333333333333332</v>
      </c>
      <c r="H31" s="3">
        <v>181.39</v>
      </c>
      <c r="I31" s="15">
        <f t="shared" si="0"/>
        <v>30</v>
      </c>
      <c r="J31" s="15">
        <f t="shared" si="1"/>
        <v>16.22999999999999</v>
      </c>
      <c r="K31" s="7">
        <f t="shared" si="2"/>
        <v>0.5409999999999997</v>
      </c>
    </row>
    <row r="32" spans="1:11">
      <c r="A32" s="1">
        <v>2</v>
      </c>
      <c r="B32" s="1" t="s">
        <v>43</v>
      </c>
      <c r="C32" s="1" t="s">
        <v>41</v>
      </c>
      <c r="D32" s="2">
        <v>39828</v>
      </c>
      <c r="E32" s="2">
        <v>40099</v>
      </c>
      <c r="F32" s="15">
        <v>271</v>
      </c>
      <c r="G32" s="3">
        <v>9.0333333333333332</v>
      </c>
      <c r="H32" s="3">
        <v>200.76999999999998</v>
      </c>
      <c r="I32" s="15">
        <f t="shared" si="0"/>
        <v>30</v>
      </c>
      <c r="J32" s="15">
        <f t="shared" si="1"/>
        <v>19.379999999999995</v>
      </c>
      <c r="K32" s="7">
        <f t="shared" si="2"/>
        <v>0.6459999999999998</v>
      </c>
    </row>
    <row r="33" spans="1:11">
      <c r="A33" s="1">
        <v>2</v>
      </c>
      <c r="B33" s="1" t="s">
        <v>43</v>
      </c>
      <c r="C33" s="1" t="s">
        <v>41</v>
      </c>
      <c r="D33" s="2">
        <v>39828</v>
      </c>
      <c r="E33" s="2">
        <v>40129</v>
      </c>
      <c r="F33" s="15">
        <v>301</v>
      </c>
      <c r="G33" s="3">
        <v>10.033333333333333</v>
      </c>
      <c r="H33" s="3">
        <v>218.79999999999998</v>
      </c>
      <c r="I33" s="15">
        <f t="shared" si="0"/>
        <v>30</v>
      </c>
      <c r="J33" s="15">
        <f t="shared" si="1"/>
        <v>18.03</v>
      </c>
      <c r="K33" s="7">
        <f t="shared" si="2"/>
        <v>0.60100000000000009</v>
      </c>
    </row>
    <row r="34" spans="1:11">
      <c r="A34" s="1">
        <v>2</v>
      </c>
      <c r="B34" s="1" t="s">
        <v>43</v>
      </c>
      <c r="C34" s="1" t="s">
        <v>41</v>
      </c>
      <c r="D34" s="2">
        <v>39828</v>
      </c>
      <c r="E34" s="2">
        <v>40159</v>
      </c>
      <c r="F34" s="15">
        <v>331</v>
      </c>
      <c r="G34" s="3">
        <v>11.033333333333333</v>
      </c>
      <c r="H34" s="3">
        <v>241.11999999999998</v>
      </c>
      <c r="I34" s="15">
        <f t="shared" si="0"/>
        <v>30</v>
      </c>
      <c r="J34" s="15">
        <f t="shared" si="1"/>
        <v>22.319999999999993</v>
      </c>
      <c r="K34" s="7">
        <f t="shared" si="2"/>
        <v>0.74399999999999977</v>
      </c>
    </row>
    <row r="35" spans="1:11">
      <c r="A35" s="1">
        <v>2</v>
      </c>
      <c r="B35" s="1" t="s">
        <v>43</v>
      </c>
      <c r="C35" s="1" t="s">
        <v>41</v>
      </c>
      <c r="D35" s="2">
        <v>39828</v>
      </c>
      <c r="E35" s="2">
        <v>40189</v>
      </c>
      <c r="F35" s="15">
        <v>361</v>
      </c>
      <c r="G35" s="3">
        <v>12.033333333333333</v>
      </c>
      <c r="H35" s="3">
        <v>251.49999999999997</v>
      </c>
      <c r="I35" s="15">
        <f t="shared" si="0"/>
        <v>30</v>
      </c>
      <c r="J35" s="15">
        <f t="shared" si="1"/>
        <v>10.379999999999995</v>
      </c>
      <c r="K35" s="7">
        <f t="shared" si="2"/>
        <v>0.34599999999999986</v>
      </c>
    </row>
    <row r="36" spans="1:11">
      <c r="A36" s="1">
        <v>2</v>
      </c>
      <c r="B36" s="1" t="s">
        <v>43</v>
      </c>
      <c r="C36" s="1" t="s">
        <v>41</v>
      </c>
      <c r="D36" s="2">
        <v>39828</v>
      </c>
      <c r="E36" s="2">
        <v>40219</v>
      </c>
      <c r="F36" s="15">
        <v>391</v>
      </c>
      <c r="G36" s="3">
        <v>13.033333333333333</v>
      </c>
      <c r="H36" s="3">
        <v>262.86999999999995</v>
      </c>
      <c r="I36" s="15">
        <f t="shared" si="0"/>
        <v>30</v>
      </c>
      <c r="J36" s="15">
        <f t="shared" si="1"/>
        <v>11.369999999999976</v>
      </c>
      <c r="K36" s="7">
        <f t="shared" si="2"/>
        <v>0.37899999999999923</v>
      </c>
    </row>
    <row r="37" spans="1:11">
      <c r="A37" s="1">
        <v>2</v>
      </c>
      <c r="B37" s="1" t="s">
        <v>43</v>
      </c>
      <c r="C37" s="1" t="s">
        <v>41</v>
      </c>
      <c r="D37" s="2">
        <v>39828</v>
      </c>
      <c r="E37" s="2">
        <v>40249</v>
      </c>
      <c r="F37" s="15">
        <v>421</v>
      </c>
      <c r="G37" s="3">
        <v>14.033333333333333</v>
      </c>
      <c r="H37" s="3">
        <v>276.30999999999995</v>
      </c>
      <c r="I37" s="15">
        <f t="shared" si="0"/>
        <v>30</v>
      </c>
      <c r="J37" s="15">
        <f t="shared" si="1"/>
        <v>13.439999999999998</v>
      </c>
      <c r="K37" s="7">
        <f t="shared" si="2"/>
        <v>0.4479999999999999</v>
      </c>
    </row>
    <row r="38" spans="1:11">
      <c r="A38" s="1">
        <v>2</v>
      </c>
      <c r="B38" s="1" t="s">
        <v>43</v>
      </c>
      <c r="C38" s="1" t="s">
        <v>41</v>
      </c>
      <c r="D38" s="2">
        <v>39828</v>
      </c>
      <c r="E38" s="2">
        <v>40279</v>
      </c>
      <c r="F38" s="15">
        <v>451</v>
      </c>
      <c r="G38" s="3">
        <v>15.033333333333333</v>
      </c>
      <c r="H38" s="3">
        <v>292.05999999999995</v>
      </c>
      <c r="I38" s="15">
        <f t="shared" si="0"/>
        <v>30</v>
      </c>
      <c r="J38" s="15">
        <f t="shared" si="1"/>
        <v>15.75</v>
      </c>
      <c r="K38" s="7">
        <f t="shared" si="2"/>
        <v>0.52500000000000002</v>
      </c>
    </row>
    <row r="39" spans="1:11">
      <c r="A39" s="1">
        <v>3</v>
      </c>
      <c r="B39" s="1" t="s">
        <v>5</v>
      </c>
      <c r="C39" s="1" t="s">
        <v>41</v>
      </c>
      <c r="D39" s="2">
        <v>39836</v>
      </c>
      <c r="E39" s="2">
        <v>39837</v>
      </c>
      <c r="F39" s="15">
        <v>1</v>
      </c>
      <c r="G39" s="3">
        <v>3.3333333333333333E-2</v>
      </c>
      <c r="H39" s="3">
        <v>34</v>
      </c>
      <c r="I39" s="15"/>
      <c r="J39" s="15"/>
      <c r="K39" s="7"/>
    </row>
    <row r="40" spans="1:11">
      <c r="A40" s="1">
        <v>3</v>
      </c>
      <c r="B40" s="1" t="s">
        <v>5</v>
      </c>
      <c r="C40" s="1" t="s">
        <v>41</v>
      </c>
      <c r="D40" s="2">
        <v>39836</v>
      </c>
      <c r="E40" s="2">
        <v>39867</v>
      </c>
      <c r="F40" s="15">
        <v>31</v>
      </c>
      <c r="G40" s="3">
        <v>1.0333333333333334</v>
      </c>
      <c r="H40" s="3">
        <v>55.66</v>
      </c>
      <c r="I40" s="15">
        <f t="shared" ref="I40:I54" si="3">+F40-F39</f>
        <v>30</v>
      </c>
      <c r="J40" s="15">
        <f t="shared" ref="J40:J54" si="4">+H40-H39</f>
        <v>21.659999999999997</v>
      </c>
      <c r="K40" s="7">
        <f t="shared" ref="K40:K54" si="5">+J40/I40</f>
        <v>0.72199999999999986</v>
      </c>
    </row>
    <row r="41" spans="1:11">
      <c r="A41" s="1">
        <v>3</v>
      </c>
      <c r="B41" s="1" t="s">
        <v>5</v>
      </c>
      <c r="C41" s="1" t="s">
        <v>41</v>
      </c>
      <c r="D41" s="2">
        <v>39836</v>
      </c>
      <c r="E41" s="2">
        <v>39897</v>
      </c>
      <c r="F41" s="15">
        <v>61</v>
      </c>
      <c r="G41" s="3">
        <v>2.0333333333333332</v>
      </c>
      <c r="H41" s="3">
        <v>66.789999999999992</v>
      </c>
      <c r="I41" s="15">
        <f t="shared" si="3"/>
        <v>30</v>
      </c>
      <c r="J41" s="15">
        <f t="shared" si="4"/>
        <v>11.129999999999995</v>
      </c>
      <c r="K41" s="7">
        <f t="shared" si="5"/>
        <v>0.37099999999999983</v>
      </c>
    </row>
    <row r="42" spans="1:11">
      <c r="A42" s="1">
        <v>3</v>
      </c>
      <c r="B42" s="1" t="s">
        <v>5</v>
      </c>
      <c r="C42" s="1" t="s">
        <v>41</v>
      </c>
      <c r="D42" s="2">
        <v>39836</v>
      </c>
      <c r="E42" s="2">
        <v>39927</v>
      </c>
      <c r="F42" s="15">
        <v>91</v>
      </c>
      <c r="G42" s="3">
        <v>3.0333333333333332</v>
      </c>
      <c r="H42" s="3">
        <v>87.07</v>
      </c>
      <c r="I42" s="15">
        <f t="shared" si="3"/>
        <v>30</v>
      </c>
      <c r="J42" s="15">
        <f t="shared" si="4"/>
        <v>20.28</v>
      </c>
      <c r="K42" s="7">
        <f t="shared" si="5"/>
        <v>0.67600000000000005</v>
      </c>
    </row>
    <row r="43" spans="1:11">
      <c r="A43" s="1">
        <v>3</v>
      </c>
      <c r="B43" s="1" t="s">
        <v>5</v>
      </c>
      <c r="C43" s="1" t="s">
        <v>41</v>
      </c>
      <c r="D43" s="2">
        <v>39836</v>
      </c>
      <c r="E43" s="2">
        <v>39957</v>
      </c>
      <c r="F43" s="15">
        <v>121</v>
      </c>
      <c r="G43" s="3">
        <v>4.0333333333333332</v>
      </c>
      <c r="H43" s="3">
        <v>107.94999999999999</v>
      </c>
      <c r="I43" s="15">
        <f t="shared" si="3"/>
        <v>30</v>
      </c>
      <c r="J43" s="15">
        <f t="shared" si="4"/>
        <v>20.879999999999995</v>
      </c>
      <c r="K43" s="7">
        <f t="shared" si="5"/>
        <v>0.69599999999999984</v>
      </c>
    </row>
    <row r="44" spans="1:11">
      <c r="A44" s="1">
        <v>3</v>
      </c>
      <c r="B44" s="1" t="s">
        <v>5</v>
      </c>
      <c r="C44" s="1" t="s">
        <v>41</v>
      </c>
      <c r="D44" s="2">
        <v>39836</v>
      </c>
      <c r="E44" s="2">
        <v>39987</v>
      </c>
      <c r="F44" s="15">
        <v>151</v>
      </c>
      <c r="G44" s="3">
        <v>5.0333333333333332</v>
      </c>
      <c r="H44" s="3">
        <v>123.54999999999998</v>
      </c>
      <c r="I44" s="15">
        <f t="shared" si="3"/>
        <v>30</v>
      </c>
      <c r="J44" s="15">
        <f t="shared" si="4"/>
        <v>15.599999999999994</v>
      </c>
      <c r="K44" s="7">
        <f t="shared" si="5"/>
        <v>0.5199999999999998</v>
      </c>
    </row>
    <row r="45" spans="1:11">
      <c r="A45" s="1">
        <v>3</v>
      </c>
      <c r="B45" s="1" t="s">
        <v>5</v>
      </c>
      <c r="C45" s="1" t="s">
        <v>41</v>
      </c>
      <c r="D45" s="2">
        <v>39836</v>
      </c>
      <c r="E45" s="2">
        <v>40017</v>
      </c>
      <c r="F45" s="15">
        <v>181</v>
      </c>
      <c r="G45" s="3">
        <v>6.0333333333333332</v>
      </c>
      <c r="H45" s="3">
        <v>141.99999999999997</v>
      </c>
      <c r="I45" s="15">
        <f t="shared" si="3"/>
        <v>30</v>
      </c>
      <c r="J45" s="15">
        <f t="shared" si="4"/>
        <v>18.449999999999989</v>
      </c>
      <c r="K45" s="7">
        <f t="shared" si="5"/>
        <v>0.61499999999999966</v>
      </c>
    </row>
    <row r="46" spans="1:11">
      <c r="A46" s="1">
        <v>3</v>
      </c>
      <c r="B46" s="1" t="s">
        <v>5</v>
      </c>
      <c r="C46" s="1" t="s">
        <v>41</v>
      </c>
      <c r="D46" s="2">
        <v>39836</v>
      </c>
      <c r="E46" s="2">
        <v>40047</v>
      </c>
      <c r="F46" s="15">
        <v>211</v>
      </c>
      <c r="G46" s="3">
        <v>7.0333333333333332</v>
      </c>
      <c r="H46" s="3">
        <v>162.06999999999996</v>
      </c>
      <c r="I46" s="15">
        <f t="shared" si="3"/>
        <v>30</v>
      </c>
      <c r="J46" s="15">
        <f t="shared" si="4"/>
        <v>20.069999999999993</v>
      </c>
      <c r="K46" s="7">
        <f t="shared" si="5"/>
        <v>0.66899999999999982</v>
      </c>
    </row>
    <row r="47" spans="1:11">
      <c r="A47" s="1">
        <v>3</v>
      </c>
      <c r="B47" s="1" t="s">
        <v>5</v>
      </c>
      <c r="C47" s="1" t="s">
        <v>41</v>
      </c>
      <c r="D47" s="2">
        <v>39836</v>
      </c>
      <c r="E47" s="2">
        <v>40077</v>
      </c>
      <c r="F47" s="15">
        <v>241</v>
      </c>
      <c r="G47" s="3">
        <v>8.0333333333333332</v>
      </c>
      <c r="H47" s="3">
        <v>175.77999999999997</v>
      </c>
      <c r="I47" s="15">
        <f t="shared" si="3"/>
        <v>30</v>
      </c>
      <c r="J47" s="15">
        <f t="shared" si="4"/>
        <v>13.710000000000008</v>
      </c>
      <c r="K47" s="7">
        <f t="shared" si="5"/>
        <v>0.45700000000000024</v>
      </c>
    </row>
    <row r="48" spans="1:11">
      <c r="A48" s="1">
        <v>3</v>
      </c>
      <c r="B48" s="1" t="s">
        <v>5</v>
      </c>
      <c r="C48" s="1" t="s">
        <v>41</v>
      </c>
      <c r="D48" s="2">
        <v>39836</v>
      </c>
      <c r="E48" s="2">
        <v>40107</v>
      </c>
      <c r="F48" s="15">
        <v>271</v>
      </c>
      <c r="G48" s="3">
        <v>9.0333333333333332</v>
      </c>
      <c r="H48" s="3">
        <v>188.64999999999998</v>
      </c>
      <c r="I48" s="15">
        <f t="shared" si="3"/>
        <v>30</v>
      </c>
      <c r="J48" s="15">
        <f t="shared" si="4"/>
        <v>12.870000000000005</v>
      </c>
      <c r="K48" s="7">
        <f t="shared" si="5"/>
        <v>0.42900000000000016</v>
      </c>
    </row>
    <row r="49" spans="1:11">
      <c r="A49" s="1">
        <v>3</v>
      </c>
      <c r="B49" s="1" t="s">
        <v>5</v>
      </c>
      <c r="C49" s="1" t="s">
        <v>41</v>
      </c>
      <c r="D49" s="2">
        <v>39836</v>
      </c>
      <c r="E49" s="2">
        <v>40137</v>
      </c>
      <c r="F49" s="15">
        <v>301</v>
      </c>
      <c r="G49" s="3">
        <v>10.033333333333333</v>
      </c>
      <c r="H49" s="3">
        <v>200.43999999999997</v>
      </c>
      <c r="I49" s="15">
        <f t="shared" si="3"/>
        <v>30</v>
      </c>
      <c r="J49" s="15">
        <f t="shared" si="4"/>
        <v>11.789999999999992</v>
      </c>
      <c r="K49" s="7">
        <f t="shared" si="5"/>
        <v>0.39299999999999974</v>
      </c>
    </row>
    <row r="50" spans="1:11">
      <c r="A50" s="1">
        <v>3</v>
      </c>
      <c r="B50" s="1" t="s">
        <v>5</v>
      </c>
      <c r="C50" s="1" t="s">
        <v>41</v>
      </c>
      <c r="D50" s="2">
        <v>39836</v>
      </c>
      <c r="E50" s="2">
        <v>40167</v>
      </c>
      <c r="F50" s="15">
        <v>331</v>
      </c>
      <c r="G50" s="3">
        <v>11.033333333333333</v>
      </c>
      <c r="H50" s="3">
        <v>215.43999999999997</v>
      </c>
      <c r="I50" s="15">
        <f t="shared" si="3"/>
        <v>30</v>
      </c>
      <c r="J50" s="15">
        <f t="shared" si="4"/>
        <v>15</v>
      </c>
      <c r="K50" s="7">
        <f t="shared" si="5"/>
        <v>0.5</v>
      </c>
    </row>
    <row r="51" spans="1:11">
      <c r="A51" s="1">
        <v>3</v>
      </c>
      <c r="B51" s="1" t="s">
        <v>5</v>
      </c>
      <c r="C51" s="1" t="s">
        <v>41</v>
      </c>
      <c r="D51" s="2">
        <v>39836</v>
      </c>
      <c r="E51" s="2">
        <v>40197</v>
      </c>
      <c r="F51" s="15">
        <v>361</v>
      </c>
      <c r="G51" s="3">
        <v>12.033333333333333</v>
      </c>
      <c r="H51" s="3">
        <v>225.54999999999998</v>
      </c>
      <c r="I51" s="15">
        <f t="shared" si="3"/>
        <v>30</v>
      </c>
      <c r="J51" s="15">
        <f t="shared" si="4"/>
        <v>10.110000000000014</v>
      </c>
      <c r="K51" s="7">
        <f t="shared" si="5"/>
        <v>0.33700000000000047</v>
      </c>
    </row>
    <row r="52" spans="1:11">
      <c r="A52" s="1">
        <v>3</v>
      </c>
      <c r="B52" s="1" t="s">
        <v>5</v>
      </c>
      <c r="C52" s="1" t="s">
        <v>41</v>
      </c>
      <c r="D52" s="2">
        <v>39836</v>
      </c>
      <c r="E52" s="2">
        <v>40227</v>
      </c>
      <c r="F52" s="15">
        <v>391</v>
      </c>
      <c r="G52" s="3">
        <v>13.033333333333333</v>
      </c>
      <c r="H52" s="3">
        <v>247.89999999999998</v>
      </c>
      <c r="I52" s="15">
        <f t="shared" si="3"/>
        <v>30</v>
      </c>
      <c r="J52" s="15">
        <f t="shared" si="4"/>
        <v>22.349999999999994</v>
      </c>
      <c r="K52" s="7">
        <f t="shared" si="5"/>
        <v>0.74499999999999977</v>
      </c>
    </row>
    <row r="53" spans="1:11">
      <c r="A53" s="1">
        <v>3</v>
      </c>
      <c r="B53" s="1" t="s">
        <v>5</v>
      </c>
      <c r="C53" s="1" t="s">
        <v>41</v>
      </c>
      <c r="D53" s="2">
        <v>39836</v>
      </c>
      <c r="E53" s="2">
        <v>40257</v>
      </c>
      <c r="F53" s="15">
        <v>421</v>
      </c>
      <c r="G53" s="3">
        <v>14.033333333333333</v>
      </c>
      <c r="H53" s="3">
        <v>258.48999999999995</v>
      </c>
      <c r="I53" s="15">
        <f t="shared" si="3"/>
        <v>30</v>
      </c>
      <c r="J53" s="15">
        <f t="shared" si="4"/>
        <v>10.589999999999975</v>
      </c>
      <c r="K53" s="7">
        <f t="shared" si="5"/>
        <v>0.35299999999999915</v>
      </c>
    </row>
    <row r="54" spans="1:11">
      <c r="A54" s="1">
        <v>3</v>
      </c>
      <c r="B54" s="1" t="s">
        <v>5</v>
      </c>
      <c r="C54" s="1" t="s">
        <v>41</v>
      </c>
      <c r="D54" s="2">
        <v>39836</v>
      </c>
      <c r="E54" s="2">
        <v>40287</v>
      </c>
      <c r="F54" s="15">
        <v>451</v>
      </c>
      <c r="G54" s="3">
        <v>15.033333333333333</v>
      </c>
      <c r="H54" s="3">
        <v>268.59999999999997</v>
      </c>
      <c r="I54" s="15">
        <f t="shared" si="3"/>
        <v>30</v>
      </c>
      <c r="J54" s="15">
        <f t="shared" si="4"/>
        <v>10.110000000000014</v>
      </c>
      <c r="K54" s="7">
        <f t="shared" si="5"/>
        <v>0.33700000000000047</v>
      </c>
    </row>
    <row r="55" spans="1:11">
      <c r="A55" s="1">
        <v>4</v>
      </c>
      <c r="B55" s="1" t="s">
        <v>5</v>
      </c>
      <c r="C55" s="1" t="s">
        <v>41</v>
      </c>
      <c r="D55" s="2">
        <v>39825</v>
      </c>
      <c r="E55" s="2">
        <v>39826</v>
      </c>
      <c r="F55" s="15">
        <v>1</v>
      </c>
      <c r="G55" s="3">
        <v>3.3333333333333333E-2</v>
      </c>
      <c r="H55" s="3">
        <v>32</v>
      </c>
      <c r="I55" s="15"/>
      <c r="J55" s="15"/>
      <c r="K55" s="7"/>
    </row>
    <row r="56" spans="1:11">
      <c r="A56" s="1">
        <v>4</v>
      </c>
      <c r="B56" s="1" t="s">
        <v>5</v>
      </c>
      <c r="C56" s="1" t="s">
        <v>41</v>
      </c>
      <c r="D56" s="2">
        <v>39825</v>
      </c>
      <c r="E56" s="2">
        <v>39856</v>
      </c>
      <c r="F56" s="15">
        <v>31</v>
      </c>
      <c r="G56" s="3">
        <v>1.0333333333333334</v>
      </c>
      <c r="H56" s="3">
        <v>43.58</v>
      </c>
      <c r="I56" s="15">
        <f t="shared" ref="I56:I70" si="6">+F56-F55</f>
        <v>30</v>
      </c>
      <c r="J56" s="15">
        <f t="shared" ref="J56:J70" si="7">+H56-H55</f>
        <v>11.579999999999998</v>
      </c>
      <c r="K56" s="7">
        <f t="shared" ref="K56:K70" si="8">+J56/I56</f>
        <v>0.38599999999999995</v>
      </c>
    </row>
    <row r="57" spans="1:11">
      <c r="A57" s="1">
        <v>4</v>
      </c>
      <c r="B57" s="1" t="s">
        <v>5</v>
      </c>
      <c r="C57" s="1" t="s">
        <v>41</v>
      </c>
      <c r="D57" s="2">
        <v>39825</v>
      </c>
      <c r="E57" s="2">
        <v>39886</v>
      </c>
      <c r="F57" s="15">
        <v>61</v>
      </c>
      <c r="G57" s="3">
        <v>2.0333333333333332</v>
      </c>
      <c r="H57" s="3">
        <v>63.17</v>
      </c>
      <c r="I57" s="15">
        <f t="shared" si="6"/>
        <v>30</v>
      </c>
      <c r="J57" s="15">
        <f t="shared" si="7"/>
        <v>19.590000000000003</v>
      </c>
      <c r="K57" s="7">
        <f t="shared" si="8"/>
        <v>0.65300000000000014</v>
      </c>
    </row>
    <row r="58" spans="1:11">
      <c r="A58" s="1">
        <v>4</v>
      </c>
      <c r="B58" s="1" t="s">
        <v>5</v>
      </c>
      <c r="C58" s="1" t="s">
        <v>41</v>
      </c>
      <c r="D58" s="2">
        <v>39825</v>
      </c>
      <c r="E58" s="2">
        <v>39916</v>
      </c>
      <c r="F58" s="15">
        <v>91</v>
      </c>
      <c r="G58" s="3">
        <v>3.0333333333333332</v>
      </c>
      <c r="H58" s="3">
        <v>75.680000000000007</v>
      </c>
      <c r="I58" s="15">
        <f t="shared" si="6"/>
        <v>30</v>
      </c>
      <c r="J58" s="15">
        <f t="shared" si="7"/>
        <v>12.510000000000005</v>
      </c>
      <c r="K58" s="7">
        <f t="shared" si="8"/>
        <v>0.41700000000000015</v>
      </c>
    </row>
    <row r="59" spans="1:11">
      <c r="A59" s="1">
        <v>4</v>
      </c>
      <c r="B59" s="1" t="s">
        <v>5</v>
      </c>
      <c r="C59" s="1" t="s">
        <v>41</v>
      </c>
      <c r="D59" s="2">
        <v>39825</v>
      </c>
      <c r="E59" s="2">
        <v>39946</v>
      </c>
      <c r="F59" s="15">
        <v>121</v>
      </c>
      <c r="G59" s="3">
        <v>4.0333333333333332</v>
      </c>
      <c r="H59" s="3">
        <v>92.27000000000001</v>
      </c>
      <c r="I59" s="15">
        <f t="shared" si="6"/>
        <v>30</v>
      </c>
      <c r="J59" s="15">
        <f t="shared" si="7"/>
        <v>16.590000000000003</v>
      </c>
      <c r="K59" s="7">
        <f t="shared" si="8"/>
        <v>0.55300000000000016</v>
      </c>
    </row>
    <row r="60" spans="1:11">
      <c r="A60" s="1">
        <v>4</v>
      </c>
      <c r="B60" s="1" t="s">
        <v>5</v>
      </c>
      <c r="C60" s="1" t="s">
        <v>41</v>
      </c>
      <c r="D60" s="2">
        <v>39825</v>
      </c>
      <c r="E60" s="2">
        <v>39976</v>
      </c>
      <c r="F60" s="15">
        <v>151</v>
      </c>
      <c r="G60" s="3">
        <v>5.0333333333333332</v>
      </c>
      <c r="H60" s="3">
        <v>103.46000000000001</v>
      </c>
      <c r="I60" s="15">
        <f t="shared" si="6"/>
        <v>30</v>
      </c>
      <c r="J60" s="15">
        <f t="shared" si="7"/>
        <v>11.189999999999998</v>
      </c>
      <c r="K60" s="7">
        <f t="shared" si="8"/>
        <v>0.37299999999999994</v>
      </c>
    </row>
    <row r="61" spans="1:11">
      <c r="A61" s="1">
        <v>4</v>
      </c>
      <c r="B61" s="1" t="s">
        <v>5</v>
      </c>
      <c r="C61" s="1" t="s">
        <v>41</v>
      </c>
      <c r="D61" s="2">
        <v>39825</v>
      </c>
      <c r="E61" s="2">
        <v>40006</v>
      </c>
      <c r="F61" s="15">
        <v>181</v>
      </c>
      <c r="G61" s="3">
        <v>6.0333333333333332</v>
      </c>
      <c r="H61" s="3">
        <v>119.39000000000001</v>
      </c>
      <c r="I61" s="15">
        <f t="shared" si="6"/>
        <v>30</v>
      </c>
      <c r="J61" s="15">
        <f t="shared" si="7"/>
        <v>15.930000000000007</v>
      </c>
      <c r="K61" s="7">
        <f t="shared" si="8"/>
        <v>0.53100000000000025</v>
      </c>
    </row>
    <row r="62" spans="1:11">
      <c r="A62" s="1">
        <v>4</v>
      </c>
      <c r="B62" s="1" t="s">
        <v>5</v>
      </c>
      <c r="C62" s="1" t="s">
        <v>41</v>
      </c>
      <c r="D62" s="2">
        <v>39825</v>
      </c>
      <c r="E62" s="2">
        <v>40036</v>
      </c>
      <c r="F62" s="15">
        <v>211</v>
      </c>
      <c r="G62" s="3">
        <v>7.0333333333333332</v>
      </c>
      <c r="H62" s="3">
        <v>139.04000000000002</v>
      </c>
      <c r="I62" s="15">
        <f t="shared" si="6"/>
        <v>30</v>
      </c>
      <c r="J62" s="15">
        <f t="shared" si="7"/>
        <v>19.650000000000006</v>
      </c>
      <c r="K62" s="7">
        <f t="shared" si="8"/>
        <v>0.65500000000000014</v>
      </c>
    </row>
    <row r="63" spans="1:11">
      <c r="A63" s="1">
        <v>4</v>
      </c>
      <c r="B63" s="1" t="s">
        <v>5</v>
      </c>
      <c r="C63" s="1" t="s">
        <v>41</v>
      </c>
      <c r="D63" s="2">
        <v>39825</v>
      </c>
      <c r="E63" s="2">
        <v>40066</v>
      </c>
      <c r="F63" s="15">
        <v>241</v>
      </c>
      <c r="G63" s="3">
        <v>8.0333333333333332</v>
      </c>
      <c r="H63" s="3">
        <v>150.65000000000003</v>
      </c>
      <c r="I63" s="15">
        <f t="shared" si="6"/>
        <v>30</v>
      </c>
      <c r="J63" s="15">
        <f t="shared" si="7"/>
        <v>11.610000000000014</v>
      </c>
      <c r="K63" s="7">
        <f t="shared" si="8"/>
        <v>0.38700000000000045</v>
      </c>
    </row>
    <row r="64" spans="1:11">
      <c r="A64" s="1">
        <v>4</v>
      </c>
      <c r="B64" s="1" t="s">
        <v>5</v>
      </c>
      <c r="C64" s="1" t="s">
        <v>41</v>
      </c>
      <c r="D64" s="2">
        <v>39825</v>
      </c>
      <c r="E64" s="2">
        <v>40096</v>
      </c>
      <c r="F64" s="15">
        <v>271</v>
      </c>
      <c r="G64" s="3">
        <v>9.0333333333333332</v>
      </c>
      <c r="H64" s="3">
        <v>173.48000000000005</v>
      </c>
      <c r="I64" s="15">
        <f t="shared" si="6"/>
        <v>30</v>
      </c>
      <c r="J64" s="15">
        <f t="shared" si="7"/>
        <v>22.830000000000013</v>
      </c>
      <c r="K64" s="7">
        <f t="shared" si="8"/>
        <v>0.76100000000000045</v>
      </c>
    </row>
    <row r="65" spans="1:11">
      <c r="A65" s="1">
        <v>4</v>
      </c>
      <c r="B65" s="1" t="s">
        <v>5</v>
      </c>
      <c r="C65" s="1" t="s">
        <v>41</v>
      </c>
      <c r="D65" s="2">
        <v>39825</v>
      </c>
      <c r="E65" s="2">
        <v>40126</v>
      </c>
      <c r="F65" s="15">
        <v>301</v>
      </c>
      <c r="G65" s="3">
        <v>10.033333333333333</v>
      </c>
      <c r="H65" s="3">
        <v>196.70000000000005</v>
      </c>
      <c r="I65" s="15">
        <f t="shared" si="6"/>
        <v>30</v>
      </c>
      <c r="J65" s="15">
        <f t="shared" si="7"/>
        <v>23.22</v>
      </c>
      <c r="K65" s="7">
        <f t="shared" si="8"/>
        <v>0.77399999999999991</v>
      </c>
    </row>
    <row r="66" spans="1:11">
      <c r="A66" s="1">
        <v>4</v>
      </c>
      <c r="B66" s="1" t="s">
        <v>5</v>
      </c>
      <c r="C66" s="1" t="s">
        <v>41</v>
      </c>
      <c r="D66" s="2">
        <v>39825</v>
      </c>
      <c r="E66" s="2">
        <v>40156</v>
      </c>
      <c r="F66" s="15">
        <v>331</v>
      </c>
      <c r="G66" s="3">
        <v>11.033333333333333</v>
      </c>
      <c r="H66" s="3">
        <v>219.59000000000003</v>
      </c>
      <c r="I66" s="15">
        <f t="shared" si="6"/>
        <v>30</v>
      </c>
      <c r="J66" s="15">
        <f t="shared" si="7"/>
        <v>22.889999999999986</v>
      </c>
      <c r="K66" s="7">
        <f t="shared" si="8"/>
        <v>0.76299999999999957</v>
      </c>
    </row>
    <row r="67" spans="1:11">
      <c r="A67" s="1">
        <v>4</v>
      </c>
      <c r="B67" s="1" t="s">
        <v>5</v>
      </c>
      <c r="C67" s="1" t="s">
        <v>41</v>
      </c>
      <c r="D67" s="2">
        <v>39825</v>
      </c>
      <c r="E67" s="2">
        <v>40186</v>
      </c>
      <c r="F67" s="15">
        <v>361</v>
      </c>
      <c r="G67" s="3">
        <v>12.033333333333333</v>
      </c>
      <c r="H67" s="3">
        <v>233.69000000000003</v>
      </c>
      <c r="I67" s="15">
        <f t="shared" si="6"/>
        <v>30</v>
      </c>
      <c r="J67" s="15">
        <f t="shared" si="7"/>
        <v>14.099999999999994</v>
      </c>
      <c r="K67" s="7">
        <f t="shared" si="8"/>
        <v>0.46999999999999981</v>
      </c>
    </row>
    <row r="68" spans="1:11">
      <c r="A68" s="1">
        <v>4</v>
      </c>
      <c r="B68" s="1" t="s">
        <v>5</v>
      </c>
      <c r="C68" s="1" t="s">
        <v>41</v>
      </c>
      <c r="D68" s="2">
        <v>39825</v>
      </c>
      <c r="E68" s="2">
        <v>40216</v>
      </c>
      <c r="F68" s="15">
        <v>391</v>
      </c>
      <c r="G68" s="3">
        <v>13.033333333333333</v>
      </c>
      <c r="H68" s="3">
        <v>248.12000000000003</v>
      </c>
      <c r="I68" s="15">
        <f t="shared" si="6"/>
        <v>30</v>
      </c>
      <c r="J68" s="15">
        <f t="shared" si="7"/>
        <v>14.430000000000007</v>
      </c>
      <c r="K68" s="7">
        <f t="shared" si="8"/>
        <v>0.48100000000000021</v>
      </c>
    </row>
    <row r="69" spans="1:11">
      <c r="A69" s="1">
        <v>4</v>
      </c>
      <c r="B69" s="1" t="s">
        <v>5</v>
      </c>
      <c r="C69" s="1" t="s">
        <v>41</v>
      </c>
      <c r="D69" s="2">
        <v>39825</v>
      </c>
      <c r="E69" s="2">
        <v>40246</v>
      </c>
      <c r="F69" s="15">
        <v>421</v>
      </c>
      <c r="G69" s="3">
        <v>14.033333333333333</v>
      </c>
      <c r="H69" s="3">
        <v>269.18</v>
      </c>
      <c r="I69" s="15">
        <f t="shared" si="6"/>
        <v>30</v>
      </c>
      <c r="J69" s="15">
        <f t="shared" si="7"/>
        <v>21.059999999999974</v>
      </c>
      <c r="K69" s="7">
        <f t="shared" si="8"/>
        <v>0.70199999999999918</v>
      </c>
    </row>
    <row r="70" spans="1:11">
      <c r="A70" s="1">
        <v>4</v>
      </c>
      <c r="B70" s="1" t="s">
        <v>5</v>
      </c>
      <c r="C70" s="1" t="s">
        <v>41</v>
      </c>
      <c r="D70" s="2">
        <v>39825</v>
      </c>
      <c r="E70" s="2">
        <v>40276</v>
      </c>
      <c r="F70" s="15">
        <v>451</v>
      </c>
      <c r="G70" s="3">
        <v>15.033333333333333</v>
      </c>
      <c r="H70" s="3">
        <v>287.75</v>
      </c>
      <c r="I70" s="15">
        <f t="shared" si="6"/>
        <v>30</v>
      </c>
      <c r="J70" s="15">
        <f t="shared" si="7"/>
        <v>18.569999999999993</v>
      </c>
      <c r="K70" s="7">
        <f t="shared" si="8"/>
        <v>0.61899999999999977</v>
      </c>
    </row>
    <row r="71" spans="1:11">
      <c r="A71" s="1">
        <v>5</v>
      </c>
      <c r="B71" s="1" t="s">
        <v>43</v>
      </c>
      <c r="C71" s="1" t="s">
        <v>42</v>
      </c>
      <c r="D71" s="2">
        <v>39846</v>
      </c>
      <c r="E71" s="2">
        <v>39847</v>
      </c>
      <c r="F71" s="15">
        <v>1</v>
      </c>
      <c r="G71" s="3">
        <v>3.3333333333333333E-2</v>
      </c>
      <c r="H71" s="3">
        <v>38</v>
      </c>
      <c r="I71" s="15"/>
      <c r="J71" s="15"/>
      <c r="K71" s="7"/>
    </row>
    <row r="72" spans="1:11">
      <c r="A72" s="1">
        <v>5</v>
      </c>
      <c r="B72" s="1" t="s">
        <v>43</v>
      </c>
      <c r="C72" s="1" t="s">
        <v>42</v>
      </c>
      <c r="D72" s="2">
        <v>39846</v>
      </c>
      <c r="E72" s="2">
        <v>39877</v>
      </c>
      <c r="F72" s="15">
        <v>31</v>
      </c>
      <c r="G72" s="3">
        <v>1.0333333333333334</v>
      </c>
      <c r="H72" s="3">
        <v>61.55</v>
      </c>
      <c r="I72" s="15">
        <f t="shared" ref="I72:I86" si="9">+F72-F71</f>
        <v>30</v>
      </c>
      <c r="J72" s="15">
        <f t="shared" ref="J72:J86" si="10">+H72-H71</f>
        <v>23.549999999999997</v>
      </c>
      <c r="K72" s="7">
        <f t="shared" ref="K72:K86" si="11">+J72/I72</f>
        <v>0.78499999999999992</v>
      </c>
    </row>
    <row r="73" spans="1:11">
      <c r="A73" s="1">
        <v>5</v>
      </c>
      <c r="B73" s="1" t="s">
        <v>43</v>
      </c>
      <c r="C73" s="1" t="s">
        <v>42</v>
      </c>
      <c r="D73" s="2">
        <v>39846</v>
      </c>
      <c r="E73" s="2">
        <v>39907</v>
      </c>
      <c r="F73" s="15">
        <v>61</v>
      </c>
      <c r="G73" s="3">
        <v>2.0333333333333332</v>
      </c>
      <c r="H73" s="3">
        <v>71.06</v>
      </c>
      <c r="I73" s="15">
        <f t="shared" si="9"/>
        <v>30</v>
      </c>
      <c r="J73" s="15">
        <f t="shared" si="10"/>
        <v>9.5100000000000051</v>
      </c>
      <c r="K73" s="7">
        <f t="shared" si="11"/>
        <v>0.31700000000000017</v>
      </c>
    </row>
    <row r="74" spans="1:11">
      <c r="A74" s="1">
        <v>5</v>
      </c>
      <c r="B74" s="1" t="s">
        <v>43</v>
      </c>
      <c r="C74" s="1" t="s">
        <v>42</v>
      </c>
      <c r="D74" s="2">
        <v>39846</v>
      </c>
      <c r="E74" s="2">
        <v>39937</v>
      </c>
      <c r="F74" s="15">
        <v>91</v>
      </c>
      <c r="G74" s="3">
        <v>3.0333333333333332</v>
      </c>
      <c r="H74" s="3">
        <v>93.92</v>
      </c>
      <c r="I74" s="15">
        <f t="shared" si="9"/>
        <v>30</v>
      </c>
      <c r="J74" s="15">
        <f t="shared" si="10"/>
        <v>22.86</v>
      </c>
      <c r="K74" s="7">
        <f t="shared" si="11"/>
        <v>0.76200000000000001</v>
      </c>
    </row>
    <row r="75" spans="1:11">
      <c r="A75" s="1">
        <v>5</v>
      </c>
      <c r="B75" s="1" t="s">
        <v>43</v>
      </c>
      <c r="C75" s="1" t="s">
        <v>42</v>
      </c>
      <c r="D75" s="2">
        <v>39846</v>
      </c>
      <c r="E75" s="2">
        <v>39967</v>
      </c>
      <c r="F75" s="15">
        <v>121</v>
      </c>
      <c r="G75" s="3">
        <v>4.0333333333333332</v>
      </c>
      <c r="H75" s="3">
        <v>114.14</v>
      </c>
      <c r="I75" s="15">
        <f t="shared" si="9"/>
        <v>30</v>
      </c>
      <c r="J75" s="15">
        <f t="shared" si="10"/>
        <v>20.22</v>
      </c>
      <c r="K75" s="7">
        <f t="shared" si="11"/>
        <v>0.67399999999999993</v>
      </c>
    </row>
    <row r="76" spans="1:11">
      <c r="A76" s="1">
        <v>5</v>
      </c>
      <c r="B76" s="1" t="s">
        <v>43</v>
      </c>
      <c r="C76" s="1" t="s">
        <v>42</v>
      </c>
      <c r="D76" s="2">
        <v>39846</v>
      </c>
      <c r="E76" s="2">
        <v>39997</v>
      </c>
      <c r="F76" s="15">
        <v>151</v>
      </c>
      <c r="G76" s="3">
        <v>5.0333333333333332</v>
      </c>
      <c r="H76" s="3">
        <v>135.11000000000001</v>
      </c>
      <c r="I76" s="15">
        <f t="shared" si="9"/>
        <v>30</v>
      </c>
      <c r="J76" s="15">
        <f t="shared" si="10"/>
        <v>20.970000000000013</v>
      </c>
      <c r="K76" s="7">
        <f t="shared" si="11"/>
        <v>0.6990000000000004</v>
      </c>
    </row>
    <row r="77" spans="1:11">
      <c r="A77" s="1">
        <v>5</v>
      </c>
      <c r="B77" s="1" t="s">
        <v>43</v>
      </c>
      <c r="C77" s="1" t="s">
        <v>42</v>
      </c>
      <c r="D77" s="2">
        <v>39846</v>
      </c>
      <c r="E77" s="2">
        <v>40027</v>
      </c>
      <c r="F77" s="15">
        <v>181</v>
      </c>
      <c r="G77" s="3">
        <v>6.0333333333333332</v>
      </c>
      <c r="H77" s="3">
        <v>157.04000000000002</v>
      </c>
      <c r="I77" s="15">
        <f t="shared" si="9"/>
        <v>30</v>
      </c>
      <c r="J77" s="15">
        <f t="shared" si="10"/>
        <v>21.930000000000007</v>
      </c>
      <c r="K77" s="7">
        <f t="shared" si="11"/>
        <v>0.73100000000000021</v>
      </c>
    </row>
    <row r="78" spans="1:11">
      <c r="A78" s="1">
        <v>5</v>
      </c>
      <c r="B78" s="1" t="s">
        <v>43</v>
      </c>
      <c r="C78" s="1" t="s">
        <v>42</v>
      </c>
      <c r="D78" s="2">
        <v>39846</v>
      </c>
      <c r="E78" s="2">
        <v>40057</v>
      </c>
      <c r="F78" s="15">
        <v>211</v>
      </c>
      <c r="G78" s="3">
        <v>7.0333333333333332</v>
      </c>
      <c r="H78" s="3">
        <v>175.31000000000003</v>
      </c>
      <c r="I78" s="15">
        <f t="shared" si="9"/>
        <v>30</v>
      </c>
      <c r="J78" s="15">
        <f t="shared" si="10"/>
        <v>18.27000000000001</v>
      </c>
      <c r="K78" s="7">
        <f t="shared" si="11"/>
        <v>0.60900000000000032</v>
      </c>
    </row>
    <row r="79" spans="1:11">
      <c r="A79" s="1">
        <v>5</v>
      </c>
      <c r="B79" s="1" t="s">
        <v>43</v>
      </c>
      <c r="C79" s="1" t="s">
        <v>42</v>
      </c>
      <c r="D79" s="2">
        <v>39846</v>
      </c>
      <c r="E79" s="2">
        <v>40087</v>
      </c>
      <c r="F79" s="15">
        <v>241</v>
      </c>
      <c r="G79" s="3">
        <v>8.0333333333333332</v>
      </c>
      <c r="H79" s="3">
        <v>191.42000000000002</v>
      </c>
      <c r="I79" s="15">
        <f t="shared" si="9"/>
        <v>30</v>
      </c>
      <c r="J79" s="15">
        <f t="shared" si="10"/>
        <v>16.109999999999985</v>
      </c>
      <c r="K79" s="7">
        <f t="shared" si="11"/>
        <v>0.53699999999999948</v>
      </c>
    </row>
    <row r="80" spans="1:11">
      <c r="A80" s="1">
        <v>5</v>
      </c>
      <c r="B80" s="1" t="s">
        <v>43</v>
      </c>
      <c r="C80" s="1" t="s">
        <v>42</v>
      </c>
      <c r="D80" s="2">
        <v>39846</v>
      </c>
      <c r="E80" s="2">
        <v>40117</v>
      </c>
      <c r="F80" s="15">
        <v>271</v>
      </c>
      <c r="G80" s="3">
        <v>9.0333333333333332</v>
      </c>
      <c r="H80" s="3">
        <v>206.87</v>
      </c>
      <c r="I80" s="15">
        <f t="shared" si="9"/>
        <v>30</v>
      </c>
      <c r="J80" s="15">
        <f t="shared" si="10"/>
        <v>15.449999999999989</v>
      </c>
      <c r="K80" s="7">
        <f t="shared" si="11"/>
        <v>0.51499999999999957</v>
      </c>
    </row>
    <row r="81" spans="1:11">
      <c r="A81" s="1">
        <v>5</v>
      </c>
      <c r="B81" s="1" t="s">
        <v>43</v>
      </c>
      <c r="C81" s="1" t="s">
        <v>42</v>
      </c>
      <c r="D81" s="2">
        <v>39846</v>
      </c>
      <c r="E81" s="2">
        <v>40147</v>
      </c>
      <c r="F81" s="15">
        <v>301</v>
      </c>
      <c r="G81" s="3">
        <v>10.033333333333333</v>
      </c>
      <c r="H81" s="3">
        <v>226.85</v>
      </c>
      <c r="I81" s="15">
        <f t="shared" si="9"/>
        <v>30</v>
      </c>
      <c r="J81" s="15">
        <f t="shared" si="10"/>
        <v>19.97999999999999</v>
      </c>
      <c r="K81" s="7">
        <f t="shared" si="11"/>
        <v>0.6659999999999997</v>
      </c>
    </row>
    <row r="82" spans="1:11">
      <c r="A82" s="1">
        <v>5</v>
      </c>
      <c r="B82" s="1" t="s">
        <v>43</v>
      </c>
      <c r="C82" s="1" t="s">
        <v>42</v>
      </c>
      <c r="D82" s="2">
        <v>39846</v>
      </c>
      <c r="E82" s="2">
        <v>40177</v>
      </c>
      <c r="F82" s="15">
        <v>331</v>
      </c>
      <c r="G82" s="3">
        <v>11.033333333333333</v>
      </c>
      <c r="H82" s="3">
        <v>236.69</v>
      </c>
      <c r="I82" s="15">
        <f t="shared" si="9"/>
        <v>30</v>
      </c>
      <c r="J82" s="15">
        <f t="shared" si="10"/>
        <v>9.8400000000000034</v>
      </c>
      <c r="K82" s="7">
        <f t="shared" si="11"/>
        <v>0.32800000000000012</v>
      </c>
    </row>
    <row r="83" spans="1:11">
      <c r="A83" s="1">
        <v>5</v>
      </c>
      <c r="B83" s="1" t="s">
        <v>43</v>
      </c>
      <c r="C83" s="1" t="s">
        <v>42</v>
      </c>
      <c r="D83" s="2">
        <v>39846</v>
      </c>
      <c r="E83" s="2">
        <v>40207</v>
      </c>
      <c r="F83" s="15">
        <v>361</v>
      </c>
      <c r="G83" s="3">
        <v>12.033333333333333</v>
      </c>
      <c r="H83" s="3">
        <v>251.57</v>
      </c>
      <c r="I83" s="15">
        <f t="shared" si="9"/>
        <v>30</v>
      </c>
      <c r="J83" s="15">
        <f t="shared" si="10"/>
        <v>14.879999999999995</v>
      </c>
      <c r="K83" s="7">
        <f t="shared" si="11"/>
        <v>0.49599999999999983</v>
      </c>
    </row>
    <row r="84" spans="1:11">
      <c r="A84" s="1">
        <v>5</v>
      </c>
      <c r="B84" s="1" t="s">
        <v>43</v>
      </c>
      <c r="C84" s="1" t="s">
        <v>42</v>
      </c>
      <c r="D84" s="2">
        <v>39846</v>
      </c>
      <c r="E84" s="2">
        <v>40237</v>
      </c>
      <c r="F84" s="15">
        <v>391</v>
      </c>
      <c r="G84" s="3">
        <v>13.033333333333333</v>
      </c>
      <c r="H84" s="3">
        <v>265.01</v>
      </c>
      <c r="I84" s="15">
        <f t="shared" si="9"/>
        <v>30</v>
      </c>
      <c r="J84" s="15">
        <f t="shared" si="10"/>
        <v>13.439999999999998</v>
      </c>
      <c r="K84" s="7">
        <f t="shared" si="11"/>
        <v>0.4479999999999999</v>
      </c>
    </row>
    <row r="85" spans="1:11">
      <c r="A85" s="1">
        <v>5</v>
      </c>
      <c r="B85" s="1" t="s">
        <v>43</v>
      </c>
      <c r="C85" s="1" t="s">
        <v>42</v>
      </c>
      <c r="D85" s="2">
        <v>39846</v>
      </c>
      <c r="E85" s="2">
        <v>40267</v>
      </c>
      <c r="F85" s="15">
        <v>421</v>
      </c>
      <c r="G85" s="3">
        <v>14.033333333333333</v>
      </c>
      <c r="H85" s="3">
        <v>280.45999999999998</v>
      </c>
      <c r="I85" s="15">
        <f t="shared" si="9"/>
        <v>30</v>
      </c>
      <c r="J85" s="15">
        <f t="shared" si="10"/>
        <v>15.449999999999989</v>
      </c>
      <c r="K85" s="7">
        <f t="shared" si="11"/>
        <v>0.51499999999999957</v>
      </c>
    </row>
    <row r="86" spans="1:11">
      <c r="A86" s="1">
        <v>5</v>
      </c>
      <c r="B86" s="1" t="s">
        <v>43</v>
      </c>
      <c r="C86" s="1" t="s">
        <v>42</v>
      </c>
      <c r="D86" s="2">
        <v>39846</v>
      </c>
      <c r="E86" s="2">
        <v>40297</v>
      </c>
      <c r="F86" s="15">
        <v>451</v>
      </c>
      <c r="G86" s="3">
        <v>15.033333333333333</v>
      </c>
      <c r="H86" s="3">
        <v>303.08</v>
      </c>
      <c r="I86" s="15">
        <f t="shared" si="9"/>
        <v>30</v>
      </c>
      <c r="J86" s="15">
        <f t="shared" si="10"/>
        <v>22.620000000000005</v>
      </c>
      <c r="K86" s="7">
        <f t="shared" si="11"/>
        <v>0.75400000000000011</v>
      </c>
    </row>
    <row r="87" spans="1:11">
      <c r="A87" s="1">
        <v>6</v>
      </c>
      <c r="B87" s="1" t="s">
        <v>5</v>
      </c>
      <c r="C87" s="1" t="s">
        <v>42</v>
      </c>
      <c r="D87" s="2">
        <v>39876</v>
      </c>
      <c r="E87" s="2">
        <v>39877</v>
      </c>
      <c r="F87" s="15">
        <v>1</v>
      </c>
      <c r="G87" s="3">
        <v>3.3333333333333333E-2</v>
      </c>
      <c r="H87" s="3">
        <v>33</v>
      </c>
      <c r="I87" s="15"/>
      <c r="J87" s="15"/>
      <c r="K87" s="7"/>
    </row>
    <row r="88" spans="1:11">
      <c r="A88" s="1">
        <v>6</v>
      </c>
      <c r="B88" s="1" t="s">
        <v>5</v>
      </c>
      <c r="C88" s="1" t="s">
        <v>42</v>
      </c>
      <c r="D88" s="2">
        <v>39876</v>
      </c>
      <c r="E88" s="2">
        <v>39907</v>
      </c>
      <c r="F88" s="15">
        <v>31</v>
      </c>
      <c r="G88" s="3">
        <v>1.0333333333333334</v>
      </c>
      <c r="H88" s="3">
        <v>42.78</v>
      </c>
      <c r="I88" s="15">
        <f t="shared" ref="I88:I102" si="12">+F88-F87</f>
        <v>30</v>
      </c>
      <c r="J88" s="15">
        <f t="shared" ref="J88:J102" si="13">+H88-H87</f>
        <v>9.7800000000000011</v>
      </c>
      <c r="K88" s="7">
        <f t="shared" ref="K88:K102" si="14">+J88/I88</f>
        <v>0.32600000000000001</v>
      </c>
    </row>
    <row r="89" spans="1:11">
      <c r="A89" s="1">
        <v>6</v>
      </c>
      <c r="B89" s="1" t="s">
        <v>5</v>
      </c>
      <c r="C89" s="1" t="s">
        <v>42</v>
      </c>
      <c r="D89" s="2">
        <v>39876</v>
      </c>
      <c r="E89" s="2">
        <v>39937</v>
      </c>
      <c r="F89" s="15">
        <v>61</v>
      </c>
      <c r="G89" s="3">
        <v>2.0333333333333332</v>
      </c>
      <c r="H89" s="3">
        <v>56.46</v>
      </c>
      <c r="I89" s="15">
        <f t="shared" si="12"/>
        <v>30</v>
      </c>
      <c r="J89" s="15">
        <f t="shared" si="13"/>
        <v>13.68</v>
      </c>
      <c r="K89" s="7">
        <f t="shared" si="14"/>
        <v>0.45600000000000002</v>
      </c>
    </row>
    <row r="90" spans="1:11">
      <c r="A90" s="1">
        <v>6</v>
      </c>
      <c r="B90" s="1" t="s">
        <v>5</v>
      </c>
      <c r="C90" s="1" t="s">
        <v>42</v>
      </c>
      <c r="D90" s="2">
        <v>39876</v>
      </c>
      <c r="E90" s="2">
        <v>39967</v>
      </c>
      <c r="F90" s="15">
        <v>91</v>
      </c>
      <c r="G90" s="3">
        <v>3.0333333333333332</v>
      </c>
      <c r="H90" s="3">
        <v>76.5</v>
      </c>
      <c r="I90" s="15">
        <f t="shared" si="12"/>
        <v>30</v>
      </c>
      <c r="J90" s="15">
        <f t="shared" si="13"/>
        <v>20.04</v>
      </c>
      <c r="K90" s="7">
        <f t="shared" si="14"/>
        <v>0.66799999999999993</v>
      </c>
    </row>
    <row r="91" spans="1:11">
      <c r="A91" s="1">
        <v>6</v>
      </c>
      <c r="B91" s="1" t="s">
        <v>5</v>
      </c>
      <c r="C91" s="1" t="s">
        <v>42</v>
      </c>
      <c r="D91" s="2">
        <v>39876</v>
      </c>
      <c r="E91" s="2">
        <v>39997</v>
      </c>
      <c r="F91" s="15">
        <v>121</v>
      </c>
      <c r="G91" s="3">
        <v>4.0333333333333332</v>
      </c>
      <c r="H91" s="3">
        <v>88.62</v>
      </c>
      <c r="I91" s="15">
        <f t="shared" si="12"/>
        <v>30</v>
      </c>
      <c r="J91" s="15">
        <f t="shared" si="13"/>
        <v>12.120000000000005</v>
      </c>
      <c r="K91" s="7">
        <f t="shared" si="14"/>
        <v>0.40400000000000014</v>
      </c>
    </row>
    <row r="92" spans="1:11">
      <c r="A92" s="1">
        <v>6</v>
      </c>
      <c r="B92" s="1" t="s">
        <v>5</v>
      </c>
      <c r="C92" s="1" t="s">
        <v>42</v>
      </c>
      <c r="D92" s="2">
        <v>39876</v>
      </c>
      <c r="E92" s="2">
        <v>40027</v>
      </c>
      <c r="F92" s="15">
        <v>151</v>
      </c>
      <c r="G92" s="3">
        <v>5.0333333333333332</v>
      </c>
      <c r="H92" s="3">
        <v>108.51</v>
      </c>
      <c r="I92" s="15">
        <f t="shared" si="12"/>
        <v>30</v>
      </c>
      <c r="J92" s="15">
        <f t="shared" si="13"/>
        <v>19.89</v>
      </c>
      <c r="K92" s="7">
        <f t="shared" si="14"/>
        <v>0.66300000000000003</v>
      </c>
    </row>
    <row r="93" spans="1:11">
      <c r="A93" s="1">
        <v>6</v>
      </c>
      <c r="B93" s="1" t="s">
        <v>5</v>
      </c>
      <c r="C93" s="1" t="s">
        <v>42</v>
      </c>
      <c r="D93" s="2">
        <v>39876</v>
      </c>
      <c r="E93" s="2">
        <v>40057</v>
      </c>
      <c r="F93" s="15">
        <v>181</v>
      </c>
      <c r="G93" s="3">
        <v>6.0333333333333332</v>
      </c>
      <c r="H93" s="3">
        <v>127.65</v>
      </c>
      <c r="I93" s="15">
        <f t="shared" si="12"/>
        <v>30</v>
      </c>
      <c r="J93" s="15">
        <f t="shared" si="13"/>
        <v>19.14</v>
      </c>
      <c r="K93" s="7">
        <f t="shared" si="14"/>
        <v>0.63800000000000001</v>
      </c>
    </row>
    <row r="94" spans="1:11">
      <c r="A94" s="1">
        <v>6</v>
      </c>
      <c r="B94" s="1" t="s">
        <v>5</v>
      </c>
      <c r="C94" s="1" t="s">
        <v>42</v>
      </c>
      <c r="D94" s="2">
        <v>39876</v>
      </c>
      <c r="E94" s="2">
        <v>40087</v>
      </c>
      <c r="F94" s="15">
        <v>211</v>
      </c>
      <c r="G94" s="3">
        <v>7.0333333333333332</v>
      </c>
      <c r="H94" s="3">
        <v>147.9</v>
      </c>
      <c r="I94" s="15">
        <f t="shared" si="12"/>
        <v>30</v>
      </c>
      <c r="J94" s="15">
        <f t="shared" si="13"/>
        <v>20.25</v>
      </c>
      <c r="K94" s="7">
        <f t="shared" si="14"/>
        <v>0.67500000000000004</v>
      </c>
    </row>
    <row r="95" spans="1:11">
      <c r="A95" s="1">
        <v>6</v>
      </c>
      <c r="B95" s="1" t="s">
        <v>5</v>
      </c>
      <c r="C95" s="1" t="s">
        <v>42</v>
      </c>
      <c r="D95" s="2">
        <v>39876</v>
      </c>
      <c r="E95" s="2">
        <v>40117</v>
      </c>
      <c r="F95" s="15">
        <v>241</v>
      </c>
      <c r="G95" s="3">
        <v>8.0333333333333332</v>
      </c>
      <c r="H95" s="3">
        <v>166.62</v>
      </c>
      <c r="I95" s="15">
        <f t="shared" si="12"/>
        <v>30</v>
      </c>
      <c r="J95" s="15">
        <f t="shared" si="13"/>
        <v>18.72</v>
      </c>
      <c r="K95" s="7">
        <f t="shared" si="14"/>
        <v>0.624</v>
      </c>
    </row>
    <row r="96" spans="1:11">
      <c r="A96" s="1">
        <v>6</v>
      </c>
      <c r="B96" s="1" t="s">
        <v>5</v>
      </c>
      <c r="C96" s="1" t="s">
        <v>42</v>
      </c>
      <c r="D96" s="2">
        <v>39876</v>
      </c>
      <c r="E96" s="2">
        <v>40147</v>
      </c>
      <c r="F96" s="15">
        <v>271</v>
      </c>
      <c r="G96" s="3">
        <v>9.0333333333333332</v>
      </c>
      <c r="H96" s="3">
        <v>180.06</v>
      </c>
      <c r="I96" s="15">
        <f t="shared" si="12"/>
        <v>30</v>
      </c>
      <c r="J96" s="15">
        <f t="shared" si="13"/>
        <v>13.439999999999998</v>
      </c>
      <c r="K96" s="7">
        <f t="shared" si="14"/>
        <v>0.4479999999999999</v>
      </c>
    </row>
    <row r="97" spans="1:11">
      <c r="A97" s="1">
        <v>6</v>
      </c>
      <c r="B97" s="1" t="s">
        <v>5</v>
      </c>
      <c r="C97" s="1" t="s">
        <v>42</v>
      </c>
      <c r="D97" s="2">
        <v>39876</v>
      </c>
      <c r="E97" s="2">
        <v>40177</v>
      </c>
      <c r="F97" s="15">
        <v>301</v>
      </c>
      <c r="G97" s="3">
        <v>10.033333333333333</v>
      </c>
      <c r="H97" s="3">
        <v>198.87</v>
      </c>
      <c r="I97" s="15">
        <f t="shared" si="12"/>
        <v>30</v>
      </c>
      <c r="J97" s="15">
        <f t="shared" si="13"/>
        <v>18.810000000000002</v>
      </c>
      <c r="K97" s="7">
        <f t="shared" si="14"/>
        <v>0.62700000000000011</v>
      </c>
    </row>
    <row r="98" spans="1:11">
      <c r="A98" s="1">
        <v>6</v>
      </c>
      <c r="B98" s="1" t="s">
        <v>5</v>
      </c>
      <c r="C98" s="1" t="s">
        <v>42</v>
      </c>
      <c r="D98" s="2">
        <v>39876</v>
      </c>
      <c r="E98" s="2">
        <v>40207</v>
      </c>
      <c r="F98" s="15">
        <v>331</v>
      </c>
      <c r="G98" s="3">
        <v>11.033333333333333</v>
      </c>
      <c r="H98" s="3">
        <v>214.74</v>
      </c>
      <c r="I98" s="15">
        <f t="shared" si="12"/>
        <v>30</v>
      </c>
      <c r="J98" s="15">
        <f t="shared" si="13"/>
        <v>15.870000000000005</v>
      </c>
      <c r="K98" s="7">
        <f t="shared" si="14"/>
        <v>0.52900000000000014</v>
      </c>
    </row>
    <row r="99" spans="1:11">
      <c r="A99" s="1">
        <v>6</v>
      </c>
      <c r="B99" s="1" t="s">
        <v>5</v>
      </c>
      <c r="C99" s="1" t="s">
        <v>42</v>
      </c>
      <c r="D99" s="2">
        <v>39876</v>
      </c>
      <c r="E99" s="2">
        <v>40237</v>
      </c>
      <c r="F99" s="15">
        <v>361</v>
      </c>
      <c r="G99" s="3">
        <v>12.033333333333333</v>
      </c>
      <c r="H99" s="3">
        <v>224.61</v>
      </c>
      <c r="I99" s="15">
        <f t="shared" si="12"/>
        <v>30</v>
      </c>
      <c r="J99" s="15">
        <f t="shared" si="13"/>
        <v>9.8700000000000045</v>
      </c>
      <c r="K99" s="7">
        <f t="shared" si="14"/>
        <v>0.32900000000000013</v>
      </c>
    </row>
    <row r="100" spans="1:11">
      <c r="A100" s="1">
        <v>6</v>
      </c>
      <c r="B100" s="1" t="s">
        <v>5</v>
      </c>
      <c r="C100" s="1" t="s">
        <v>42</v>
      </c>
      <c r="D100" s="2">
        <v>39876</v>
      </c>
      <c r="E100" s="2">
        <v>40267</v>
      </c>
      <c r="F100" s="15">
        <v>391</v>
      </c>
      <c r="G100" s="3">
        <v>13.033333333333333</v>
      </c>
      <c r="H100" s="3">
        <v>244.32000000000002</v>
      </c>
      <c r="I100" s="15">
        <f t="shared" si="12"/>
        <v>30</v>
      </c>
      <c r="J100" s="15">
        <f t="shared" si="13"/>
        <v>19.710000000000008</v>
      </c>
      <c r="K100" s="7">
        <f t="shared" si="14"/>
        <v>0.65700000000000025</v>
      </c>
    </row>
    <row r="101" spans="1:11">
      <c r="A101" s="1">
        <v>6</v>
      </c>
      <c r="B101" s="1" t="s">
        <v>5</v>
      </c>
      <c r="C101" s="1" t="s">
        <v>42</v>
      </c>
      <c r="D101" s="2">
        <v>39876</v>
      </c>
      <c r="E101" s="2">
        <v>40297</v>
      </c>
      <c r="F101" s="15">
        <v>421</v>
      </c>
      <c r="G101" s="3">
        <v>14.033333333333333</v>
      </c>
      <c r="H101" s="3">
        <v>267.39000000000004</v>
      </c>
      <c r="I101" s="15">
        <f t="shared" si="12"/>
        <v>30</v>
      </c>
      <c r="J101" s="15">
        <f t="shared" si="13"/>
        <v>23.070000000000022</v>
      </c>
      <c r="K101" s="7">
        <f t="shared" si="14"/>
        <v>0.76900000000000068</v>
      </c>
    </row>
    <row r="102" spans="1:11">
      <c r="A102" s="1">
        <v>6</v>
      </c>
      <c r="B102" s="1" t="s">
        <v>5</v>
      </c>
      <c r="C102" s="1" t="s">
        <v>42</v>
      </c>
      <c r="D102" s="2">
        <v>39876</v>
      </c>
      <c r="E102" s="2">
        <v>40327</v>
      </c>
      <c r="F102" s="15">
        <v>451</v>
      </c>
      <c r="G102" s="3">
        <v>15.033333333333333</v>
      </c>
      <c r="H102" s="3">
        <v>278.67</v>
      </c>
      <c r="I102" s="15">
        <f t="shared" si="12"/>
        <v>30</v>
      </c>
      <c r="J102" s="15">
        <f t="shared" si="13"/>
        <v>11.279999999999973</v>
      </c>
      <c r="K102" s="7">
        <f t="shared" si="14"/>
        <v>0.37599999999999911</v>
      </c>
    </row>
    <row r="103" spans="1:11">
      <c r="A103" s="1">
        <v>7</v>
      </c>
      <c r="B103" s="1" t="s">
        <v>5</v>
      </c>
      <c r="C103" s="1" t="s">
        <v>42</v>
      </c>
      <c r="D103" s="2">
        <v>39908</v>
      </c>
      <c r="E103" s="2">
        <v>39909</v>
      </c>
      <c r="F103" s="15">
        <v>1</v>
      </c>
      <c r="G103" s="3">
        <v>3.3333333333333333E-2</v>
      </c>
      <c r="H103" s="3">
        <v>36</v>
      </c>
      <c r="I103" s="15"/>
      <c r="J103" s="15"/>
      <c r="K103" s="7"/>
    </row>
    <row r="104" spans="1:11">
      <c r="A104" s="1">
        <v>7</v>
      </c>
      <c r="B104" s="1" t="s">
        <v>5</v>
      </c>
      <c r="C104" s="1" t="s">
        <v>42</v>
      </c>
      <c r="D104" s="2">
        <v>39908</v>
      </c>
      <c r="E104" s="2">
        <v>39939</v>
      </c>
      <c r="F104" s="15">
        <v>31</v>
      </c>
      <c r="G104" s="3">
        <v>1.0333333333333334</v>
      </c>
      <c r="H104" s="3">
        <v>50.31</v>
      </c>
      <c r="I104" s="15">
        <f t="shared" ref="I104:I118" si="15">+F104-F103</f>
        <v>30</v>
      </c>
      <c r="J104" s="15">
        <f t="shared" ref="J104:J118" si="16">+H104-H103</f>
        <v>14.310000000000002</v>
      </c>
      <c r="K104" s="7">
        <f t="shared" ref="K104:K118" si="17">+J104/I104</f>
        <v>0.47700000000000009</v>
      </c>
    </row>
    <row r="105" spans="1:11">
      <c r="A105" s="1">
        <v>7</v>
      </c>
      <c r="B105" s="1" t="s">
        <v>5</v>
      </c>
      <c r="C105" s="1" t="s">
        <v>42</v>
      </c>
      <c r="D105" s="2">
        <v>39908</v>
      </c>
      <c r="E105" s="2">
        <v>39969</v>
      </c>
      <c r="F105" s="15">
        <v>61</v>
      </c>
      <c r="G105" s="3">
        <v>2.0333333333333332</v>
      </c>
      <c r="H105" s="3">
        <v>72.06</v>
      </c>
      <c r="I105" s="15">
        <f t="shared" si="15"/>
        <v>30</v>
      </c>
      <c r="J105" s="15">
        <f t="shared" si="16"/>
        <v>21.75</v>
      </c>
      <c r="K105" s="7">
        <f t="shared" si="17"/>
        <v>0.72499999999999998</v>
      </c>
    </row>
    <row r="106" spans="1:11">
      <c r="A106" s="1">
        <v>7</v>
      </c>
      <c r="B106" s="1" t="s">
        <v>5</v>
      </c>
      <c r="C106" s="1" t="s">
        <v>42</v>
      </c>
      <c r="D106" s="2">
        <v>39908</v>
      </c>
      <c r="E106" s="2">
        <v>39999</v>
      </c>
      <c r="F106" s="15">
        <v>91</v>
      </c>
      <c r="G106" s="3">
        <v>3.0333333333333332</v>
      </c>
      <c r="H106" s="3">
        <v>81.06</v>
      </c>
      <c r="I106" s="15">
        <f t="shared" si="15"/>
        <v>30</v>
      </c>
      <c r="J106" s="15">
        <f t="shared" si="16"/>
        <v>9</v>
      </c>
      <c r="K106" s="7">
        <f t="shared" si="17"/>
        <v>0.3</v>
      </c>
    </row>
    <row r="107" spans="1:11">
      <c r="A107" s="1">
        <v>7</v>
      </c>
      <c r="B107" s="1" t="s">
        <v>5</v>
      </c>
      <c r="C107" s="1" t="s">
        <v>42</v>
      </c>
      <c r="D107" s="2">
        <v>39908</v>
      </c>
      <c r="E107" s="2">
        <v>40029</v>
      </c>
      <c r="F107" s="15">
        <v>121</v>
      </c>
      <c r="G107" s="3">
        <v>4.0333333333333332</v>
      </c>
      <c r="H107" s="3">
        <v>104.91</v>
      </c>
      <c r="I107" s="15">
        <f t="shared" si="15"/>
        <v>30</v>
      </c>
      <c r="J107" s="15">
        <f t="shared" si="16"/>
        <v>23.849999999999994</v>
      </c>
      <c r="K107" s="7">
        <f t="shared" si="17"/>
        <v>0.79499999999999982</v>
      </c>
    </row>
    <row r="108" spans="1:11">
      <c r="A108" s="1">
        <v>7</v>
      </c>
      <c r="B108" s="1" t="s">
        <v>5</v>
      </c>
      <c r="C108" s="1" t="s">
        <v>42</v>
      </c>
      <c r="D108" s="2">
        <v>39908</v>
      </c>
      <c r="E108" s="2">
        <v>40059</v>
      </c>
      <c r="F108" s="15">
        <v>151</v>
      </c>
      <c r="G108" s="3">
        <v>5.0333333333333332</v>
      </c>
      <c r="H108" s="3">
        <v>124.53</v>
      </c>
      <c r="I108" s="15">
        <f t="shared" si="15"/>
        <v>30</v>
      </c>
      <c r="J108" s="15">
        <f t="shared" si="16"/>
        <v>19.620000000000005</v>
      </c>
      <c r="K108" s="7">
        <f t="shared" si="17"/>
        <v>0.65400000000000014</v>
      </c>
    </row>
    <row r="109" spans="1:11">
      <c r="A109" s="1">
        <v>7</v>
      </c>
      <c r="B109" s="1" t="s">
        <v>5</v>
      </c>
      <c r="C109" s="1" t="s">
        <v>42</v>
      </c>
      <c r="D109" s="2">
        <v>39908</v>
      </c>
      <c r="E109" s="2">
        <v>40089</v>
      </c>
      <c r="F109" s="15">
        <v>181</v>
      </c>
      <c r="G109" s="3">
        <v>6.0333333333333332</v>
      </c>
      <c r="H109" s="3">
        <v>143.16</v>
      </c>
      <c r="I109" s="15">
        <f t="shared" si="15"/>
        <v>30</v>
      </c>
      <c r="J109" s="15">
        <f t="shared" si="16"/>
        <v>18.629999999999995</v>
      </c>
      <c r="K109" s="7">
        <f t="shared" si="17"/>
        <v>0.62099999999999989</v>
      </c>
    </row>
    <row r="110" spans="1:11">
      <c r="A110" s="1">
        <v>7</v>
      </c>
      <c r="B110" s="1" t="s">
        <v>5</v>
      </c>
      <c r="C110" s="1" t="s">
        <v>42</v>
      </c>
      <c r="D110" s="2">
        <v>39908</v>
      </c>
      <c r="E110" s="2">
        <v>40119</v>
      </c>
      <c r="F110" s="15">
        <v>211</v>
      </c>
      <c r="G110" s="3">
        <v>7.0333333333333332</v>
      </c>
      <c r="H110" s="3">
        <v>164.64</v>
      </c>
      <c r="I110" s="15">
        <f t="shared" si="15"/>
        <v>30</v>
      </c>
      <c r="J110" s="15">
        <f t="shared" si="16"/>
        <v>21.47999999999999</v>
      </c>
      <c r="K110" s="7">
        <f t="shared" si="17"/>
        <v>0.71599999999999964</v>
      </c>
    </row>
    <row r="111" spans="1:11">
      <c r="A111" s="1">
        <v>7</v>
      </c>
      <c r="B111" s="1" t="s">
        <v>5</v>
      </c>
      <c r="C111" s="1" t="s">
        <v>42</v>
      </c>
      <c r="D111" s="2">
        <v>39908</v>
      </c>
      <c r="E111" s="2">
        <v>40149</v>
      </c>
      <c r="F111" s="15">
        <v>241</v>
      </c>
      <c r="G111" s="3">
        <v>8.0333333333333332</v>
      </c>
      <c r="H111" s="3">
        <v>179.48999999999998</v>
      </c>
      <c r="I111" s="15">
        <f t="shared" si="15"/>
        <v>30</v>
      </c>
      <c r="J111" s="15">
        <f t="shared" si="16"/>
        <v>14.849999999999994</v>
      </c>
      <c r="K111" s="7">
        <f t="shared" si="17"/>
        <v>0.49499999999999983</v>
      </c>
    </row>
    <row r="112" spans="1:11">
      <c r="A112" s="1">
        <v>7</v>
      </c>
      <c r="B112" s="1" t="s">
        <v>5</v>
      </c>
      <c r="C112" s="1" t="s">
        <v>42</v>
      </c>
      <c r="D112" s="2">
        <v>39908</v>
      </c>
      <c r="E112" s="2">
        <v>40179</v>
      </c>
      <c r="F112" s="15">
        <v>271</v>
      </c>
      <c r="G112" s="3">
        <v>9.0333333333333332</v>
      </c>
      <c r="H112" s="3">
        <v>199.32</v>
      </c>
      <c r="I112" s="15">
        <f t="shared" si="15"/>
        <v>30</v>
      </c>
      <c r="J112" s="15">
        <f t="shared" si="16"/>
        <v>19.830000000000013</v>
      </c>
      <c r="K112" s="7">
        <f t="shared" si="17"/>
        <v>0.66100000000000037</v>
      </c>
    </row>
    <row r="113" spans="1:11">
      <c r="A113" s="1">
        <v>7</v>
      </c>
      <c r="B113" s="1" t="s">
        <v>5</v>
      </c>
      <c r="C113" s="1" t="s">
        <v>42</v>
      </c>
      <c r="D113" s="2">
        <v>39908</v>
      </c>
      <c r="E113" s="2">
        <v>40209</v>
      </c>
      <c r="F113" s="15">
        <v>301</v>
      </c>
      <c r="G113" s="3">
        <v>10.033333333333333</v>
      </c>
      <c r="H113" s="3">
        <v>209.43</v>
      </c>
      <c r="I113" s="15">
        <f t="shared" si="15"/>
        <v>30</v>
      </c>
      <c r="J113" s="15">
        <f t="shared" si="16"/>
        <v>10.110000000000014</v>
      </c>
      <c r="K113" s="7">
        <f t="shared" si="17"/>
        <v>0.33700000000000047</v>
      </c>
    </row>
    <row r="114" spans="1:11">
      <c r="A114" s="1">
        <v>7</v>
      </c>
      <c r="B114" s="1" t="s">
        <v>5</v>
      </c>
      <c r="C114" s="1" t="s">
        <v>42</v>
      </c>
      <c r="D114" s="2">
        <v>39908</v>
      </c>
      <c r="E114" s="2">
        <v>40239</v>
      </c>
      <c r="F114" s="15">
        <v>331</v>
      </c>
      <c r="G114" s="3">
        <v>11.033333333333333</v>
      </c>
      <c r="H114" s="3">
        <v>222.69</v>
      </c>
      <c r="I114" s="15">
        <f t="shared" si="15"/>
        <v>30</v>
      </c>
      <c r="J114" s="15">
        <f t="shared" si="16"/>
        <v>13.259999999999991</v>
      </c>
      <c r="K114" s="7">
        <f t="shared" si="17"/>
        <v>0.44199999999999967</v>
      </c>
    </row>
    <row r="115" spans="1:11">
      <c r="A115" s="1">
        <v>7</v>
      </c>
      <c r="B115" s="1" t="s">
        <v>5</v>
      </c>
      <c r="C115" s="1" t="s">
        <v>42</v>
      </c>
      <c r="D115" s="2">
        <v>39908</v>
      </c>
      <c r="E115" s="2">
        <v>40269</v>
      </c>
      <c r="F115" s="15">
        <v>361</v>
      </c>
      <c r="G115" s="3">
        <v>12.033333333333333</v>
      </c>
      <c r="H115" s="3">
        <v>234.51</v>
      </c>
      <c r="I115" s="15">
        <f t="shared" si="15"/>
        <v>30</v>
      </c>
      <c r="J115" s="15">
        <f t="shared" si="16"/>
        <v>11.819999999999993</v>
      </c>
      <c r="K115" s="7">
        <f t="shared" si="17"/>
        <v>0.39399999999999979</v>
      </c>
    </row>
    <row r="116" spans="1:11">
      <c r="A116" s="1">
        <v>7</v>
      </c>
      <c r="B116" s="1" t="s">
        <v>5</v>
      </c>
      <c r="C116" s="1" t="s">
        <v>42</v>
      </c>
      <c r="D116" s="2">
        <v>39908</v>
      </c>
      <c r="E116" s="2">
        <v>40299</v>
      </c>
      <c r="F116" s="15">
        <v>391</v>
      </c>
      <c r="G116" s="3">
        <v>13.033333333333333</v>
      </c>
      <c r="H116" s="3">
        <v>249.39</v>
      </c>
      <c r="I116" s="15">
        <f t="shared" si="15"/>
        <v>30</v>
      </c>
      <c r="J116" s="15">
        <f t="shared" si="16"/>
        <v>14.879999999999995</v>
      </c>
      <c r="K116" s="7">
        <f t="shared" si="17"/>
        <v>0.49599999999999983</v>
      </c>
    </row>
    <row r="117" spans="1:11">
      <c r="A117" s="1">
        <v>7</v>
      </c>
      <c r="B117" s="1" t="s">
        <v>5</v>
      </c>
      <c r="C117" s="1" t="s">
        <v>42</v>
      </c>
      <c r="D117" s="2">
        <v>39908</v>
      </c>
      <c r="E117" s="2">
        <v>40329</v>
      </c>
      <c r="F117" s="15">
        <v>421</v>
      </c>
      <c r="G117" s="3">
        <v>14.033333333333333</v>
      </c>
      <c r="H117" s="3">
        <v>262.46999999999997</v>
      </c>
      <c r="I117" s="15">
        <f t="shared" si="15"/>
        <v>30</v>
      </c>
      <c r="J117" s="15">
        <f t="shared" si="16"/>
        <v>13.079999999999984</v>
      </c>
      <c r="K117" s="7">
        <f t="shared" si="17"/>
        <v>0.43599999999999944</v>
      </c>
    </row>
    <row r="118" spans="1:11">
      <c r="A118" s="1">
        <v>7</v>
      </c>
      <c r="B118" s="1" t="s">
        <v>5</v>
      </c>
      <c r="C118" s="1" t="s">
        <v>42</v>
      </c>
      <c r="D118" s="2">
        <v>39908</v>
      </c>
      <c r="E118" s="2">
        <v>40359</v>
      </c>
      <c r="F118" s="15">
        <v>451</v>
      </c>
      <c r="G118" s="3">
        <v>15.033333333333333</v>
      </c>
      <c r="H118" s="3">
        <v>281.96999999999997</v>
      </c>
      <c r="I118" s="15">
        <f t="shared" si="15"/>
        <v>30</v>
      </c>
      <c r="J118" s="15">
        <f t="shared" si="16"/>
        <v>19.5</v>
      </c>
      <c r="K118" s="7">
        <f t="shared" si="17"/>
        <v>0.65</v>
      </c>
    </row>
    <row r="119" spans="1:11">
      <c r="A119" s="1">
        <v>8</v>
      </c>
      <c r="B119" s="1" t="s">
        <v>5</v>
      </c>
      <c r="C119" s="1" t="s">
        <v>42</v>
      </c>
      <c r="D119" s="2">
        <v>39908</v>
      </c>
      <c r="E119" s="2">
        <v>39909</v>
      </c>
      <c r="F119" s="15">
        <v>1</v>
      </c>
      <c r="G119" s="3">
        <v>3.3333333333333333E-2</v>
      </c>
      <c r="H119" s="3">
        <v>35</v>
      </c>
      <c r="I119" s="15"/>
      <c r="J119" s="15"/>
      <c r="K119" s="7"/>
    </row>
    <row r="120" spans="1:11">
      <c r="A120" s="1">
        <v>8</v>
      </c>
      <c r="B120" s="1" t="s">
        <v>5</v>
      </c>
      <c r="C120" s="1" t="s">
        <v>42</v>
      </c>
      <c r="D120" s="2">
        <v>39908</v>
      </c>
      <c r="E120" s="2">
        <v>39939</v>
      </c>
      <c r="F120" s="15">
        <v>31</v>
      </c>
      <c r="G120" s="3">
        <v>1.0333333333333334</v>
      </c>
      <c r="H120" s="3">
        <v>48.17</v>
      </c>
      <c r="I120" s="15">
        <f t="shared" ref="I120:I134" si="18">+F120-F119</f>
        <v>30</v>
      </c>
      <c r="J120" s="15">
        <f t="shared" ref="J120:J134" si="19">+H120-H119</f>
        <v>13.170000000000002</v>
      </c>
      <c r="K120" s="7">
        <f t="shared" ref="K120:K134" si="20">+J120/I120</f>
        <v>0.43900000000000006</v>
      </c>
    </row>
    <row r="121" spans="1:11">
      <c r="A121" s="1">
        <v>8</v>
      </c>
      <c r="B121" s="1" t="s">
        <v>5</v>
      </c>
      <c r="C121" s="1" t="s">
        <v>42</v>
      </c>
      <c r="D121" s="2">
        <v>39908</v>
      </c>
      <c r="E121" s="2">
        <v>39969</v>
      </c>
      <c r="F121" s="15">
        <v>61</v>
      </c>
      <c r="G121" s="3">
        <v>2.0333333333333332</v>
      </c>
      <c r="H121" s="3">
        <v>60.95</v>
      </c>
      <c r="I121" s="15">
        <f t="shared" si="18"/>
        <v>30</v>
      </c>
      <c r="J121" s="15">
        <f t="shared" si="19"/>
        <v>12.780000000000001</v>
      </c>
      <c r="K121" s="7">
        <f t="shared" si="20"/>
        <v>0.42600000000000005</v>
      </c>
    </row>
    <row r="122" spans="1:11">
      <c r="A122" s="1">
        <v>8</v>
      </c>
      <c r="B122" s="1" t="s">
        <v>5</v>
      </c>
      <c r="C122" s="1" t="s">
        <v>42</v>
      </c>
      <c r="D122" s="2">
        <v>39908</v>
      </c>
      <c r="E122" s="2">
        <v>39999</v>
      </c>
      <c r="F122" s="15">
        <v>91</v>
      </c>
      <c r="G122" s="3">
        <v>3.0333333333333332</v>
      </c>
      <c r="H122" s="3">
        <v>80.990000000000009</v>
      </c>
      <c r="I122" s="15">
        <f t="shared" si="18"/>
        <v>30</v>
      </c>
      <c r="J122" s="15">
        <f t="shared" si="19"/>
        <v>20.040000000000006</v>
      </c>
      <c r="K122" s="7">
        <f t="shared" si="20"/>
        <v>0.66800000000000026</v>
      </c>
    </row>
    <row r="123" spans="1:11">
      <c r="A123" s="1">
        <v>8</v>
      </c>
      <c r="B123" s="1" t="s">
        <v>5</v>
      </c>
      <c r="C123" s="1" t="s">
        <v>42</v>
      </c>
      <c r="D123" s="2">
        <v>39908</v>
      </c>
      <c r="E123" s="2">
        <v>40029</v>
      </c>
      <c r="F123" s="15">
        <v>121</v>
      </c>
      <c r="G123" s="3">
        <v>4.0333333333333332</v>
      </c>
      <c r="H123" s="3">
        <v>103.55000000000001</v>
      </c>
      <c r="I123" s="15">
        <f t="shared" si="18"/>
        <v>30</v>
      </c>
      <c r="J123" s="15">
        <f t="shared" si="19"/>
        <v>22.560000000000002</v>
      </c>
      <c r="K123" s="7">
        <f t="shared" si="20"/>
        <v>0.75200000000000011</v>
      </c>
    </row>
    <row r="124" spans="1:11">
      <c r="A124" s="1">
        <v>8</v>
      </c>
      <c r="B124" s="1" t="s">
        <v>5</v>
      </c>
      <c r="C124" s="1" t="s">
        <v>42</v>
      </c>
      <c r="D124" s="2">
        <v>39908</v>
      </c>
      <c r="E124" s="2">
        <v>40059</v>
      </c>
      <c r="F124" s="15">
        <v>151</v>
      </c>
      <c r="G124" s="3">
        <v>5.0333333333333332</v>
      </c>
      <c r="H124" s="3">
        <v>119.00000000000001</v>
      </c>
      <c r="I124" s="15">
        <f t="shared" si="18"/>
        <v>30</v>
      </c>
      <c r="J124" s="15">
        <f t="shared" si="19"/>
        <v>15.450000000000003</v>
      </c>
      <c r="K124" s="7">
        <f t="shared" si="20"/>
        <v>0.51500000000000012</v>
      </c>
    </row>
    <row r="125" spans="1:11">
      <c r="A125" s="1">
        <v>8</v>
      </c>
      <c r="B125" s="1" t="s">
        <v>5</v>
      </c>
      <c r="C125" s="1" t="s">
        <v>42</v>
      </c>
      <c r="D125" s="2">
        <v>39908</v>
      </c>
      <c r="E125" s="2">
        <v>40089</v>
      </c>
      <c r="F125" s="15">
        <v>181</v>
      </c>
      <c r="G125" s="3">
        <v>6.0333333333333332</v>
      </c>
      <c r="H125" s="3">
        <v>131.33000000000001</v>
      </c>
      <c r="I125" s="15">
        <f t="shared" si="18"/>
        <v>30</v>
      </c>
      <c r="J125" s="15">
        <f t="shared" si="19"/>
        <v>12.329999999999998</v>
      </c>
      <c r="K125" s="7">
        <f t="shared" si="20"/>
        <v>0.41099999999999992</v>
      </c>
    </row>
    <row r="126" spans="1:11">
      <c r="A126" s="1">
        <v>8</v>
      </c>
      <c r="B126" s="1" t="s">
        <v>5</v>
      </c>
      <c r="C126" s="1" t="s">
        <v>42</v>
      </c>
      <c r="D126" s="2">
        <v>39908</v>
      </c>
      <c r="E126" s="2">
        <v>40119</v>
      </c>
      <c r="F126" s="15">
        <v>211</v>
      </c>
      <c r="G126" s="3">
        <v>7.0333333333333332</v>
      </c>
      <c r="H126" s="3">
        <v>142.25</v>
      </c>
      <c r="I126" s="15">
        <f t="shared" si="18"/>
        <v>30</v>
      </c>
      <c r="J126" s="15">
        <f t="shared" si="19"/>
        <v>10.919999999999987</v>
      </c>
      <c r="K126" s="7">
        <f t="shared" si="20"/>
        <v>0.3639999999999996</v>
      </c>
    </row>
    <row r="127" spans="1:11">
      <c r="A127" s="1">
        <v>8</v>
      </c>
      <c r="B127" s="1" t="s">
        <v>5</v>
      </c>
      <c r="C127" s="1" t="s">
        <v>42</v>
      </c>
      <c r="D127" s="2">
        <v>39908</v>
      </c>
      <c r="E127" s="2">
        <v>40149</v>
      </c>
      <c r="F127" s="15">
        <v>241</v>
      </c>
      <c r="G127" s="3">
        <v>8.0333333333333332</v>
      </c>
      <c r="H127" s="3">
        <v>156.65</v>
      </c>
      <c r="I127" s="15">
        <f t="shared" si="18"/>
        <v>30</v>
      </c>
      <c r="J127" s="15">
        <f t="shared" si="19"/>
        <v>14.400000000000006</v>
      </c>
      <c r="K127" s="7">
        <f t="shared" si="20"/>
        <v>0.4800000000000002</v>
      </c>
    </row>
    <row r="128" spans="1:11">
      <c r="A128" s="1">
        <v>8</v>
      </c>
      <c r="B128" s="1" t="s">
        <v>5</v>
      </c>
      <c r="C128" s="1" t="s">
        <v>42</v>
      </c>
      <c r="D128" s="2">
        <v>39908</v>
      </c>
      <c r="E128" s="2">
        <v>40179</v>
      </c>
      <c r="F128" s="15">
        <v>271</v>
      </c>
      <c r="G128" s="3">
        <v>9.0333333333333332</v>
      </c>
      <c r="H128" s="3">
        <v>179.3</v>
      </c>
      <c r="I128" s="15">
        <f t="shared" si="18"/>
        <v>30</v>
      </c>
      <c r="J128" s="15">
        <f t="shared" si="19"/>
        <v>22.650000000000006</v>
      </c>
      <c r="K128" s="7">
        <f t="shared" si="20"/>
        <v>0.75500000000000023</v>
      </c>
    </row>
    <row r="129" spans="1:11">
      <c r="A129" s="1">
        <v>8</v>
      </c>
      <c r="B129" s="1" t="s">
        <v>5</v>
      </c>
      <c r="C129" s="1" t="s">
        <v>42</v>
      </c>
      <c r="D129" s="2">
        <v>39908</v>
      </c>
      <c r="E129" s="2">
        <v>40209</v>
      </c>
      <c r="F129" s="15">
        <v>301</v>
      </c>
      <c r="G129" s="3">
        <v>10.033333333333333</v>
      </c>
      <c r="H129" s="3">
        <v>201.98000000000002</v>
      </c>
      <c r="I129" s="15">
        <f t="shared" si="18"/>
        <v>30</v>
      </c>
      <c r="J129" s="15">
        <f t="shared" si="19"/>
        <v>22.680000000000007</v>
      </c>
      <c r="K129" s="7">
        <f t="shared" si="20"/>
        <v>0.75600000000000023</v>
      </c>
    </row>
    <row r="130" spans="1:11">
      <c r="A130" s="1">
        <v>8</v>
      </c>
      <c r="B130" s="1" t="s">
        <v>5</v>
      </c>
      <c r="C130" s="1" t="s">
        <v>42</v>
      </c>
      <c r="D130" s="2">
        <v>39908</v>
      </c>
      <c r="E130" s="2">
        <v>40239</v>
      </c>
      <c r="F130" s="15">
        <v>331</v>
      </c>
      <c r="G130" s="3">
        <v>11.033333333333333</v>
      </c>
      <c r="H130" s="3">
        <v>216.50000000000003</v>
      </c>
      <c r="I130" s="15">
        <f t="shared" si="18"/>
        <v>30</v>
      </c>
      <c r="J130" s="15">
        <f t="shared" si="19"/>
        <v>14.52000000000001</v>
      </c>
      <c r="K130" s="7">
        <f t="shared" si="20"/>
        <v>0.48400000000000032</v>
      </c>
    </row>
    <row r="131" spans="1:11">
      <c r="A131" s="1">
        <v>8</v>
      </c>
      <c r="B131" s="1" t="s">
        <v>5</v>
      </c>
      <c r="C131" s="1" t="s">
        <v>42</v>
      </c>
      <c r="D131" s="2">
        <v>39908</v>
      </c>
      <c r="E131" s="2">
        <v>40269</v>
      </c>
      <c r="F131" s="15">
        <v>361</v>
      </c>
      <c r="G131" s="3">
        <v>12.033333333333333</v>
      </c>
      <c r="H131" s="3">
        <v>230.99000000000004</v>
      </c>
      <c r="I131" s="15">
        <f t="shared" si="18"/>
        <v>30</v>
      </c>
      <c r="J131" s="15">
        <f t="shared" si="19"/>
        <v>14.490000000000009</v>
      </c>
      <c r="K131" s="7">
        <f t="shared" si="20"/>
        <v>0.48300000000000032</v>
      </c>
    </row>
    <row r="132" spans="1:11">
      <c r="A132" s="1">
        <v>8</v>
      </c>
      <c r="B132" s="1" t="s">
        <v>5</v>
      </c>
      <c r="C132" s="1" t="s">
        <v>42</v>
      </c>
      <c r="D132" s="2">
        <v>39908</v>
      </c>
      <c r="E132" s="2">
        <v>40299</v>
      </c>
      <c r="F132" s="15">
        <v>391</v>
      </c>
      <c r="G132" s="3">
        <v>13.033333333333333</v>
      </c>
      <c r="H132" s="3">
        <v>243.02000000000004</v>
      </c>
      <c r="I132" s="15">
        <f t="shared" si="18"/>
        <v>30</v>
      </c>
      <c r="J132" s="15">
        <f t="shared" si="19"/>
        <v>12.030000000000001</v>
      </c>
      <c r="K132" s="7">
        <f t="shared" si="20"/>
        <v>0.40100000000000002</v>
      </c>
    </row>
    <row r="133" spans="1:11">
      <c r="A133" s="1">
        <v>8</v>
      </c>
      <c r="B133" s="1" t="s">
        <v>5</v>
      </c>
      <c r="C133" s="1" t="s">
        <v>42</v>
      </c>
      <c r="D133" s="2">
        <v>39908</v>
      </c>
      <c r="E133" s="2">
        <v>40329</v>
      </c>
      <c r="F133" s="15">
        <v>421</v>
      </c>
      <c r="G133" s="3">
        <v>14.033333333333333</v>
      </c>
      <c r="H133" s="3">
        <v>260.33000000000004</v>
      </c>
      <c r="I133" s="15">
        <f t="shared" si="18"/>
        <v>30</v>
      </c>
      <c r="J133" s="15">
        <f t="shared" si="19"/>
        <v>17.310000000000002</v>
      </c>
      <c r="K133" s="7">
        <f t="shared" si="20"/>
        <v>0.57700000000000007</v>
      </c>
    </row>
    <row r="134" spans="1:11">
      <c r="A134" s="1">
        <v>8</v>
      </c>
      <c r="B134" s="1" t="s">
        <v>5</v>
      </c>
      <c r="C134" s="1" t="s">
        <v>42</v>
      </c>
      <c r="D134" s="2">
        <v>39908</v>
      </c>
      <c r="E134" s="2">
        <v>40359</v>
      </c>
      <c r="F134" s="15">
        <v>451</v>
      </c>
      <c r="G134" s="3">
        <v>15.033333333333333</v>
      </c>
      <c r="H134" s="3">
        <v>269.51000000000005</v>
      </c>
      <c r="I134" s="15">
        <f t="shared" si="18"/>
        <v>30</v>
      </c>
      <c r="J134" s="15">
        <f t="shared" si="19"/>
        <v>9.1800000000000068</v>
      </c>
      <c r="K134" s="7">
        <f t="shared" si="20"/>
        <v>0.30600000000000022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41" workbookViewId="0">
      <selection activeCell="A141" sqref="A141"/>
    </sheetView>
  </sheetViews>
  <sheetFormatPr baseColWidth="10" defaultColWidth="14" defaultRowHeight="14" outlineLevelRow="2" x14ac:dyDescent="0"/>
  <cols>
    <col min="1" max="2" width="14" style="4"/>
    <col min="3" max="3" width="16.83203125" style="1" customWidth="1"/>
    <col min="4" max="5" width="14" style="1"/>
    <col min="6" max="6" width="17.83203125" style="1" customWidth="1"/>
    <col min="7" max="16384" width="14" style="1"/>
  </cols>
  <sheetData>
    <row r="1" spans="1:7" ht="20">
      <c r="A1" s="12" t="s">
        <v>45</v>
      </c>
    </row>
    <row r="2" spans="1:7" ht="20">
      <c r="A2" s="12"/>
    </row>
    <row r="3" spans="1:7" ht="20">
      <c r="A3" s="12" t="s">
        <v>46</v>
      </c>
    </row>
    <row r="4" spans="1:7" ht="20">
      <c r="A4" s="12" t="s">
        <v>47</v>
      </c>
    </row>
    <row r="6" spans="1:7">
      <c r="A6" s="10" t="s">
        <v>1</v>
      </c>
      <c r="B6" s="10" t="s">
        <v>4</v>
      </c>
      <c r="C6" s="11" t="s">
        <v>2</v>
      </c>
      <c r="D6" s="11" t="s">
        <v>3</v>
      </c>
      <c r="E6" s="11" t="s">
        <v>7</v>
      </c>
      <c r="F6" s="1" t="s">
        <v>6</v>
      </c>
      <c r="G6" s="1" t="s">
        <v>0</v>
      </c>
    </row>
    <row r="7" spans="1:7" hidden="1" outlineLevel="2">
      <c r="A7" s="4">
        <v>1</v>
      </c>
      <c r="B7" s="4" t="s">
        <v>5</v>
      </c>
      <c r="C7" s="2">
        <v>39814</v>
      </c>
      <c r="D7" s="2">
        <v>39815</v>
      </c>
      <c r="E7" s="3">
        <v>1</v>
      </c>
      <c r="F7" s="3">
        <v>3.3333333333333333E-2</v>
      </c>
      <c r="G7" s="1">
        <v>35</v>
      </c>
    </row>
    <row r="8" spans="1:7" hidden="1" outlineLevel="2">
      <c r="A8" s="4">
        <v>2</v>
      </c>
      <c r="B8" s="4" t="s">
        <v>5</v>
      </c>
      <c r="C8" s="2">
        <v>39828</v>
      </c>
      <c r="D8" s="2">
        <v>39829</v>
      </c>
      <c r="E8" s="3">
        <v>1</v>
      </c>
      <c r="F8" s="3">
        <v>3.3333333333333333E-2</v>
      </c>
      <c r="G8" s="3">
        <v>37</v>
      </c>
    </row>
    <row r="9" spans="1:7" hidden="1" outlineLevel="2">
      <c r="A9" s="4">
        <v>3</v>
      </c>
      <c r="B9" s="4" t="s">
        <v>5</v>
      </c>
      <c r="C9" s="2">
        <v>39836</v>
      </c>
      <c r="D9" s="2">
        <v>39837</v>
      </c>
      <c r="E9" s="3">
        <v>1</v>
      </c>
      <c r="F9" s="3">
        <v>3.3333333333333333E-2</v>
      </c>
      <c r="G9" s="3">
        <v>34</v>
      </c>
    </row>
    <row r="10" spans="1:7" hidden="1" outlineLevel="2">
      <c r="A10" s="4">
        <v>4</v>
      </c>
      <c r="B10" s="4" t="s">
        <v>5</v>
      </c>
      <c r="C10" s="2">
        <v>39825</v>
      </c>
      <c r="D10" s="2">
        <v>39826</v>
      </c>
      <c r="E10" s="3">
        <v>1</v>
      </c>
      <c r="F10" s="3">
        <v>3.3333333333333333E-2</v>
      </c>
      <c r="G10" s="3">
        <v>32</v>
      </c>
    </row>
    <row r="11" spans="1:7" hidden="1" outlineLevel="2">
      <c r="A11" s="4">
        <v>5</v>
      </c>
      <c r="B11" s="4" t="s">
        <v>5</v>
      </c>
      <c r="C11" s="2">
        <v>39846</v>
      </c>
      <c r="D11" s="2">
        <v>39847</v>
      </c>
      <c r="E11" s="3">
        <v>1</v>
      </c>
      <c r="F11" s="3">
        <v>3.3333333333333333E-2</v>
      </c>
      <c r="G11" s="3">
        <v>38</v>
      </c>
    </row>
    <row r="12" spans="1:7" hidden="1" outlineLevel="2">
      <c r="A12" s="4">
        <v>6</v>
      </c>
      <c r="B12" s="4" t="s">
        <v>5</v>
      </c>
      <c r="C12" s="2">
        <v>39876</v>
      </c>
      <c r="D12" s="2">
        <v>39877</v>
      </c>
      <c r="E12" s="3">
        <v>1</v>
      </c>
      <c r="F12" s="3">
        <v>3.3333333333333333E-2</v>
      </c>
      <c r="G12" s="3">
        <v>33</v>
      </c>
    </row>
    <row r="13" spans="1:7" hidden="1" outlineLevel="2">
      <c r="A13" s="4">
        <v>7</v>
      </c>
      <c r="B13" s="4" t="s">
        <v>5</v>
      </c>
      <c r="C13" s="2">
        <v>39908</v>
      </c>
      <c r="D13" s="2">
        <v>39909</v>
      </c>
      <c r="E13" s="3">
        <v>1</v>
      </c>
      <c r="F13" s="3">
        <v>3.3333333333333333E-2</v>
      </c>
      <c r="G13" s="3">
        <v>36</v>
      </c>
    </row>
    <row r="14" spans="1:7" hidden="1" outlineLevel="2">
      <c r="A14" s="4">
        <v>8</v>
      </c>
      <c r="B14" s="4" t="s">
        <v>5</v>
      </c>
      <c r="C14" s="2">
        <v>39908</v>
      </c>
      <c r="D14" s="2">
        <v>39909</v>
      </c>
      <c r="E14" s="3">
        <v>1</v>
      </c>
      <c r="F14" s="3">
        <v>3.3333333333333333E-2</v>
      </c>
      <c r="G14" s="3">
        <v>35</v>
      </c>
    </row>
    <row r="15" spans="1:7" outlineLevel="1" collapsed="1">
      <c r="C15" s="2"/>
      <c r="D15" s="2"/>
      <c r="E15" s="3"/>
      <c r="F15" s="5" t="s">
        <v>8</v>
      </c>
      <c r="G15" s="3">
        <f>SUBTOTAL(1,G7:G14)</f>
        <v>35</v>
      </c>
    </row>
    <row r="16" spans="1:7" hidden="1" outlineLevel="2">
      <c r="A16" s="4">
        <v>1</v>
      </c>
      <c r="B16" s="4" t="s">
        <v>5</v>
      </c>
      <c r="C16" s="2">
        <v>39814</v>
      </c>
      <c r="D16" s="2">
        <v>39845</v>
      </c>
      <c r="E16" s="3">
        <v>31</v>
      </c>
      <c r="F16" s="3">
        <v>1.0333333333333334</v>
      </c>
      <c r="G16" s="3">
        <v>54.11</v>
      </c>
    </row>
    <row r="17" spans="1:7" hidden="1" outlineLevel="2">
      <c r="A17" s="4">
        <v>2</v>
      </c>
      <c r="B17" s="4" t="s">
        <v>5</v>
      </c>
      <c r="C17" s="2">
        <v>39828</v>
      </c>
      <c r="D17" s="2">
        <v>39859</v>
      </c>
      <c r="E17" s="3">
        <v>31</v>
      </c>
      <c r="F17" s="3">
        <v>1.0333333333333334</v>
      </c>
      <c r="G17" s="3">
        <v>56.5</v>
      </c>
    </row>
    <row r="18" spans="1:7" hidden="1" outlineLevel="2">
      <c r="A18" s="4">
        <v>3</v>
      </c>
      <c r="B18" s="4" t="s">
        <v>5</v>
      </c>
      <c r="C18" s="2">
        <v>39836</v>
      </c>
      <c r="D18" s="2">
        <v>39867</v>
      </c>
      <c r="E18" s="3">
        <v>31</v>
      </c>
      <c r="F18" s="3">
        <v>1.0333333333333334</v>
      </c>
      <c r="G18" s="3">
        <v>55.66</v>
      </c>
    </row>
    <row r="19" spans="1:7" hidden="1" outlineLevel="2">
      <c r="A19" s="4">
        <v>4</v>
      </c>
      <c r="B19" s="4" t="s">
        <v>5</v>
      </c>
      <c r="C19" s="2">
        <v>39825</v>
      </c>
      <c r="D19" s="2">
        <v>39856</v>
      </c>
      <c r="E19" s="3">
        <v>31</v>
      </c>
      <c r="F19" s="3">
        <v>1.0333333333333334</v>
      </c>
      <c r="G19" s="3">
        <v>43.58</v>
      </c>
    </row>
    <row r="20" spans="1:7" hidden="1" outlineLevel="2">
      <c r="A20" s="4">
        <v>5</v>
      </c>
      <c r="B20" s="4" t="s">
        <v>5</v>
      </c>
      <c r="C20" s="2">
        <v>39846</v>
      </c>
      <c r="D20" s="2">
        <v>39877</v>
      </c>
      <c r="E20" s="3">
        <v>31</v>
      </c>
      <c r="F20" s="3">
        <v>1.0333333333333334</v>
      </c>
      <c r="G20" s="3">
        <v>61.55</v>
      </c>
    </row>
    <row r="21" spans="1:7" hidden="1" outlineLevel="2">
      <c r="A21" s="4">
        <v>6</v>
      </c>
      <c r="B21" s="4" t="s">
        <v>5</v>
      </c>
      <c r="C21" s="2">
        <v>39876</v>
      </c>
      <c r="D21" s="2">
        <v>39907</v>
      </c>
      <c r="E21" s="3">
        <v>31</v>
      </c>
      <c r="F21" s="3">
        <v>1.0333333333333334</v>
      </c>
      <c r="G21" s="3">
        <v>42.78</v>
      </c>
    </row>
    <row r="22" spans="1:7" hidden="1" outlineLevel="2">
      <c r="A22" s="4">
        <v>7</v>
      </c>
      <c r="B22" s="4" t="s">
        <v>5</v>
      </c>
      <c r="C22" s="2">
        <v>39908</v>
      </c>
      <c r="D22" s="2">
        <v>39939</v>
      </c>
      <c r="E22" s="3">
        <v>31</v>
      </c>
      <c r="F22" s="3">
        <v>1.0333333333333334</v>
      </c>
      <c r="G22" s="3">
        <v>50.31</v>
      </c>
    </row>
    <row r="23" spans="1:7" hidden="1" outlineLevel="2">
      <c r="A23" s="4">
        <v>8</v>
      </c>
      <c r="B23" s="4" t="s">
        <v>5</v>
      </c>
      <c r="C23" s="2">
        <v>39908</v>
      </c>
      <c r="D23" s="2">
        <v>39939</v>
      </c>
      <c r="E23" s="3">
        <v>31</v>
      </c>
      <c r="F23" s="3">
        <v>1.0333333333333334</v>
      </c>
      <c r="G23" s="3">
        <v>48.17</v>
      </c>
    </row>
    <row r="24" spans="1:7" outlineLevel="1" collapsed="1">
      <c r="C24" s="2"/>
      <c r="D24" s="2"/>
      <c r="E24" s="3"/>
      <c r="F24" s="5" t="s">
        <v>9</v>
      </c>
      <c r="G24" s="3">
        <f>SUBTOTAL(1,G16:G23)</f>
        <v>51.582499999999996</v>
      </c>
    </row>
    <row r="25" spans="1:7" hidden="1" outlineLevel="2">
      <c r="A25" s="4">
        <v>1</v>
      </c>
      <c r="B25" s="4" t="s">
        <v>5</v>
      </c>
      <c r="C25" s="2">
        <v>39814</v>
      </c>
      <c r="D25" s="2">
        <v>39875</v>
      </c>
      <c r="E25" s="3">
        <v>61</v>
      </c>
      <c r="F25" s="3">
        <v>2.0333333333333332</v>
      </c>
      <c r="G25" s="3">
        <v>65.960000000000008</v>
      </c>
    </row>
    <row r="26" spans="1:7" hidden="1" outlineLevel="2">
      <c r="A26" s="4">
        <v>2</v>
      </c>
      <c r="B26" s="4" t="s">
        <v>5</v>
      </c>
      <c r="C26" s="2">
        <v>39828</v>
      </c>
      <c r="D26" s="2">
        <v>39889</v>
      </c>
      <c r="E26" s="3">
        <v>61</v>
      </c>
      <c r="F26" s="3">
        <v>2.0333333333333332</v>
      </c>
      <c r="G26" s="3">
        <v>78.52</v>
      </c>
    </row>
    <row r="27" spans="1:7" hidden="1" outlineLevel="2">
      <c r="A27" s="4">
        <v>3</v>
      </c>
      <c r="B27" s="4" t="s">
        <v>5</v>
      </c>
      <c r="C27" s="2">
        <v>39836</v>
      </c>
      <c r="D27" s="2">
        <v>39897</v>
      </c>
      <c r="E27" s="3">
        <v>61</v>
      </c>
      <c r="F27" s="3">
        <v>2.0333333333333332</v>
      </c>
      <c r="G27" s="3">
        <v>66.789999999999992</v>
      </c>
    </row>
    <row r="28" spans="1:7" hidden="1" outlineLevel="2">
      <c r="A28" s="4">
        <v>4</v>
      </c>
      <c r="B28" s="4" t="s">
        <v>5</v>
      </c>
      <c r="C28" s="2">
        <v>39825</v>
      </c>
      <c r="D28" s="2">
        <v>39886</v>
      </c>
      <c r="E28" s="3">
        <v>61</v>
      </c>
      <c r="F28" s="3">
        <v>2.0333333333333332</v>
      </c>
      <c r="G28" s="3">
        <v>63.17</v>
      </c>
    </row>
    <row r="29" spans="1:7" hidden="1" outlineLevel="2">
      <c r="A29" s="4">
        <v>5</v>
      </c>
      <c r="B29" s="4" t="s">
        <v>5</v>
      </c>
      <c r="C29" s="2">
        <v>39846</v>
      </c>
      <c r="D29" s="2">
        <v>39907</v>
      </c>
      <c r="E29" s="3">
        <v>61</v>
      </c>
      <c r="F29" s="3">
        <v>2.0333333333333332</v>
      </c>
      <c r="G29" s="3">
        <v>71.06</v>
      </c>
    </row>
    <row r="30" spans="1:7" hidden="1" outlineLevel="2">
      <c r="A30" s="4">
        <v>6</v>
      </c>
      <c r="B30" s="4" t="s">
        <v>5</v>
      </c>
      <c r="C30" s="2">
        <v>39876</v>
      </c>
      <c r="D30" s="2">
        <v>39937</v>
      </c>
      <c r="E30" s="3">
        <v>61</v>
      </c>
      <c r="F30" s="3">
        <v>2.0333333333333332</v>
      </c>
      <c r="G30" s="3">
        <v>56.46</v>
      </c>
    </row>
    <row r="31" spans="1:7" hidden="1" outlineLevel="2">
      <c r="A31" s="4">
        <v>7</v>
      </c>
      <c r="B31" s="4" t="s">
        <v>5</v>
      </c>
      <c r="C31" s="2">
        <v>39908</v>
      </c>
      <c r="D31" s="2">
        <v>39969</v>
      </c>
      <c r="E31" s="3">
        <v>61</v>
      </c>
      <c r="F31" s="3">
        <v>2.0333333333333332</v>
      </c>
      <c r="G31" s="3">
        <v>72.06</v>
      </c>
    </row>
    <row r="32" spans="1:7" hidden="1" outlineLevel="2">
      <c r="A32" s="4">
        <v>8</v>
      </c>
      <c r="B32" s="4" t="s">
        <v>5</v>
      </c>
      <c r="C32" s="2">
        <v>39908</v>
      </c>
      <c r="D32" s="2">
        <v>39969</v>
      </c>
      <c r="E32" s="3">
        <v>61</v>
      </c>
      <c r="F32" s="3">
        <v>2.0333333333333332</v>
      </c>
      <c r="G32" s="3">
        <v>60.95</v>
      </c>
    </row>
    <row r="33" spans="1:7" outlineLevel="1" collapsed="1">
      <c r="C33" s="2"/>
      <c r="D33" s="2"/>
      <c r="E33" s="3"/>
      <c r="F33" s="5" t="s">
        <v>10</v>
      </c>
      <c r="G33" s="3">
        <f>SUBTOTAL(1,G25:G32)</f>
        <v>66.871250000000003</v>
      </c>
    </row>
    <row r="34" spans="1:7" hidden="1" outlineLevel="2">
      <c r="A34" s="4">
        <v>1</v>
      </c>
      <c r="B34" s="4" t="s">
        <v>5</v>
      </c>
      <c r="C34" s="2">
        <v>39814</v>
      </c>
      <c r="D34" s="2">
        <v>39905</v>
      </c>
      <c r="E34" s="3">
        <v>91</v>
      </c>
      <c r="F34" s="3">
        <v>3.0333333333333332</v>
      </c>
      <c r="G34" s="3">
        <v>86.9</v>
      </c>
    </row>
    <row r="35" spans="1:7" hidden="1" outlineLevel="2">
      <c r="A35" s="4">
        <v>2</v>
      </c>
      <c r="B35" s="4" t="s">
        <v>5</v>
      </c>
      <c r="C35" s="2">
        <v>39828</v>
      </c>
      <c r="D35" s="2">
        <v>39919</v>
      </c>
      <c r="E35" s="3">
        <v>91</v>
      </c>
      <c r="F35" s="3">
        <v>3.0333333333333332</v>
      </c>
      <c r="G35" s="3">
        <v>102.4</v>
      </c>
    </row>
    <row r="36" spans="1:7" hidden="1" outlineLevel="2">
      <c r="A36" s="4">
        <v>3</v>
      </c>
      <c r="B36" s="4" t="s">
        <v>5</v>
      </c>
      <c r="C36" s="2">
        <v>39836</v>
      </c>
      <c r="D36" s="2">
        <v>39927</v>
      </c>
      <c r="E36" s="3">
        <v>91</v>
      </c>
      <c r="F36" s="3">
        <v>3.0333333333333332</v>
      </c>
      <c r="G36" s="3">
        <v>87.07</v>
      </c>
    </row>
    <row r="37" spans="1:7" hidden="1" outlineLevel="2">
      <c r="A37" s="4">
        <v>4</v>
      </c>
      <c r="B37" s="4" t="s">
        <v>5</v>
      </c>
      <c r="C37" s="2">
        <v>39825</v>
      </c>
      <c r="D37" s="2">
        <v>39916</v>
      </c>
      <c r="E37" s="3">
        <v>91</v>
      </c>
      <c r="F37" s="3">
        <v>3.0333333333333332</v>
      </c>
      <c r="G37" s="3">
        <v>75.680000000000007</v>
      </c>
    </row>
    <row r="38" spans="1:7" hidden="1" outlineLevel="2">
      <c r="A38" s="4">
        <v>5</v>
      </c>
      <c r="B38" s="4" t="s">
        <v>5</v>
      </c>
      <c r="C38" s="2">
        <v>39846</v>
      </c>
      <c r="D38" s="2">
        <v>39937</v>
      </c>
      <c r="E38" s="3">
        <v>91</v>
      </c>
      <c r="F38" s="3">
        <v>3.0333333333333332</v>
      </c>
      <c r="G38" s="3">
        <v>93.92</v>
      </c>
    </row>
    <row r="39" spans="1:7" hidden="1" outlineLevel="2">
      <c r="A39" s="4">
        <v>6</v>
      </c>
      <c r="B39" s="4" t="s">
        <v>5</v>
      </c>
      <c r="C39" s="2">
        <v>39876</v>
      </c>
      <c r="D39" s="2">
        <v>39967</v>
      </c>
      <c r="E39" s="3">
        <v>91</v>
      </c>
      <c r="F39" s="3">
        <v>3.0333333333333332</v>
      </c>
      <c r="G39" s="3">
        <v>76.5</v>
      </c>
    </row>
    <row r="40" spans="1:7" hidden="1" outlineLevel="2">
      <c r="A40" s="4">
        <v>7</v>
      </c>
      <c r="B40" s="4" t="s">
        <v>5</v>
      </c>
      <c r="C40" s="2">
        <v>39908</v>
      </c>
      <c r="D40" s="2">
        <v>39999</v>
      </c>
      <c r="E40" s="3">
        <v>91</v>
      </c>
      <c r="F40" s="3">
        <v>3.0333333333333332</v>
      </c>
      <c r="G40" s="3">
        <v>81.06</v>
      </c>
    </row>
    <row r="41" spans="1:7" hidden="1" outlineLevel="2">
      <c r="A41" s="4">
        <v>8</v>
      </c>
      <c r="B41" s="4" t="s">
        <v>5</v>
      </c>
      <c r="C41" s="2">
        <v>39908</v>
      </c>
      <c r="D41" s="2">
        <v>39999</v>
      </c>
      <c r="E41" s="3">
        <v>91</v>
      </c>
      <c r="F41" s="3">
        <v>3.0333333333333332</v>
      </c>
      <c r="G41" s="3">
        <v>80.990000000000009</v>
      </c>
    </row>
    <row r="42" spans="1:7" outlineLevel="1" collapsed="1">
      <c r="C42" s="2"/>
      <c r="D42" s="2"/>
      <c r="E42" s="3"/>
      <c r="F42" s="5" t="s">
        <v>11</v>
      </c>
      <c r="G42" s="3">
        <f>SUBTOTAL(1,G34:G41)</f>
        <v>85.564999999999998</v>
      </c>
    </row>
    <row r="43" spans="1:7" hidden="1" outlineLevel="2">
      <c r="A43" s="4">
        <v>1</v>
      </c>
      <c r="B43" s="4" t="s">
        <v>5</v>
      </c>
      <c r="C43" s="2">
        <v>39814</v>
      </c>
      <c r="D43" s="2">
        <v>39935</v>
      </c>
      <c r="E43" s="3">
        <v>121</v>
      </c>
      <c r="F43" s="3">
        <v>4.0333333333333332</v>
      </c>
      <c r="G43" s="3">
        <v>105.08000000000001</v>
      </c>
    </row>
    <row r="44" spans="1:7" hidden="1" outlineLevel="2">
      <c r="A44" s="4">
        <v>2</v>
      </c>
      <c r="B44" s="4" t="s">
        <v>5</v>
      </c>
      <c r="C44" s="2">
        <v>39828</v>
      </c>
      <c r="D44" s="2">
        <v>39949</v>
      </c>
      <c r="E44" s="3">
        <v>121</v>
      </c>
      <c r="F44" s="3">
        <v>4.0333333333333332</v>
      </c>
      <c r="G44" s="3">
        <v>113.26</v>
      </c>
    </row>
    <row r="45" spans="1:7" hidden="1" outlineLevel="2">
      <c r="A45" s="4">
        <v>3</v>
      </c>
      <c r="B45" s="4" t="s">
        <v>5</v>
      </c>
      <c r="C45" s="2">
        <v>39836</v>
      </c>
      <c r="D45" s="2">
        <v>39957</v>
      </c>
      <c r="E45" s="3">
        <v>121</v>
      </c>
      <c r="F45" s="3">
        <v>4.0333333333333332</v>
      </c>
      <c r="G45" s="3">
        <v>107.94999999999999</v>
      </c>
    </row>
    <row r="46" spans="1:7" hidden="1" outlineLevel="2">
      <c r="A46" s="4">
        <v>4</v>
      </c>
      <c r="B46" s="4" t="s">
        <v>5</v>
      </c>
      <c r="C46" s="2">
        <v>39825</v>
      </c>
      <c r="D46" s="2">
        <v>39946</v>
      </c>
      <c r="E46" s="3">
        <v>121</v>
      </c>
      <c r="F46" s="3">
        <v>4.0333333333333332</v>
      </c>
      <c r="G46" s="3">
        <v>92.27000000000001</v>
      </c>
    </row>
    <row r="47" spans="1:7" hidden="1" outlineLevel="2">
      <c r="A47" s="4">
        <v>5</v>
      </c>
      <c r="B47" s="4" t="s">
        <v>5</v>
      </c>
      <c r="C47" s="2">
        <v>39846</v>
      </c>
      <c r="D47" s="2">
        <v>39967</v>
      </c>
      <c r="E47" s="3">
        <v>121</v>
      </c>
      <c r="F47" s="3">
        <v>4.0333333333333332</v>
      </c>
      <c r="G47" s="3">
        <v>114.14</v>
      </c>
    </row>
    <row r="48" spans="1:7" hidden="1" outlineLevel="2">
      <c r="A48" s="4">
        <v>6</v>
      </c>
      <c r="B48" s="4" t="s">
        <v>5</v>
      </c>
      <c r="C48" s="2">
        <v>39876</v>
      </c>
      <c r="D48" s="2">
        <v>39997</v>
      </c>
      <c r="E48" s="3">
        <v>121</v>
      </c>
      <c r="F48" s="3">
        <v>4.0333333333333332</v>
      </c>
      <c r="G48" s="3">
        <v>88.62</v>
      </c>
    </row>
    <row r="49" spans="1:7" hidden="1" outlineLevel="2">
      <c r="A49" s="4">
        <v>7</v>
      </c>
      <c r="B49" s="4" t="s">
        <v>5</v>
      </c>
      <c r="C49" s="2">
        <v>39908</v>
      </c>
      <c r="D49" s="2">
        <v>40029</v>
      </c>
      <c r="E49" s="3">
        <v>121</v>
      </c>
      <c r="F49" s="3">
        <v>4.0333333333333332</v>
      </c>
      <c r="G49" s="3">
        <v>104.91</v>
      </c>
    </row>
    <row r="50" spans="1:7" hidden="1" outlineLevel="2">
      <c r="A50" s="4">
        <v>8</v>
      </c>
      <c r="B50" s="4" t="s">
        <v>5</v>
      </c>
      <c r="C50" s="2">
        <v>39908</v>
      </c>
      <c r="D50" s="2">
        <v>40029</v>
      </c>
      <c r="E50" s="3">
        <v>121</v>
      </c>
      <c r="F50" s="3">
        <v>4.0333333333333332</v>
      </c>
      <c r="G50" s="3">
        <v>103.55000000000001</v>
      </c>
    </row>
    <row r="51" spans="1:7" outlineLevel="1" collapsed="1">
      <c r="C51" s="2"/>
      <c r="D51" s="2"/>
      <c r="E51" s="3"/>
      <c r="F51" s="5" t="s">
        <v>12</v>
      </c>
      <c r="G51" s="3">
        <f>SUBTOTAL(1,G43:G50)</f>
        <v>103.7225</v>
      </c>
    </row>
    <row r="52" spans="1:7" hidden="1" outlineLevel="2">
      <c r="A52" s="4">
        <v>1</v>
      </c>
      <c r="B52" s="4" t="s">
        <v>5</v>
      </c>
      <c r="C52" s="2">
        <v>39814</v>
      </c>
      <c r="D52" s="2">
        <v>39965</v>
      </c>
      <c r="E52" s="3">
        <v>151</v>
      </c>
      <c r="F52" s="3">
        <v>5.0333333333333332</v>
      </c>
      <c r="G52" s="3">
        <v>122.39000000000001</v>
      </c>
    </row>
    <row r="53" spans="1:7" hidden="1" outlineLevel="2">
      <c r="A53" s="4">
        <v>2</v>
      </c>
      <c r="B53" s="4" t="s">
        <v>5</v>
      </c>
      <c r="C53" s="2">
        <v>39828</v>
      </c>
      <c r="D53" s="2">
        <v>39979</v>
      </c>
      <c r="E53" s="3">
        <v>151</v>
      </c>
      <c r="F53" s="3">
        <v>5.0333333333333332</v>
      </c>
      <c r="G53" s="3">
        <v>129.01</v>
      </c>
    </row>
    <row r="54" spans="1:7" hidden="1" outlineLevel="2">
      <c r="A54" s="4">
        <v>3</v>
      </c>
      <c r="B54" s="4" t="s">
        <v>5</v>
      </c>
      <c r="C54" s="2">
        <v>39836</v>
      </c>
      <c r="D54" s="2">
        <v>39987</v>
      </c>
      <c r="E54" s="3">
        <v>151</v>
      </c>
      <c r="F54" s="3">
        <v>5.0333333333333332</v>
      </c>
      <c r="G54" s="3">
        <v>123.54999999999998</v>
      </c>
    </row>
    <row r="55" spans="1:7" hidden="1" outlineLevel="2">
      <c r="A55" s="4">
        <v>4</v>
      </c>
      <c r="B55" s="4" t="s">
        <v>5</v>
      </c>
      <c r="C55" s="2">
        <v>39825</v>
      </c>
      <c r="D55" s="2">
        <v>39976</v>
      </c>
      <c r="E55" s="3">
        <v>151</v>
      </c>
      <c r="F55" s="3">
        <v>5.0333333333333332</v>
      </c>
      <c r="G55" s="3">
        <v>103.46000000000001</v>
      </c>
    </row>
    <row r="56" spans="1:7" hidden="1" outlineLevel="2">
      <c r="A56" s="4">
        <v>5</v>
      </c>
      <c r="B56" s="4" t="s">
        <v>5</v>
      </c>
      <c r="C56" s="2">
        <v>39846</v>
      </c>
      <c r="D56" s="2">
        <v>39997</v>
      </c>
      <c r="E56" s="3">
        <v>151</v>
      </c>
      <c r="F56" s="3">
        <v>5.0333333333333332</v>
      </c>
      <c r="G56" s="3">
        <v>135.11000000000001</v>
      </c>
    </row>
    <row r="57" spans="1:7" hidden="1" outlineLevel="2">
      <c r="A57" s="4">
        <v>6</v>
      </c>
      <c r="B57" s="4" t="s">
        <v>5</v>
      </c>
      <c r="C57" s="2">
        <v>39876</v>
      </c>
      <c r="D57" s="2">
        <v>40027</v>
      </c>
      <c r="E57" s="3">
        <v>151</v>
      </c>
      <c r="F57" s="3">
        <v>5.0333333333333332</v>
      </c>
      <c r="G57" s="3">
        <v>108.51</v>
      </c>
    </row>
    <row r="58" spans="1:7" hidden="1" outlineLevel="2">
      <c r="A58" s="4">
        <v>7</v>
      </c>
      <c r="B58" s="4" t="s">
        <v>5</v>
      </c>
      <c r="C58" s="2">
        <v>39908</v>
      </c>
      <c r="D58" s="2">
        <v>40059</v>
      </c>
      <c r="E58" s="3">
        <v>151</v>
      </c>
      <c r="F58" s="3">
        <v>5.0333333333333332</v>
      </c>
      <c r="G58" s="3">
        <v>124.53</v>
      </c>
    </row>
    <row r="59" spans="1:7" hidden="1" outlineLevel="2">
      <c r="A59" s="4">
        <v>8</v>
      </c>
      <c r="B59" s="4" t="s">
        <v>5</v>
      </c>
      <c r="C59" s="2">
        <v>39908</v>
      </c>
      <c r="D59" s="2">
        <v>40059</v>
      </c>
      <c r="E59" s="3">
        <v>151</v>
      </c>
      <c r="F59" s="3">
        <v>5.0333333333333332</v>
      </c>
      <c r="G59" s="3">
        <v>119.00000000000001</v>
      </c>
    </row>
    <row r="60" spans="1:7" outlineLevel="1" collapsed="1">
      <c r="C60" s="2"/>
      <c r="D60" s="2"/>
      <c r="E60" s="3"/>
      <c r="F60" s="5" t="s">
        <v>13</v>
      </c>
      <c r="G60" s="3">
        <f>SUBTOTAL(1,G52:G59)</f>
        <v>120.69499999999999</v>
      </c>
    </row>
    <row r="61" spans="1:7" hidden="1" outlineLevel="2">
      <c r="A61" s="4">
        <v>1</v>
      </c>
      <c r="B61" s="4" t="s">
        <v>5</v>
      </c>
      <c r="C61" s="2">
        <v>39814</v>
      </c>
      <c r="D61" s="2">
        <v>39995</v>
      </c>
      <c r="E61" s="3">
        <v>181</v>
      </c>
      <c r="F61" s="3">
        <v>6.0333333333333332</v>
      </c>
      <c r="G61" s="3">
        <v>135.29000000000002</v>
      </c>
    </row>
    <row r="62" spans="1:7" hidden="1" outlineLevel="2">
      <c r="A62" s="4">
        <v>2</v>
      </c>
      <c r="B62" s="4" t="s">
        <v>5</v>
      </c>
      <c r="C62" s="2">
        <v>39828</v>
      </c>
      <c r="D62" s="2">
        <v>40009</v>
      </c>
      <c r="E62" s="3">
        <v>181</v>
      </c>
      <c r="F62" s="3">
        <v>6.0333333333333332</v>
      </c>
      <c r="G62" s="3">
        <v>151.44999999999999</v>
      </c>
    </row>
    <row r="63" spans="1:7" hidden="1" outlineLevel="2">
      <c r="A63" s="4">
        <v>3</v>
      </c>
      <c r="B63" s="4" t="s">
        <v>5</v>
      </c>
      <c r="C63" s="2">
        <v>39836</v>
      </c>
      <c r="D63" s="2">
        <v>40017</v>
      </c>
      <c r="E63" s="3">
        <v>181</v>
      </c>
      <c r="F63" s="3">
        <v>6.0333333333333332</v>
      </c>
      <c r="G63" s="3">
        <v>141.99999999999997</v>
      </c>
    </row>
    <row r="64" spans="1:7" hidden="1" outlineLevel="2">
      <c r="A64" s="4">
        <v>4</v>
      </c>
      <c r="B64" s="4" t="s">
        <v>5</v>
      </c>
      <c r="C64" s="2">
        <v>39825</v>
      </c>
      <c r="D64" s="2">
        <v>40006</v>
      </c>
      <c r="E64" s="3">
        <v>181</v>
      </c>
      <c r="F64" s="3">
        <v>6.0333333333333332</v>
      </c>
      <c r="G64" s="3">
        <v>119.39000000000001</v>
      </c>
    </row>
    <row r="65" spans="1:7" hidden="1" outlineLevel="2">
      <c r="A65" s="4">
        <v>5</v>
      </c>
      <c r="B65" s="4" t="s">
        <v>5</v>
      </c>
      <c r="C65" s="2">
        <v>39846</v>
      </c>
      <c r="D65" s="2">
        <v>40027</v>
      </c>
      <c r="E65" s="3">
        <v>181</v>
      </c>
      <c r="F65" s="3">
        <v>6.0333333333333332</v>
      </c>
      <c r="G65" s="3">
        <v>157.04000000000002</v>
      </c>
    </row>
    <row r="66" spans="1:7" hidden="1" outlineLevel="2">
      <c r="A66" s="4">
        <v>6</v>
      </c>
      <c r="B66" s="4" t="s">
        <v>5</v>
      </c>
      <c r="C66" s="2">
        <v>39876</v>
      </c>
      <c r="D66" s="2">
        <v>40057</v>
      </c>
      <c r="E66" s="3">
        <v>181</v>
      </c>
      <c r="F66" s="3">
        <v>6.0333333333333332</v>
      </c>
      <c r="G66" s="3">
        <v>127.65</v>
      </c>
    </row>
    <row r="67" spans="1:7" hidden="1" outlineLevel="2">
      <c r="A67" s="4">
        <v>7</v>
      </c>
      <c r="B67" s="4" t="s">
        <v>5</v>
      </c>
      <c r="C67" s="2">
        <v>39908</v>
      </c>
      <c r="D67" s="2">
        <v>40089</v>
      </c>
      <c r="E67" s="3">
        <v>181</v>
      </c>
      <c r="F67" s="3">
        <v>6.0333333333333332</v>
      </c>
      <c r="G67" s="3">
        <v>143.16</v>
      </c>
    </row>
    <row r="68" spans="1:7" hidden="1" outlineLevel="2">
      <c r="A68" s="4">
        <v>8</v>
      </c>
      <c r="B68" s="4" t="s">
        <v>5</v>
      </c>
      <c r="C68" s="2">
        <v>39908</v>
      </c>
      <c r="D68" s="2">
        <v>40089</v>
      </c>
      <c r="E68" s="3">
        <v>181</v>
      </c>
      <c r="F68" s="3">
        <v>6.0333333333333332</v>
      </c>
      <c r="G68" s="3">
        <v>131.33000000000001</v>
      </c>
    </row>
    <row r="69" spans="1:7" outlineLevel="1" collapsed="1">
      <c r="C69" s="2"/>
      <c r="D69" s="2"/>
      <c r="E69" s="3"/>
      <c r="F69" s="5" t="s">
        <v>14</v>
      </c>
      <c r="G69" s="3">
        <f>SUBTOTAL(1,G61:G68)</f>
        <v>138.41374999999999</v>
      </c>
    </row>
    <row r="70" spans="1:7" hidden="1" outlineLevel="2">
      <c r="A70" s="4">
        <v>1</v>
      </c>
      <c r="B70" s="4" t="s">
        <v>5</v>
      </c>
      <c r="C70" s="2">
        <v>39814</v>
      </c>
      <c r="D70" s="2">
        <v>40025</v>
      </c>
      <c r="E70" s="3">
        <v>211</v>
      </c>
      <c r="F70" s="3">
        <v>7.0333333333333332</v>
      </c>
      <c r="G70" s="3">
        <v>148.67000000000002</v>
      </c>
    </row>
    <row r="71" spans="1:7" hidden="1" outlineLevel="2">
      <c r="A71" s="4">
        <v>2</v>
      </c>
      <c r="B71" s="4" t="s">
        <v>5</v>
      </c>
      <c r="C71" s="2">
        <v>39828</v>
      </c>
      <c r="D71" s="2">
        <v>40039</v>
      </c>
      <c r="E71" s="3">
        <v>211</v>
      </c>
      <c r="F71" s="3">
        <v>7.0333333333333332</v>
      </c>
      <c r="G71" s="3">
        <v>165.16</v>
      </c>
    </row>
    <row r="72" spans="1:7" hidden="1" outlineLevel="2">
      <c r="A72" s="4">
        <v>3</v>
      </c>
      <c r="B72" s="4" t="s">
        <v>5</v>
      </c>
      <c r="C72" s="2">
        <v>39836</v>
      </c>
      <c r="D72" s="2">
        <v>40047</v>
      </c>
      <c r="E72" s="3">
        <v>211</v>
      </c>
      <c r="F72" s="3">
        <v>7.0333333333333332</v>
      </c>
      <c r="G72" s="3">
        <v>162.06999999999996</v>
      </c>
    </row>
    <row r="73" spans="1:7" hidden="1" outlineLevel="2">
      <c r="A73" s="4">
        <v>4</v>
      </c>
      <c r="B73" s="4" t="s">
        <v>5</v>
      </c>
      <c r="C73" s="2">
        <v>39825</v>
      </c>
      <c r="D73" s="2">
        <v>40036</v>
      </c>
      <c r="E73" s="3">
        <v>211</v>
      </c>
      <c r="F73" s="3">
        <v>7.0333333333333332</v>
      </c>
      <c r="G73" s="3">
        <v>139.04000000000002</v>
      </c>
    </row>
    <row r="74" spans="1:7" hidden="1" outlineLevel="2">
      <c r="A74" s="4">
        <v>5</v>
      </c>
      <c r="B74" s="4" t="s">
        <v>5</v>
      </c>
      <c r="C74" s="2">
        <v>39846</v>
      </c>
      <c r="D74" s="2">
        <v>40057</v>
      </c>
      <c r="E74" s="3">
        <v>211</v>
      </c>
      <c r="F74" s="3">
        <v>7.0333333333333332</v>
      </c>
      <c r="G74" s="3">
        <v>175.31000000000003</v>
      </c>
    </row>
    <row r="75" spans="1:7" hidden="1" outlineLevel="2">
      <c r="A75" s="4">
        <v>6</v>
      </c>
      <c r="B75" s="4" t="s">
        <v>5</v>
      </c>
      <c r="C75" s="2">
        <v>39876</v>
      </c>
      <c r="D75" s="2">
        <v>40087</v>
      </c>
      <c r="E75" s="3">
        <v>211</v>
      </c>
      <c r="F75" s="3">
        <v>7.0333333333333332</v>
      </c>
      <c r="G75" s="3">
        <v>147.9</v>
      </c>
    </row>
    <row r="76" spans="1:7" hidden="1" outlineLevel="2">
      <c r="A76" s="4">
        <v>7</v>
      </c>
      <c r="B76" s="4" t="s">
        <v>5</v>
      </c>
      <c r="C76" s="2">
        <v>39908</v>
      </c>
      <c r="D76" s="2">
        <v>40119</v>
      </c>
      <c r="E76" s="3">
        <v>211</v>
      </c>
      <c r="F76" s="3">
        <v>7.0333333333333332</v>
      </c>
      <c r="G76" s="3">
        <v>164.64</v>
      </c>
    </row>
    <row r="77" spans="1:7" hidden="1" outlineLevel="2">
      <c r="A77" s="4">
        <v>8</v>
      </c>
      <c r="B77" s="4" t="s">
        <v>5</v>
      </c>
      <c r="C77" s="2">
        <v>39908</v>
      </c>
      <c r="D77" s="2">
        <v>40119</v>
      </c>
      <c r="E77" s="3">
        <v>211</v>
      </c>
      <c r="F77" s="3">
        <v>7.0333333333333332</v>
      </c>
      <c r="G77" s="3">
        <v>142.25</v>
      </c>
    </row>
    <row r="78" spans="1:7" outlineLevel="1" collapsed="1">
      <c r="C78" s="2"/>
      <c r="D78" s="2"/>
      <c r="E78" s="3"/>
      <c r="F78" s="5" t="s">
        <v>15</v>
      </c>
      <c r="G78" s="3">
        <f>SUBTOTAL(1,G70:G77)</f>
        <v>155.63</v>
      </c>
    </row>
    <row r="79" spans="1:7" hidden="1" outlineLevel="2">
      <c r="A79" s="4">
        <v>1</v>
      </c>
      <c r="B79" s="4" t="s">
        <v>5</v>
      </c>
      <c r="C79" s="2">
        <v>39814</v>
      </c>
      <c r="D79" s="2">
        <v>40055</v>
      </c>
      <c r="E79" s="3">
        <v>241</v>
      </c>
      <c r="F79" s="3">
        <v>8.0333333333333332</v>
      </c>
      <c r="G79" s="3">
        <v>169.4</v>
      </c>
    </row>
    <row r="80" spans="1:7" hidden="1" outlineLevel="2">
      <c r="A80" s="4">
        <v>2</v>
      </c>
      <c r="B80" s="4" t="s">
        <v>5</v>
      </c>
      <c r="C80" s="2">
        <v>39828</v>
      </c>
      <c r="D80" s="2">
        <v>40069</v>
      </c>
      <c r="E80" s="3">
        <v>241</v>
      </c>
      <c r="F80" s="3">
        <v>8.0333333333333332</v>
      </c>
      <c r="G80" s="3">
        <v>181.39</v>
      </c>
    </row>
    <row r="81" spans="1:7" hidden="1" outlineLevel="2">
      <c r="A81" s="4">
        <v>3</v>
      </c>
      <c r="B81" s="4" t="s">
        <v>5</v>
      </c>
      <c r="C81" s="2">
        <v>39836</v>
      </c>
      <c r="D81" s="2">
        <v>40077</v>
      </c>
      <c r="E81" s="3">
        <v>241</v>
      </c>
      <c r="F81" s="3">
        <v>8.0333333333333332</v>
      </c>
      <c r="G81" s="3">
        <v>175.77999999999997</v>
      </c>
    </row>
    <row r="82" spans="1:7" hidden="1" outlineLevel="2">
      <c r="A82" s="4">
        <v>4</v>
      </c>
      <c r="B82" s="4" t="s">
        <v>5</v>
      </c>
      <c r="C82" s="2">
        <v>39825</v>
      </c>
      <c r="D82" s="2">
        <v>40066</v>
      </c>
      <c r="E82" s="3">
        <v>241</v>
      </c>
      <c r="F82" s="3">
        <v>8.0333333333333332</v>
      </c>
      <c r="G82" s="3">
        <v>150.65000000000003</v>
      </c>
    </row>
    <row r="83" spans="1:7" hidden="1" outlineLevel="2">
      <c r="A83" s="4">
        <v>5</v>
      </c>
      <c r="B83" s="4" t="s">
        <v>5</v>
      </c>
      <c r="C83" s="2">
        <v>39846</v>
      </c>
      <c r="D83" s="2">
        <v>40087</v>
      </c>
      <c r="E83" s="3">
        <v>241</v>
      </c>
      <c r="F83" s="3">
        <v>8.0333333333333332</v>
      </c>
      <c r="G83" s="3">
        <v>191.42000000000002</v>
      </c>
    </row>
    <row r="84" spans="1:7" hidden="1" outlineLevel="2">
      <c r="A84" s="4">
        <v>6</v>
      </c>
      <c r="B84" s="4" t="s">
        <v>5</v>
      </c>
      <c r="C84" s="2">
        <v>39876</v>
      </c>
      <c r="D84" s="2">
        <v>40117</v>
      </c>
      <c r="E84" s="3">
        <v>241</v>
      </c>
      <c r="F84" s="3">
        <v>8.0333333333333332</v>
      </c>
      <c r="G84" s="3">
        <v>166.62</v>
      </c>
    </row>
    <row r="85" spans="1:7" hidden="1" outlineLevel="2">
      <c r="A85" s="4">
        <v>7</v>
      </c>
      <c r="B85" s="4" t="s">
        <v>5</v>
      </c>
      <c r="C85" s="2">
        <v>39908</v>
      </c>
      <c r="D85" s="2">
        <v>40149</v>
      </c>
      <c r="E85" s="3">
        <v>241</v>
      </c>
      <c r="F85" s="3">
        <v>8.0333333333333332</v>
      </c>
      <c r="G85" s="3">
        <v>179.48999999999998</v>
      </c>
    </row>
    <row r="86" spans="1:7" hidden="1" outlineLevel="2">
      <c r="A86" s="4">
        <v>8</v>
      </c>
      <c r="B86" s="4" t="s">
        <v>5</v>
      </c>
      <c r="C86" s="2">
        <v>39908</v>
      </c>
      <c r="D86" s="2">
        <v>40149</v>
      </c>
      <c r="E86" s="3">
        <v>241</v>
      </c>
      <c r="F86" s="3">
        <v>8.0333333333333332</v>
      </c>
      <c r="G86" s="3">
        <v>156.65</v>
      </c>
    </row>
    <row r="87" spans="1:7" outlineLevel="1" collapsed="1">
      <c r="C87" s="2"/>
      <c r="D87" s="2"/>
      <c r="E87" s="3"/>
      <c r="F87" s="5" t="s">
        <v>16</v>
      </c>
      <c r="G87" s="3">
        <f>SUBTOTAL(1,G79:G86)</f>
        <v>171.42500000000004</v>
      </c>
    </row>
    <row r="88" spans="1:7" hidden="1" outlineLevel="2">
      <c r="A88" s="4">
        <v>1</v>
      </c>
      <c r="B88" s="4" t="s">
        <v>5</v>
      </c>
      <c r="C88" s="2">
        <v>39814</v>
      </c>
      <c r="D88" s="2">
        <v>40085</v>
      </c>
      <c r="E88" s="3">
        <v>271</v>
      </c>
      <c r="F88" s="3">
        <v>9.0333333333333332</v>
      </c>
      <c r="G88" s="3">
        <v>187.94</v>
      </c>
    </row>
    <row r="89" spans="1:7" hidden="1" outlineLevel="2">
      <c r="A89" s="4">
        <v>2</v>
      </c>
      <c r="B89" s="4" t="s">
        <v>5</v>
      </c>
      <c r="C89" s="2">
        <v>39828</v>
      </c>
      <c r="D89" s="2">
        <v>40099</v>
      </c>
      <c r="E89" s="3">
        <v>271</v>
      </c>
      <c r="F89" s="3">
        <v>9.0333333333333332</v>
      </c>
      <c r="G89" s="3">
        <v>200.76999999999998</v>
      </c>
    </row>
    <row r="90" spans="1:7" hidden="1" outlineLevel="2">
      <c r="A90" s="4">
        <v>3</v>
      </c>
      <c r="B90" s="4" t="s">
        <v>5</v>
      </c>
      <c r="C90" s="2">
        <v>39836</v>
      </c>
      <c r="D90" s="2">
        <v>40107</v>
      </c>
      <c r="E90" s="3">
        <v>271</v>
      </c>
      <c r="F90" s="3">
        <v>9.0333333333333332</v>
      </c>
      <c r="G90" s="3">
        <v>188.64999999999998</v>
      </c>
    </row>
    <row r="91" spans="1:7" hidden="1" outlineLevel="2">
      <c r="A91" s="4">
        <v>4</v>
      </c>
      <c r="B91" s="4" t="s">
        <v>5</v>
      </c>
      <c r="C91" s="2">
        <v>39825</v>
      </c>
      <c r="D91" s="2">
        <v>40096</v>
      </c>
      <c r="E91" s="3">
        <v>271</v>
      </c>
      <c r="F91" s="3">
        <v>9.0333333333333332</v>
      </c>
      <c r="G91" s="3">
        <v>173.48000000000005</v>
      </c>
    </row>
    <row r="92" spans="1:7" hidden="1" outlineLevel="2">
      <c r="A92" s="4">
        <v>5</v>
      </c>
      <c r="B92" s="4" t="s">
        <v>5</v>
      </c>
      <c r="C92" s="2">
        <v>39846</v>
      </c>
      <c r="D92" s="2">
        <v>40117</v>
      </c>
      <c r="E92" s="3">
        <v>271</v>
      </c>
      <c r="F92" s="3">
        <v>9.0333333333333332</v>
      </c>
      <c r="G92" s="3">
        <v>206.87</v>
      </c>
    </row>
    <row r="93" spans="1:7" hidden="1" outlineLevel="2">
      <c r="A93" s="4">
        <v>6</v>
      </c>
      <c r="B93" s="4" t="s">
        <v>5</v>
      </c>
      <c r="C93" s="2">
        <v>39876</v>
      </c>
      <c r="D93" s="2">
        <v>40147</v>
      </c>
      <c r="E93" s="3">
        <v>271</v>
      </c>
      <c r="F93" s="3">
        <v>9.0333333333333332</v>
      </c>
      <c r="G93" s="3">
        <v>180.06</v>
      </c>
    </row>
    <row r="94" spans="1:7" hidden="1" outlineLevel="2">
      <c r="A94" s="4">
        <v>7</v>
      </c>
      <c r="B94" s="4" t="s">
        <v>5</v>
      </c>
      <c r="C94" s="2">
        <v>39908</v>
      </c>
      <c r="D94" s="2">
        <v>40179</v>
      </c>
      <c r="E94" s="3">
        <v>271</v>
      </c>
      <c r="F94" s="3">
        <v>9.0333333333333332</v>
      </c>
      <c r="G94" s="3">
        <v>199.32</v>
      </c>
    </row>
    <row r="95" spans="1:7" hidden="1" outlineLevel="2">
      <c r="A95" s="4">
        <v>8</v>
      </c>
      <c r="B95" s="4" t="s">
        <v>5</v>
      </c>
      <c r="C95" s="2">
        <v>39908</v>
      </c>
      <c r="D95" s="2">
        <v>40179</v>
      </c>
      <c r="E95" s="3">
        <v>271</v>
      </c>
      <c r="F95" s="3">
        <v>9.0333333333333332</v>
      </c>
      <c r="G95" s="3">
        <v>179.3</v>
      </c>
    </row>
    <row r="96" spans="1:7" outlineLevel="1" collapsed="1">
      <c r="C96" s="2"/>
      <c r="D96" s="2"/>
      <c r="E96" s="3"/>
      <c r="F96" s="5" t="s">
        <v>17</v>
      </c>
      <c r="G96" s="3">
        <f>SUBTOTAL(1,G88:G95)</f>
        <v>189.54874999999998</v>
      </c>
    </row>
    <row r="97" spans="1:7" hidden="1" outlineLevel="2">
      <c r="A97" s="4">
        <v>1</v>
      </c>
      <c r="B97" s="4" t="s">
        <v>5</v>
      </c>
      <c r="C97" s="2">
        <v>39814</v>
      </c>
      <c r="D97" s="2">
        <v>40115</v>
      </c>
      <c r="E97" s="3">
        <v>301</v>
      </c>
      <c r="F97" s="3">
        <v>10.033333333333333</v>
      </c>
      <c r="G97" s="3">
        <v>208.07</v>
      </c>
    </row>
    <row r="98" spans="1:7" hidden="1" outlineLevel="2">
      <c r="A98" s="4">
        <v>2</v>
      </c>
      <c r="B98" s="4" t="s">
        <v>5</v>
      </c>
      <c r="C98" s="2">
        <v>39828</v>
      </c>
      <c r="D98" s="2">
        <v>40129</v>
      </c>
      <c r="E98" s="3">
        <v>301</v>
      </c>
      <c r="F98" s="3">
        <v>10.033333333333333</v>
      </c>
      <c r="G98" s="3">
        <v>218.79999999999998</v>
      </c>
    </row>
    <row r="99" spans="1:7" hidden="1" outlineLevel="2">
      <c r="A99" s="4">
        <v>3</v>
      </c>
      <c r="B99" s="4" t="s">
        <v>5</v>
      </c>
      <c r="C99" s="2">
        <v>39836</v>
      </c>
      <c r="D99" s="2">
        <v>40137</v>
      </c>
      <c r="E99" s="3">
        <v>301</v>
      </c>
      <c r="F99" s="3">
        <v>10.033333333333333</v>
      </c>
      <c r="G99" s="3">
        <v>200.43999999999997</v>
      </c>
    </row>
    <row r="100" spans="1:7" hidden="1" outlineLevel="2">
      <c r="A100" s="4">
        <v>4</v>
      </c>
      <c r="B100" s="4" t="s">
        <v>5</v>
      </c>
      <c r="C100" s="2">
        <v>39825</v>
      </c>
      <c r="D100" s="2">
        <v>40126</v>
      </c>
      <c r="E100" s="3">
        <v>301</v>
      </c>
      <c r="F100" s="3">
        <v>10.033333333333333</v>
      </c>
      <c r="G100" s="3">
        <v>196.70000000000005</v>
      </c>
    </row>
    <row r="101" spans="1:7" hidden="1" outlineLevel="2">
      <c r="A101" s="4">
        <v>5</v>
      </c>
      <c r="B101" s="4" t="s">
        <v>5</v>
      </c>
      <c r="C101" s="2">
        <v>39846</v>
      </c>
      <c r="D101" s="2">
        <v>40147</v>
      </c>
      <c r="E101" s="3">
        <v>301</v>
      </c>
      <c r="F101" s="3">
        <v>10.033333333333333</v>
      </c>
      <c r="G101" s="3">
        <v>226.85</v>
      </c>
    </row>
    <row r="102" spans="1:7" hidden="1" outlineLevel="2">
      <c r="A102" s="4">
        <v>6</v>
      </c>
      <c r="B102" s="4" t="s">
        <v>5</v>
      </c>
      <c r="C102" s="2">
        <v>39876</v>
      </c>
      <c r="D102" s="2">
        <v>40177</v>
      </c>
      <c r="E102" s="3">
        <v>301</v>
      </c>
      <c r="F102" s="3">
        <v>10.033333333333333</v>
      </c>
      <c r="G102" s="3">
        <v>198.87</v>
      </c>
    </row>
    <row r="103" spans="1:7" hidden="1" outlineLevel="2">
      <c r="A103" s="4">
        <v>7</v>
      </c>
      <c r="B103" s="4" t="s">
        <v>5</v>
      </c>
      <c r="C103" s="2">
        <v>39908</v>
      </c>
      <c r="D103" s="2">
        <v>40209</v>
      </c>
      <c r="E103" s="3">
        <v>301</v>
      </c>
      <c r="F103" s="3">
        <v>10.033333333333333</v>
      </c>
      <c r="G103" s="3">
        <v>209.43</v>
      </c>
    </row>
    <row r="104" spans="1:7" hidden="1" outlineLevel="2">
      <c r="A104" s="4">
        <v>8</v>
      </c>
      <c r="B104" s="4" t="s">
        <v>5</v>
      </c>
      <c r="C104" s="2">
        <v>39908</v>
      </c>
      <c r="D104" s="2">
        <v>40209</v>
      </c>
      <c r="E104" s="3">
        <v>301</v>
      </c>
      <c r="F104" s="3">
        <v>10.033333333333333</v>
      </c>
      <c r="G104" s="3">
        <v>201.98000000000002</v>
      </c>
    </row>
    <row r="105" spans="1:7" outlineLevel="1" collapsed="1">
      <c r="C105" s="2"/>
      <c r="D105" s="2"/>
      <c r="E105" s="3"/>
      <c r="F105" s="5" t="s">
        <v>18</v>
      </c>
      <c r="G105" s="3">
        <f>SUBTOTAL(1,G97:G104)</f>
        <v>207.64250000000001</v>
      </c>
    </row>
    <row r="106" spans="1:7" hidden="1" outlineLevel="2">
      <c r="A106" s="4">
        <v>1</v>
      </c>
      <c r="B106" s="4" t="s">
        <v>5</v>
      </c>
      <c r="C106" s="2">
        <v>39814</v>
      </c>
      <c r="D106" s="2">
        <v>40145</v>
      </c>
      <c r="E106" s="3">
        <v>331</v>
      </c>
      <c r="F106" s="3">
        <v>11.033333333333333</v>
      </c>
      <c r="G106" s="3">
        <v>225.47</v>
      </c>
    </row>
    <row r="107" spans="1:7" hidden="1" outlineLevel="2">
      <c r="A107" s="4">
        <v>2</v>
      </c>
      <c r="B107" s="4" t="s">
        <v>5</v>
      </c>
      <c r="C107" s="2">
        <v>39828</v>
      </c>
      <c r="D107" s="2">
        <v>40159</v>
      </c>
      <c r="E107" s="3">
        <v>331</v>
      </c>
      <c r="F107" s="3">
        <v>11.033333333333333</v>
      </c>
      <c r="G107" s="3">
        <v>241.11999999999998</v>
      </c>
    </row>
    <row r="108" spans="1:7" hidden="1" outlineLevel="2">
      <c r="A108" s="4">
        <v>3</v>
      </c>
      <c r="B108" s="4" t="s">
        <v>5</v>
      </c>
      <c r="C108" s="2">
        <v>39836</v>
      </c>
      <c r="D108" s="2">
        <v>40167</v>
      </c>
      <c r="E108" s="3">
        <v>331</v>
      </c>
      <c r="F108" s="3">
        <v>11.033333333333333</v>
      </c>
      <c r="G108" s="3">
        <v>215.43999999999997</v>
      </c>
    </row>
    <row r="109" spans="1:7" hidden="1" outlineLevel="2">
      <c r="A109" s="4">
        <v>4</v>
      </c>
      <c r="B109" s="4" t="s">
        <v>5</v>
      </c>
      <c r="C109" s="2">
        <v>39825</v>
      </c>
      <c r="D109" s="2">
        <v>40156</v>
      </c>
      <c r="E109" s="3">
        <v>331</v>
      </c>
      <c r="F109" s="3">
        <v>11.033333333333333</v>
      </c>
      <c r="G109" s="3">
        <v>219.59000000000003</v>
      </c>
    </row>
    <row r="110" spans="1:7" hidden="1" outlineLevel="2">
      <c r="A110" s="4">
        <v>5</v>
      </c>
      <c r="B110" s="4" t="s">
        <v>5</v>
      </c>
      <c r="C110" s="2">
        <v>39846</v>
      </c>
      <c r="D110" s="2">
        <v>40177</v>
      </c>
      <c r="E110" s="3">
        <v>331</v>
      </c>
      <c r="F110" s="3">
        <v>11.033333333333333</v>
      </c>
      <c r="G110" s="3">
        <v>236.69</v>
      </c>
    </row>
    <row r="111" spans="1:7" hidden="1" outlineLevel="2">
      <c r="A111" s="4">
        <v>6</v>
      </c>
      <c r="B111" s="4" t="s">
        <v>5</v>
      </c>
      <c r="C111" s="2">
        <v>39876</v>
      </c>
      <c r="D111" s="2">
        <v>40207</v>
      </c>
      <c r="E111" s="3">
        <v>331</v>
      </c>
      <c r="F111" s="3">
        <v>11.033333333333333</v>
      </c>
      <c r="G111" s="3">
        <v>214.74</v>
      </c>
    </row>
    <row r="112" spans="1:7" hidden="1" outlineLevel="2">
      <c r="A112" s="4">
        <v>7</v>
      </c>
      <c r="B112" s="4" t="s">
        <v>5</v>
      </c>
      <c r="C112" s="2">
        <v>39908</v>
      </c>
      <c r="D112" s="2">
        <v>40239</v>
      </c>
      <c r="E112" s="3">
        <v>331</v>
      </c>
      <c r="F112" s="3">
        <v>11.033333333333333</v>
      </c>
      <c r="G112" s="3">
        <v>222.69</v>
      </c>
    </row>
    <row r="113" spans="1:7" hidden="1" outlineLevel="2">
      <c r="A113" s="4">
        <v>8</v>
      </c>
      <c r="B113" s="4" t="s">
        <v>5</v>
      </c>
      <c r="C113" s="2">
        <v>39908</v>
      </c>
      <c r="D113" s="2">
        <v>40239</v>
      </c>
      <c r="E113" s="3">
        <v>331</v>
      </c>
      <c r="F113" s="3">
        <v>11.033333333333333</v>
      </c>
      <c r="G113" s="3">
        <v>216.50000000000003</v>
      </c>
    </row>
    <row r="114" spans="1:7" outlineLevel="1" collapsed="1">
      <c r="C114" s="2"/>
      <c r="D114" s="2"/>
      <c r="E114" s="3"/>
      <c r="F114" s="5" t="s">
        <v>19</v>
      </c>
      <c r="G114" s="3">
        <f>SUBTOTAL(1,G106:G113)</f>
        <v>224.03</v>
      </c>
    </row>
    <row r="115" spans="1:7" hidden="1" outlineLevel="2">
      <c r="A115" s="4">
        <v>1</v>
      </c>
      <c r="B115" s="4" t="s">
        <v>5</v>
      </c>
      <c r="C115" s="2">
        <v>39814</v>
      </c>
      <c r="D115" s="2">
        <v>40175</v>
      </c>
      <c r="E115" s="3">
        <v>361</v>
      </c>
      <c r="F115" s="3">
        <v>12.033333333333333</v>
      </c>
      <c r="G115" s="3">
        <v>245.15</v>
      </c>
    </row>
    <row r="116" spans="1:7" hidden="1" outlineLevel="2">
      <c r="A116" s="4">
        <v>2</v>
      </c>
      <c r="B116" s="4" t="s">
        <v>5</v>
      </c>
      <c r="C116" s="2">
        <v>39828</v>
      </c>
      <c r="D116" s="2">
        <v>40189</v>
      </c>
      <c r="E116" s="3">
        <v>361</v>
      </c>
      <c r="F116" s="3">
        <v>12.033333333333333</v>
      </c>
      <c r="G116" s="3">
        <v>251.49999999999997</v>
      </c>
    </row>
    <row r="117" spans="1:7" hidden="1" outlineLevel="2">
      <c r="A117" s="4">
        <v>3</v>
      </c>
      <c r="B117" s="4" t="s">
        <v>5</v>
      </c>
      <c r="C117" s="2">
        <v>39836</v>
      </c>
      <c r="D117" s="2">
        <v>40197</v>
      </c>
      <c r="E117" s="3">
        <v>361</v>
      </c>
      <c r="F117" s="3">
        <v>12.033333333333333</v>
      </c>
      <c r="G117" s="3">
        <v>225.54999999999998</v>
      </c>
    </row>
    <row r="118" spans="1:7" hidden="1" outlineLevel="2">
      <c r="A118" s="4">
        <v>4</v>
      </c>
      <c r="B118" s="4" t="s">
        <v>5</v>
      </c>
      <c r="C118" s="2">
        <v>39825</v>
      </c>
      <c r="D118" s="2">
        <v>40186</v>
      </c>
      <c r="E118" s="3">
        <v>361</v>
      </c>
      <c r="F118" s="3">
        <v>12.033333333333333</v>
      </c>
      <c r="G118" s="3">
        <v>233.69000000000003</v>
      </c>
    </row>
    <row r="119" spans="1:7" hidden="1" outlineLevel="2">
      <c r="A119" s="4">
        <v>5</v>
      </c>
      <c r="B119" s="4" t="s">
        <v>5</v>
      </c>
      <c r="C119" s="2">
        <v>39846</v>
      </c>
      <c r="D119" s="2">
        <v>40207</v>
      </c>
      <c r="E119" s="3">
        <v>361</v>
      </c>
      <c r="F119" s="3">
        <v>12.033333333333333</v>
      </c>
      <c r="G119" s="3">
        <v>251.57</v>
      </c>
    </row>
    <row r="120" spans="1:7" hidden="1" outlineLevel="2">
      <c r="A120" s="4">
        <v>6</v>
      </c>
      <c r="B120" s="4" t="s">
        <v>5</v>
      </c>
      <c r="C120" s="2">
        <v>39876</v>
      </c>
      <c r="D120" s="2">
        <v>40237</v>
      </c>
      <c r="E120" s="3">
        <v>361</v>
      </c>
      <c r="F120" s="3">
        <v>12.033333333333333</v>
      </c>
      <c r="G120" s="3">
        <v>224.61</v>
      </c>
    </row>
    <row r="121" spans="1:7" hidden="1" outlineLevel="2">
      <c r="A121" s="4">
        <v>7</v>
      </c>
      <c r="B121" s="4" t="s">
        <v>5</v>
      </c>
      <c r="C121" s="2">
        <v>39908</v>
      </c>
      <c r="D121" s="2">
        <v>40269</v>
      </c>
      <c r="E121" s="3">
        <v>361</v>
      </c>
      <c r="F121" s="3">
        <v>12.033333333333333</v>
      </c>
      <c r="G121" s="3">
        <v>234.51</v>
      </c>
    </row>
    <row r="122" spans="1:7" hidden="1" outlineLevel="2">
      <c r="A122" s="4">
        <v>8</v>
      </c>
      <c r="B122" s="4" t="s">
        <v>5</v>
      </c>
      <c r="C122" s="2">
        <v>39908</v>
      </c>
      <c r="D122" s="2">
        <v>40269</v>
      </c>
      <c r="E122" s="3">
        <v>361</v>
      </c>
      <c r="F122" s="3">
        <v>12.033333333333333</v>
      </c>
      <c r="G122" s="3">
        <v>230.99000000000004</v>
      </c>
    </row>
    <row r="123" spans="1:7" outlineLevel="1" collapsed="1">
      <c r="C123" s="2"/>
      <c r="D123" s="2"/>
      <c r="E123" s="3"/>
      <c r="F123" s="5" t="s">
        <v>20</v>
      </c>
      <c r="G123" s="3">
        <f>SUBTOTAL(1,G115:G122)</f>
        <v>237.19625000000002</v>
      </c>
    </row>
    <row r="124" spans="1:7" hidden="1" outlineLevel="2">
      <c r="A124" s="4">
        <v>1</v>
      </c>
      <c r="B124" s="4" t="s">
        <v>5</v>
      </c>
      <c r="C124" s="2">
        <v>39814</v>
      </c>
      <c r="D124" s="2">
        <v>40205</v>
      </c>
      <c r="E124" s="3">
        <v>391</v>
      </c>
      <c r="F124" s="3">
        <v>13.033333333333333</v>
      </c>
      <c r="G124" s="3">
        <v>258.08</v>
      </c>
    </row>
    <row r="125" spans="1:7" hidden="1" outlineLevel="2">
      <c r="A125" s="4">
        <v>2</v>
      </c>
      <c r="B125" s="4" t="s">
        <v>5</v>
      </c>
      <c r="C125" s="2">
        <v>39828</v>
      </c>
      <c r="D125" s="2">
        <v>40219</v>
      </c>
      <c r="E125" s="3">
        <v>391</v>
      </c>
      <c r="F125" s="3">
        <v>13.033333333333333</v>
      </c>
      <c r="G125" s="3">
        <v>262.86999999999995</v>
      </c>
    </row>
    <row r="126" spans="1:7" hidden="1" outlineLevel="2">
      <c r="A126" s="4">
        <v>3</v>
      </c>
      <c r="B126" s="4" t="s">
        <v>5</v>
      </c>
      <c r="C126" s="2">
        <v>39836</v>
      </c>
      <c r="D126" s="2">
        <v>40227</v>
      </c>
      <c r="E126" s="3">
        <v>391</v>
      </c>
      <c r="F126" s="3">
        <v>13.033333333333333</v>
      </c>
      <c r="G126" s="3">
        <v>247.89999999999998</v>
      </c>
    </row>
    <row r="127" spans="1:7" hidden="1" outlineLevel="2">
      <c r="A127" s="4">
        <v>4</v>
      </c>
      <c r="B127" s="4" t="s">
        <v>5</v>
      </c>
      <c r="C127" s="2">
        <v>39825</v>
      </c>
      <c r="D127" s="2">
        <v>40216</v>
      </c>
      <c r="E127" s="3">
        <v>391</v>
      </c>
      <c r="F127" s="3">
        <v>13.033333333333333</v>
      </c>
      <c r="G127" s="3">
        <v>248.12000000000003</v>
      </c>
    </row>
    <row r="128" spans="1:7" hidden="1" outlineLevel="2">
      <c r="A128" s="4">
        <v>5</v>
      </c>
      <c r="B128" s="4" t="s">
        <v>5</v>
      </c>
      <c r="C128" s="2">
        <v>39846</v>
      </c>
      <c r="D128" s="2">
        <v>40237</v>
      </c>
      <c r="E128" s="3">
        <v>391</v>
      </c>
      <c r="F128" s="3">
        <v>13.033333333333333</v>
      </c>
      <c r="G128" s="3">
        <v>265.01</v>
      </c>
    </row>
    <row r="129" spans="1:7" hidden="1" outlineLevel="2">
      <c r="A129" s="4">
        <v>6</v>
      </c>
      <c r="B129" s="4" t="s">
        <v>5</v>
      </c>
      <c r="C129" s="2">
        <v>39876</v>
      </c>
      <c r="D129" s="2">
        <v>40267</v>
      </c>
      <c r="E129" s="3">
        <v>391</v>
      </c>
      <c r="F129" s="3">
        <v>13.033333333333333</v>
      </c>
      <c r="G129" s="3">
        <v>244.32000000000002</v>
      </c>
    </row>
    <row r="130" spans="1:7" hidden="1" outlineLevel="2">
      <c r="A130" s="4">
        <v>7</v>
      </c>
      <c r="B130" s="4" t="s">
        <v>5</v>
      </c>
      <c r="C130" s="2">
        <v>39908</v>
      </c>
      <c r="D130" s="2">
        <v>40299</v>
      </c>
      <c r="E130" s="3">
        <v>391</v>
      </c>
      <c r="F130" s="3">
        <v>13.033333333333333</v>
      </c>
      <c r="G130" s="3">
        <v>249.39</v>
      </c>
    </row>
    <row r="131" spans="1:7" hidden="1" outlineLevel="2">
      <c r="A131" s="4">
        <v>8</v>
      </c>
      <c r="B131" s="4" t="s">
        <v>5</v>
      </c>
      <c r="C131" s="2">
        <v>39908</v>
      </c>
      <c r="D131" s="2">
        <v>40299</v>
      </c>
      <c r="E131" s="3">
        <v>391</v>
      </c>
      <c r="F131" s="3">
        <v>13.033333333333333</v>
      </c>
      <c r="G131" s="3">
        <v>243.02000000000004</v>
      </c>
    </row>
    <row r="132" spans="1:7" outlineLevel="1" collapsed="1">
      <c r="C132" s="2"/>
      <c r="D132" s="2"/>
      <c r="E132" s="3"/>
      <c r="F132" s="5" t="s">
        <v>21</v>
      </c>
      <c r="G132" s="3">
        <f>SUBTOTAL(1,G124:G131)</f>
        <v>252.33875</v>
      </c>
    </row>
    <row r="133" spans="1:7" hidden="1" outlineLevel="2">
      <c r="A133" s="4">
        <v>1</v>
      </c>
      <c r="B133" s="4" t="s">
        <v>5</v>
      </c>
      <c r="C133" s="2">
        <v>39814</v>
      </c>
      <c r="D133" s="2">
        <v>40235</v>
      </c>
      <c r="E133" s="3">
        <v>421</v>
      </c>
      <c r="F133" s="3">
        <v>14.033333333333333</v>
      </c>
      <c r="G133" s="3">
        <v>278.51</v>
      </c>
    </row>
    <row r="134" spans="1:7" hidden="1" outlineLevel="2">
      <c r="A134" s="4">
        <v>2</v>
      </c>
      <c r="B134" s="4" t="s">
        <v>5</v>
      </c>
      <c r="C134" s="2">
        <v>39828</v>
      </c>
      <c r="D134" s="2">
        <v>40249</v>
      </c>
      <c r="E134" s="3">
        <v>421</v>
      </c>
      <c r="F134" s="3">
        <v>14.033333333333333</v>
      </c>
      <c r="G134" s="3">
        <v>276.30999999999995</v>
      </c>
    </row>
    <row r="135" spans="1:7" hidden="1" outlineLevel="2">
      <c r="A135" s="4">
        <v>3</v>
      </c>
      <c r="B135" s="4" t="s">
        <v>5</v>
      </c>
      <c r="C135" s="2">
        <v>39836</v>
      </c>
      <c r="D135" s="2">
        <v>40257</v>
      </c>
      <c r="E135" s="3">
        <v>421</v>
      </c>
      <c r="F135" s="3">
        <v>14.033333333333333</v>
      </c>
      <c r="G135" s="3">
        <v>258.48999999999995</v>
      </c>
    </row>
    <row r="136" spans="1:7" hidden="1" outlineLevel="2">
      <c r="A136" s="4">
        <v>4</v>
      </c>
      <c r="B136" s="4" t="s">
        <v>5</v>
      </c>
      <c r="C136" s="2">
        <v>39825</v>
      </c>
      <c r="D136" s="2">
        <v>40246</v>
      </c>
      <c r="E136" s="3">
        <v>421</v>
      </c>
      <c r="F136" s="3">
        <v>14.033333333333333</v>
      </c>
      <c r="G136" s="3">
        <v>269.18</v>
      </c>
    </row>
    <row r="137" spans="1:7" hidden="1" outlineLevel="2">
      <c r="A137" s="4">
        <v>5</v>
      </c>
      <c r="B137" s="4" t="s">
        <v>5</v>
      </c>
      <c r="C137" s="2">
        <v>39846</v>
      </c>
      <c r="D137" s="2">
        <v>40267</v>
      </c>
      <c r="E137" s="3">
        <v>421</v>
      </c>
      <c r="F137" s="3">
        <v>14.033333333333333</v>
      </c>
      <c r="G137" s="3">
        <v>280.45999999999998</v>
      </c>
    </row>
    <row r="138" spans="1:7" hidden="1" outlineLevel="2">
      <c r="A138" s="4">
        <v>6</v>
      </c>
      <c r="B138" s="4" t="s">
        <v>5</v>
      </c>
      <c r="C138" s="2">
        <v>39876</v>
      </c>
      <c r="D138" s="2">
        <v>40297</v>
      </c>
      <c r="E138" s="3">
        <v>421</v>
      </c>
      <c r="F138" s="3">
        <v>14.033333333333333</v>
      </c>
      <c r="G138" s="3">
        <v>267.39000000000004</v>
      </c>
    </row>
    <row r="139" spans="1:7" hidden="1" outlineLevel="2">
      <c r="A139" s="4">
        <v>7</v>
      </c>
      <c r="B139" s="4" t="s">
        <v>5</v>
      </c>
      <c r="C139" s="2">
        <v>39908</v>
      </c>
      <c r="D139" s="2">
        <v>40329</v>
      </c>
      <c r="E139" s="3">
        <v>421</v>
      </c>
      <c r="F139" s="3">
        <v>14.033333333333333</v>
      </c>
      <c r="G139" s="3">
        <v>262.46999999999997</v>
      </c>
    </row>
    <row r="140" spans="1:7" hidden="1" outlineLevel="2">
      <c r="A140" s="4">
        <v>8</v>
      </c>
      <c r="B140" s="4" t="s">
        <v>5</v>
      </c>
      <c r="C140" s="2">
        <v>39908</v>
      </c>
      <c r="D140" s="2">
        <v>40329</v>
      </c>
      <c r="E140" s="3">
        <v>421</v>
      </c>
      <c r="F140" s="3">
        <v>14.033333333333333</v>
      </c>
      <c r="G140" s="3">
        <v>260.33000000000004</v>
      </c>
    </row>
    <row r="141" spans="1:7" outlineLevel="1" collapsed="1">
      <c r="C141" s="2"/>
      <c r="D141" s="2"/>
      <c r="E141" s="3"/>
      <c r="F141" s="5" t="s">
        <v>22</v>
      </c>
      <c r="G141" s="3">
        <f>SUBTOTAL(1,G133:G140)</f>
        <v>269.14250000000004</v>
      </c>
    </row>
    <row r="142" spans="1:7" hidden="1" outlineLevel="2">
      <c r="A142" s="4">
        <v>1</v>
      </c>
      <c r="B142" s="4" t="s">
        <v>5</v>
      </c>
      <c r="C142" s="2">
        <v>39814</v>
      </c>
      <c r="D142" s="2">
        <v>40265</v>
      </c>
      <c r="E142" s="3">
        <v>451</v>
      </c>
      <c r="F142" s="3">
        <v>15.033333333333333</v>
      </c>
      <c r="G142" s="3">
        <v>293.36</v>
      </c>
    </row>
    <row r="143" spans="1:7" hidden="1" outlineLevel="2">
      <c r="A143" s="4">
        <v>2</v>
      </c>
      <c r="B143" s="4" t="s">
        <v>5</v>
      </c>
      <c r="C143" s="2">
        <v>39828</v>
      </c>
      <c r="D143" s="2">
        <v>40279</v>
      </c>
      <c r="E143" s="3">
        <v>451</v>
      </c>
      <c r="F143" s="3">
        <v>15.033333333333333</v>
      </c>
      <c r="G143" s="3">
        <v>292.05999999999995</v>
      </c>
    </row>
    <row r="144" spans="1:7" hidden="1" outlineLevel="2">
      <c r="A144" s="4">
        <v>3</v>
      </c>
      <c r="B144" s="4" t="s">
        <v>5</v>
      </c>
      <c r="C144" s="2">
        <v>39836</v>
      </c>
      <c r="D144" s="2">
        <v>40287</v>
      </c>
      <c r="E144" s="3">
        <v>451</v>
      </c>
      <c r="F144" s="3">
        <v>15.033333333333333</v>
      </c>
      <c r="G144" s="3">
        <v>268.59999999999997</v>
      </c>
    </row>
    <row r="145" spans="1:7" hidden="1" outlineLevel="2">
      <c r="A145" s="4">
        <v>4</v>
      </c>
      <c r="B145" s="4" t="s">
        <v>5</v>
      </c>
      <c r="C145" s="2">
        <v>39825</v>
      </c>
      <c r="D145" s="2">
        <v>40276</v>
      </c>
      <c r="E145" s="3">
        <v>451</v>
      </c>
      <c r="F145" s="3">
        <v>15.033333333333333</v>
      </c>
      <c r="G145" s="3">
        <v>287.75</v>
      </c>
    </row>
    <row r="146" spans="1:7" hidden="1" outlineLevel="2">
      <c r="A146" s="4">
        <v>5</v>
      </c>
      <c r="B146" s="4" t="s">
        <v>5</v>
      </c>
      <c r="C146" s="2">
        <v>39846</v>
      </c>
      <c r="D146" s="2">
        <v>40297</v>
      </c>
      <c r="E146" s="3">
        <v>451</v>
      </c>
      <c r="F146" s="3">
        <v>15.033333333333333</v>
      </c>
      <c r="G146" s="3">
        <v>303.08</v>
      </c>
    </row>
    <row r="147" spans="1:7" hidden="1" outlineLevel="2">
      <c r="A147" s="4">
        <v>6</v>
      </c>
      <c r="B147" s="4" t="s">
        <v>5</v>
      </c>
      <c r="C147" s="2">
        <v>39876</v>
      </c>
      <c r="D147" s="2">
        <v>40327</v>
      </c>
      <c r="E147" s="3">
        <v>451</v>
      </c>
      <c r="F147" s="3">
        <v>15.033333333333333</v>
      </c>
      <c r="G147" s="3">
        <v>278.67</v>
      </c>
    </row>
    <row r="148" spans="1:7" hidden="1" outlineLevel="2">
      <c r="A148" s="4">
        <v>7</v>
      </c>
      <c r="B148" s="4" t="s">
        <v>5</v>
      </c>
      <c r="C148" s="2">
        <v>39908</v>
      </c>
      <c r="D148" s="2">
        <v>40359</v>
      </c>
      <c r="E148" s="3">
        <v>451</v>
      </c>
      <c r="F148" s="3">
        <v>15.033333333333333</v>
      </c>
      <c r="G148" s="3">
        <v>281.96999999999997</v>
      </c>
    </row>
    <row r="149" spans="1:7" hidden="1" outlineLevel="2">
      <c r="A149" s="4">
        <v>8</v>
      </c>
      <c r="B149" s="4" t="s">
        <v>5</v>
      </c>
      <c r="C149" s="2">
        <v>39908</v>
      </c>
      <c r="D149" s="2">
        <v>40359</v>
      </c>
      <c r="E149" s="3">
        <v>451</v>
      </c>
      <c r="F149" s="3">
        <v>15.033333333333333</v>
      </c>
      <c r="G149" s="3">
        <v>269.51000000000005</v>
      </c>
    </row>
    <row r="150" spans="1:7" outlineLevel="1" collapsed="1">
      <c r="C150" s="2"/>
      <c r="D150" s="2"/>
      <c r="E150" s="3"/>
      <c r="F150" s="5" t="s">
        <v>23</v>
      </c>
      <c r="G150" s="3">
        <f>SUBTOTAL(1,G142:G149)</f>
        <v>284.375</v>
      </c>
    </row>
    <row r="151" spans="1:7">
      <c r="C151" s="2"/>
      <c r="D151" s="2"/>
      <c r="E151" s="3"/>
      <c r="F151" s="5" t="s">
        <v>24</v>
      </c>
      <c r="G151" s="3">
        <f>SUBTOTAL(1,G7:G149)</f>
        <v>162.07367187500003</v>
      </c>
    </row>
    <row r="155" spans="1:7">
      <c r="B155" s="4" t="s">
        <v>32</v>
      </c>
    </row>
    <row r="156" spans="1:7" ht="20">
      <c r="A156" s="12"/>
    </row>
    <row r="158" spans="1:7">
      <c r="A158" s="1" t="s">
        <v>31</v>
      </c>
      <c r="B158" s="1" t="s">
        <v>35</v>
      </c>
      <c r="C158" s="1" t="s">
        <v>36</v>
      </c>
      <c r="D158" s="1" t="s">
        <v>39</v>
      </c>
      <c r="E158" s="1" t="s">
        <v>37</v>
      </c>
      <c r="F158" s="1" t="s">
        <v>38</v>
      </c>
    </row>
    <row r="159" spans="1:7">
      <c r="A159" s="1">
        <v>0</v>
      </c>
      <c r="B159" s="1">
        <v>8</v>
      </c>
      <c r="C159" s="9">
        <v>35</v>
      </c>
      <c r="D159" s="9">
        <v>2</v>
      </c>
      <c r="E159" s="1">
        <v>32</v>
      </c>
      <c r="F159" s="1">
        <v>38</v>
      </c>
    </row>
    <row r="160" spans="1:7">
      <c r="A160" s="1">
        <v>1</v>
      </c>
      <c r="B160" s="1">
        <v>8</v>
      </c>
      <c r="C160" s="9">
        <v>51.75</v>
      </c>
      <c r="D160" s="9">
        <v>6.6493824000000004</v>
      </c>
      <c r="E160" s="1">
        <v>43</v>
      </c>
      <c r="F160" s="1">
        <v>62</v>
      </c>
    </row>
    <row r="161" spans="1:6">
      <c r="A161" s="1">
        <v>2</v>
      </c>
      <c r="B161" s="1">
        <v>8</v>
      </c>
      <c r="C161" s="9">
        <v>66.875</v>
      </c>
      <c r="D161" s="9">
        <v>7.1601575999999998</v>
      </c>
      <c r="E161" s="1">
        <v>56</v>
      </c>
      <c r="F161" s="1">
        <v>79</v>
      </c>
    </row>
    <row r="162" spans="1:6">
      <c r="A162" s="1">
        <v>3</v>
      </c>
      <c r="B162" s="1">
        <v>8</v>
      </c>
      <c r="C162" s="9">
        <v>85.625</v>
      </c>
      <c r="D162" s="9">
        <v>8.8791489000000006</v>
      </c>
      <c r="E162" s="1">
        <v>76</v>
      </c>
      <c r="F162" s="1">
        <v>102</v>
      </c>
    </row>
    <row r="163" spans="1:6">
      <c r="A163" s="1">
        <v>4</v>
      </c>
      <c r="B163" s="1">
        <v>8</v>
      </c>
      <c r="C163" s="9">
        <v>103.75</v>
      </c>
      <c r="D163" s="9">
        <v>9.0039674000000005</v>
      </c>
      <c r="E163" s="1">
        <v>89</v>
      </c>
      <c r="F163" s="1">
        <v>114</v>
      </c>
    </row>
    <row r="164" spans="1:6">
      <c r="A164" s="1">
        <v>5</v>
      </c>
      <c r="B164" s="1">
        <v>8</v>
      </c>
      <c r="C164" s="9">
        <v>120.75</v>
      </c>
      <c r="D164" s="9">
        <v>10.4026096</v>
      </c>
      <c r="E164" s="1">
        <v>103</v>
      </c>
      <c r="F164" s="1">
        <v>135</v>
      </c>
    </row>
    <row r="165" spans="1:6">
      <c r="A165" s="1">
        <v>6</v>
      </c>
      <c r="B165" s="1">
        <v>8</v>
      </c>
      <c r="C165" s="9">
        <v>138.25</v>
      </c>
      <c r="D165" s="9">
        <v>12.4756906</v>
      </c>
      <c r="E165" s="1">
        <v>119</v>
      </c>
      <c r="F165" s="1">
        <v>157</v>
      </c>
    </row>
    <row r="166" spans="1:6">
      <c r="A166" s="1">
        <v>7</v>
      </c>
      <c r="B166" s="1">
        <v>8</v>
      </c>
      <c r="C166" s="9">
        <v>155.625</v>
      </c>
      <c r="D166" s="9">
        <v>12.8500973</v>
      </c>
      <c r="E166" s="1">
        <v>139</v>
      </c>
      <c r="F166" s="1">
        <v>175</v>
      </c>
    </row>
    <row r="167" spans="1:6">
      <c r="A167" s="1">
        <v>8</v>
      </c>
      <c r="B167" s="1">
        <v>8</v>
      </c>
      <c r="C167" s="9">
        <v>171.375</v>
      </c>
      <c r="D167" s="9">
        <v>13.1141962</v>
      </c>
      <c r="E167" s="1">
        <v>151</v>
      </c>
      <c r="F167" s="1">
        <v>191</v>
      </c>
    </row>
    <row r="168" spans="1:6">
      <c r="A168" s="1">
        <v>9</v>
      </c>
      <c r="B168" s="1">
        <v>8</v>
      </c>
      <c r="C168" s="9">
        <v>189.5</v>
      </c>
      <c r="D168" s="9">
        <v>11.9761668</v>
      </c>
      <c r="E168" s="1">
        <v>173</v>
      </c>
      <c r="F168" s="1">
        <v>207</v>
      </c>
    </row>
    <row r="169" spans="1:6">
      <c r="A169" s="1">
        <v>10</v>
      </c>
      <c r="B169" s="1">
        <v>8</v>
      </c>
      <c r="C169" s="9">
        <v>207.625</v>
      </c>
      <c r="D169" s="9">
        <v>10.5821615</v>
      </c>
      <c r="E169" s="1">
        <v>197</v>
      </c>
      <c r="F169" s="1">
        <v>227</v>
      </c>
    </row>
    <row r="170" spans="1:6">
      <c r="A170" s="1">
        <v>11</v>
      </c>
      <c r="B170" s="1">
        <v>8</v>
      </c>
      <c r="C170" s="9">
        <v>224.125</v>
      </c>
      <c r="D170" s="9">
        <v>9.9058063999999995</v>
      </c>
      <c r="E170" s="1">
        <v>215</v>
      </c>
      <c r="F170" s="1">
        <v>241</v>
      </c>
    </row>
    <row r="171" spans="1:6">
      <c r="A171" s="1">
        <v>12</v>
      </c>
      <c r="B171" s="1">
        <v>8</v>
      </c>
      <c r="C171" s="9">
        <v>237.5</v>
      </c>
      <c r="D171" s="9">
        <v>10.8627805</v>
      </c>
      <c r="E171" s="1">
        <v>225</v>
      </c>
      <c r="F171" s="1">
        <v>252</v>
      </c>
    </row>
    <row r="172" spans="1:6">
      <c r="A172" s="1">
        <v>13</v>
      </c>
      <c r="B172" s="1">
        <v>8</v>
      </c>
      <c r="C172" s="9">
        <v>252.25</v>
      </c>
      <c r="D172" s="9">
        <v>8.5481827999999993</v>
      </c>
      <c r="E172" s="1">
        <v>243</v>
      </c>
      <c r="F172" s="1">
        <v>265</v>
      </c>
    </row>
    <row r="173" spans="1:6">
      <c r="A173" s="1">
        <v>14</v>
      </c>
      <c r="B173" s="1">
        <v>8</v>
      </c>
      <c r="C173" s="9">
        <v>268.875</v>
      </c>
      <c r="D173" s="9">
        <v>8.6592230000000008</v>
      </c>
      <c r="E173" s="1">
        <v>258</v>
      </c>
      <c r="F173" s="1">
        <v>280</v>
      </c>
    </row>
    <row r="174" spans="1:6">
      <c r="A174" s="1">
        <v>15</v>
      </c>
      <c r="B174" s="1">
        <v>8</v>
      </c>
      <c r="C174" s="9">
        <v>284.5</v>
      </c>
      <c r="D174" s="9">
        <v>11.771636600000001</v>
      </c>
      <c r="E174" s="1">
        <v>269</v>
      </c>
      <c r="F174" s="1">
        <v>303</v>
      </c>
    </row>
    <row r="175" spans="1:6">
      <c r="B175" s="4" t="s">
        <v>34</v>
      </c>
    </row>
    <row r="177" spans="1:1" ht="20">
      <c r="A177" s="12"/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E27" sqref="E27"/>
    </sheetView>
  </sheetViews>
  <sheetFormatPr baseColWidth="10" defaultRowHeight="14" x14ac:dyDescent="0"/>
  <cols>
    <col min="2" max="2" width="16.5" customWidth="1"/>
  </cols>
  <sheetData>
    <row r="1" spans="1:9">
      <c r="A1" t="s">
        <v>60</v>
      </c>
    </row>
    <row r="2" spans="1:9" ht="15" thickBot="1"/>
    <row r="3" spans="1:9">
      <c r="A3" s="20" t="s">
        <v>61</v>
      </c>
      <c r="B3" s="20"/>
    </row>
    <row r="4" spans="1:9">
      <c r="A4" s="17" t="s">
        <v>62</v>
      </c>
      <c r="B4" s="17">
        <v>0.99230591670402479</v>
      </c>
    </row>
    <row r="5" spans="1:9">
      <c r="A5" s="17" t="s">
        <v>63</v>
      </c>
      <c r="B5" s="17">
        <v>0.9846710323258151</v>
      </c>
    </row>
    <row r="6" spans="1:9">
      <c r="A6" s="17" t="s">
        <v>64</v>
      </c>
      <c r="B6" s="17">
        <v>0.98454937385221042</v>
      </c>
    </row>
    <row r="7" spans="1:9">
      <c r="A7" s="17" t="s">
        <v>65</v>
      </c>
      <c r="B7" s="17">
        <v>9.7355468511733996</v>
      </c>
    </row>
    <row r="8" spans="1:9" ht="15" thickBot="1">
      <c r="A8" s="18" t="s">
        <v>66</v>
      </c>
      <c r="B8" s="18">
        <v>128</v>
      </c>
    </row>
    <row r="10" spans="1:9" ht="15" thickBot="1">
      <c r="A10" t="s">
        <v>67</v>
      </c>
    </row>
    <row r="11" spans="1:9">
      <c r="A11" s="19"/>
      <c r="B11" s="19" t="s">
        <v>72</v>
      </c>
      <c r="C11" s="19" t="s">
        <v>73</v>
      </c>
      <c r="D11" s="19" t="s">
        <v>74</v>
      </c>
      <c r="E11" s="19" t="s">
        <v>75</v>
      </c>
      <c r="F11" s="19" t="s">
        <v>76</v>
      </c>
    </row>
    <row r="12" spans="1:9">
      <c r="A12" s="17" t="s">
        <v>68</v>
      </c>
      <c r="B12" s="17">
        <v>1</v>
      </c>
      <c r="C12" s="17">
        <v>767130.94284030341</v>
      </c>
      <c r="D12" s="17">
        <v>767130.94284030341</v>
      </c>
      <c r="E12" s="17">
        <v>8093.7316008561947</v>
      </c>
      <c r="F12" s="17">
        <v>3.4794287324434549E-116</v>
      </c>
    </row>
    <row r="13" spans="1:9">
      <c r="A13" s="17" t="s">
        <v>69</v>
      </c>
      <c r="B13" s="17">
        <v>126</v>
      </c>
      <c r="C13" s="17">
        <v>11942.389933915429</v>
      </c>
      <c r="D13" s="17">
        <v>94.780872491392287</v>
      </c>
      <c r="E13" s="17"/>
      <c r="F13" s="17"/>
    </row>
    <row r="14" spans="1:9" ht="15" thickBot="1">
      <c r="A14" s="18" t="s">
        <v>70</v>
      </c>
      <c r="B14" s="18">
        <v>127</v>
      </c>
      <c r="C14" s="18">
        <v>779073.33277421887</v>
      </c>
      <c r="D14" s="18"/>
      <c r="E14" s="18"/>
      <c r="F14" s="18"/>
    </row>
    <row r="15" spans="1:9" ht="15" thickBot="1"/>
    <row r="16" spans="1:9">
      <c r="A16" s="19"/>
      <c r="B16" s="19" t="s">
        <v>77</v>
      </c>
      <c r="C16" s="19" t="s">
        <v>65</v>
      </c>
      <c r="D16" s="19" t="s">
        <v>78</v>
      </c>
      <c r="E16" s="19" t="s">
        <v>79</v>
      </c>
      <c r="F16" s="19" t="s">
        <v>80</v>
      </c>
      <c r="G16" s="19" t="s">
        <v>81</v>
      </c>
      <c r="H16" s="19" t="s">
        <v>82</v>
      </c>
      <c r="I16" s="19" t="s">
        <v>83</v>
      </c>
    </row>
    <row r="17" spans="1:11">
      <c r="A17" s="17" t="s">
        <v>71</v>
      </c>
      <c r="B17" s="17">
        <v>35.559993566176558</v>
      </c>
      <c r="C17" s="17">
        <v>1.6486417500486155</v>
      </c>
      <c r="D17" s="17">
        <v>21.569266679754993</v>
      </c>
      <c r="E17" s="17">
        <v>4.0230835505346951E-44</v>
      </c>
      <c r="F17" s="17">
        <v>32.297380009615971</v>
      </c>
      <c r="G17" s="17">
        <v>38.822607122737146</v>
      </c>
      <c r="H17" s="17">
        <v>32.297380009615971</v>
      </c>
      <c r="I17" s="17">
        <v>38.822607122737146</v>
      </c>
    </row>
    <row r="18" spans="1:11" ht="15" thickBot="1">
      <c r="A18" s="18" t="s">
        <v>30</v>
      </c>
      <c r="B18" s="18">
        <v>0.55979503676470566</v>
      </c>
      <c r="C18" s="18">
        <v>6.2223529851110479E-3</v>
      </c>
      <c r="D18" s="18">
        <v>89.965168820250597</v>
      </c>
      <c r="E18" s="18">
        <v>3.4794287324434549E-116</v>
      </c>
      <c r="F18" s="18">
        <v>0.54748118313196226</v>
      </c>
      <c r="G18" s="18">
        <v>0.57210889039744905</v>
      </c>
      <c r="H18" s="18">
        <v>0.54748118313196226</v>
      </c>
      <c r="I18" s="18">
        <v>0.57210889039744905</v>
      </c>
    </row>
    <row r="22" spans="1:11">
      <c r="A22" t="s">
        <v>84</v>
      </c>
    </row>
    <row r="23" spans="1:11" ht="15" thickBot="1"/>
    <row r="24" spans="1:11">
      <c r="A24" s="19" t="s">
        <v>85</v>
      </c>
      <c r="B24" s="19" t="s">
        <v>86</v>
      </c>
      <c r="C24" s="19" t="s">
        <v>69</v>
      </c>
    </row>
    <row r="25" spans="1:11">
      <c r="A25" s="17">
        <v>1</v>
      </c>
      <c r="B25" s="17">
        <v>36.119788602941263</v>
      </c>
      <c r="C25" s="17">
        <v>-1.1197886029412629</v>
      </c>
    </row>
    <row r="26" spans="1:11">
      <c r="A26" s="17">
        <v>2</v>
      </c>
      <c r="B26" s="17">
        <v>52.913639705882431</v>
      </c>
      <c r="C26" s="17">
        <v>1.1963602941175679</v>
      </c>
      <c r="J26">
        <v>210</v>
      </c>
      <c r="K26">
        <f>+B17+(B18*J26)</f>
        <v>153.11695128676473</v>
      </c>
    </row>
    <row r="27" spans="1:11">
      <c r="A27" s="17">
        <v>3</v>
      </c>
      <c r="B27" s="17">
        <v>69.707490808823593</v>
      </c>
      <c r="C27" s="17">
        <v>-3.747490808823585</v>
      </c>
    </row>
    <row r="28" spans="1:11">
      <c r="A28" s="17">
        <v>4</v>
      </c>
      <c r="B28" s="17">
        <v>86.501341911764769</v>
      </c>
      <c r="C28" s="17">
        <v>0.39865808823523707</v>
      </c>
    </row>
    <row r="29" spans="1:11">
      <c r="A29" s="17">
        <v>5</v>
      </c>
      <c r="B29" s="17">
        <v>103.29519301470594</v>
      </c>
      <c r="C29" s="17">
        <v>1.7848069852940682</v>
      </c>
    </row>
    <row r="30" spans="1:11">
      <c r="A30" s="17">
        <v>6</v>
      </c>
      <c r="B30" s="17">
        <v>120.08904411764711</v>
      </c>
      <c r="C30" s="17">
        <v>2.300955882352909</v>
      </c>
    </row>
    <row r="31" spans="1:11">
      <c r="A31" s="17">
        <v>7</v>
      </c>
      <c r="B31" s="17">
        <v>136.8828952205883</v>
      </c>
      <c r="C31" s="17">
        <v>-1.5928952205882752</v>
      </c>
    </row>
    <row r="32" spans="1:11">
      <c r="A32" s="17">
        <v>8</v>
      </c>
      <c r="B32" s="17">
        <v>153.67674632352947</v>
      </c>
      <c r="C32" s="17">
        <v>-5.0067463235294554</v>
      </c>
    </row>
    <row r="33" spans="1:3">
      <c r="A33" s="17">
        <v>9</v>
      </c>
      <c r="B33" s="17">
        <v>170.47059742647062</v>
      </c>
      <c r="C33" s="17">
        <v>-1.0705974264706128</v>
      </c>
    </row>
    <row r="34" spans="1:3">
      <c r="A34" s="17">
        <v>10</v>
      </c>
      <c r="B34" s="17">
        <v>187.26444852941179</v>
      </c>
      <c r="C34" s="17">
        <v>0.67555147058820353</v>
      </c>
    </row>
    <row r="35" spans="1:3">
      <c r="A35" s="17">
        <v>11</v>
      </c>
      <c r="B35" s="17">
        <v>204.05829963235297</v>
      </c>
      <c r="C35" s="17">
        <v>4.0117003676470233</v>
      </c>
    </row>
    <row r="36" spans="1:3">
      <c r="A36" s="17">
        <v>12</v>
      </c>
      <c r="B36" s="17">
        <v>220.85215073529412</v>
      </c>
      <c r="C36" s="17">
        <v>4.6178492647058818</v>
      </c>
    </row>
    <row r="37" spans="1:3">
      <c r="A37" s="17">
        <v>13</v>
      </c>
      <c r="B37" s="17">
        <v>237.64600183823529</v>
      </c>
      <c r="C37" s="17">
        <v>7.5039981617647129</v>
      </c>
    </row>
    <row r="38" spans="1:3">
      <c r="A38" s="17">
        <v>14</v>
      </c>
      <c r="B38" s="17">
        <v>254.43985294117647</v>
      </c>
      <c r="C38" s="17">
        <v>3.6401470588235156</v>
      </c>
    </row>
    <row r="39" spans="1:3">
      <c r="A39" s="17">
        <v>15</v>
      </c>
      <c r="B39" s="17">
        <v>271.23370404411764</v>
      </c>
      <c r="C39" s="17">
        <v>7.2762959558823468</v>
      </c>
    </row>
    <row r="40" spans="1:3">
      <c r="A40" s="17">
        <v>16</v>
      </c>
      <c r="B40" s="17">
        <v>288.02755514705882</v>
      </c>
      <c r="C40" s="17">
        <v>5.3324448529411939</v>
      </c>
    </row>
    <row r="41" spans="1:3">
      <c r="A41" s="17">
        <v>17</v>
      </c>
      <c r="B41" s="17">
        <v>36.119788602941263</v>
      </c>
      <c r="C41" s="17">
        <v>0.88021139705873708</v>
      </c>
    </row>
    <row r="42" spans="1:3">
      <c r="A42" s="17">
        <v>18</v>
      </c>
      <c r="B42" s="17">
        <v>52.913639705882431</v>
      </c>
      <c r="C42" s="17">
        <v>3.5863602941175685</v>
      </c>
    </row>
    <row r="43" spans="1:3">
      <c r="A43" s="17">
        <v>19</v>
      </c>
      <c r="B43" s="17">
        <v>69.707490808823593</v>
      </c>
      <c r="C43" s="17">
        <v>8.8125091911764031</v>
      </c>
    </row>
    <row r="44" spans="1:3">
      <c r="A44" s="17">
        <v>20</v>
      </c>
      <c r="B44" s="17">
        <v>86.501341911764769</v>
      </c>
      <c r="C44" s="17">
        <v>15.898658088235237</v>
      </c>
    </row>
    <row r="45" spans="1:3">
      <c r="A45" s="17">
        <v>21</v>
      </c>
      <c r="B45" s="17">
        <v>103.29519301470594</v>
      </c>
      <c r="C45" s="17">
        <v>9.9648069852940608</v>
      </c>
    </row>
    <row r="46" spans="1:3">
      <c r="A46" s="17">
        <v>22</v>
      </c>
      <c r="B46" s="17">
        <v>120.08904411764711</v>
      </c>
      <c r="C46" s="17">
        <v>8.9209558823528852</v>
      </c>
    </row>
    <row r="47" spans="1:3">
      <c r="A47" s="17">
        <v>23</v>
      </c>
      <c r="B47" s="17">
        <v>136.8828952205883</v>
      </c>
      <c r="C47" s="17">
        <v>14.567104779411693</v>
      </c>
    </row>
    <row r="48" spans="1:3">
      <c r="A48" s="17">
        <v>24</v>
      </c>
      <c r="B48" s="17">
        <v>153.67674632352947</v>
      </c>
      <c r="C48" s="17">
        <v>11.483253676470525</v>
      </c>
    </row>
    <row r="49" spans="1:3">
      <c r="A49" s="17">
        <v>25</v>
      </c>
      <c r="B49" s="17">
        <v>170.47059742647062</v>
      </c>
      <c r="C49" s="17">
        <v>10.919402573529368</v>
      </c>
    </row>
    <row r="50" spans="1:3">
      <c r="A50" s="17">
        <v>26</v>
      </c>
      <c r="B50" s="17">
        <v>187.26444852941179</v>
      </c>
      <c r="C50" s="17">
        <v>13.505551470588188</v>
      </c>
    </row>
    <row r="51" spans="1:3">
      <c r="A51" s="17">
        <v>27</v>
      </c>
      <c r="B51" s="17">
        <v>204.05829963235297</v>
      </c>
      <c r="C51" s="17">
        <v>14.741700367647013</v>
      </c>
    </row>
    <row r="52" spans="1:3">
      <c r="A52" s="17">
        <v>28</v>
      </c>
      <c r="B52" s="17">
        <v>220.85215073529412</v>
      </c>
      <c r="C52" s="17">
        <v>20.267849264705859</v>
      </c>
    </row>
    <row r="53" spans="1:3">
      <c r="A53" s="17">
        <v>29</v>
      </c>
      <c r="B53" s="17">
        <v>237.64600183823529</v>
      </c>
      <c r="C53" s="17">
        <v>13.853998161764679</v>
      </c>
    </row>
    <row r="54" spans="1:3">
      <c r="A54" s="17">
        <v>30</v>
      </c>
      <c r="B54" s="17">
        <v>254.43985294117647</v>
      </c>
      <c r="C54" s="17">
        <v>8.4301470588234793</v>
      </c>
    </row>
    <row r="55" spans="1:3">
      <c r="A55" s="17">
        <v>31</v>
      </c>
      <c r="B55" s="17">
        <v>271.23370404411764</v>
      </c>
      <c r="C55" s="17">
        <v>5.0762959558823013</v>
      </c>
    </row>
    <row r="56" spans="1:3">
      <c r="A56" s="17">
        <v>32</v>
      </c>
      <c r="B56" s="17">
        <v>288.02755514705882</v>
      </c>
      <c r="C56" s="17">
        <v>4.0324448529411256</v>
      </c>
    </row>
    <row r="57" spans="1:3">
      <c r="A57" s="17">
        <v>33</v>
      </c>
      <c r="B57" s="17">
        <v>36.119788602941263</v>
      </c>
      <c r="C57" s="17">
        <v>-2.1197886029412629</v>
      </c>
    </row>
    <row r="58" spans="1:3">
      <c r="A58" s="17">
        <v>34</v>
      </c>
      <c r="B58" s="17">
        <v>52.913639705882431</v>
      </c>
      <c r="C58" s="17">
        <v>2.7463602941175651</v>
      </c>
    </row>
    <row r="59" spans="1:3">
      <c r="A59" s="17">
        <v>35</v>
      </c>
      <c r="B59" s="17">
        <v>69.707490808823593</v>
      </c>
      <c r="C59" s="17">
        <v>-2.9174908088236009</v>
      </c>
    </row>
    <row r="60" spans="1:3">
      <c r="A60" s="17">
        <v>36</v>
      </c>
      <c r="B60" s="17">
        <v>86.501341911764769</v>
      </c>
      <c r="C60" s="17">
        <v>0.56865808823522457</v>
      </c>
    </row>
    <row r="61" spans="1:3">
      <c r="A61" s="17">
        <v>37</v>
      </c>
      <c r="B61" s="17">
        <v>103.29519301470594</v>
      </c>
      <c r="C61" s="17">
        <v>4.6548069852940444</v>
      </c>
    </row>
    <row r="62" spans="1:3">
      <c r="A62" s="17">
        <v>38</v>
      </c>
      <c r="B62" s="17">
        <v>120.08904411764711</v>
      </c>
      <c r="C62" s="17">
        <v>3.4609558823528772</v>
      </c>
    </row>
    <row r="63" spans="1:3">
      <c r="A63" s="17">
        <v>39</v>
      </c>
      <c r="B63" s="17">
        <v>136.8828952205883</v>
      </c>
      <c r="C63" s="17">
        <v>5.117104779411676</v>
      </c>
    </row>
    <row r="64" spans="1:3">
      <c r="A64" s="17">
        <v>40</v>
      </c>
      <c r="B64" s="17">
        <v>153.67674632352947</v>
      </c>
      <c r="C64" s="17">
        <v>8.3932536764704935</v>
      </c>
    </row>
    <row r="65" spans="1:3">
      <c r="A65" s="17">
        <v>41</v>
      </c>
      <c r="B65" s="17">
        <v>170.47059742647062</v>
      </c>
      <c r="C65" s="17">
        <v>5.3094025735293542</v>
      </c>
    </row>
    <row r="66" spans="1:3">
      <c r="A66" s="17">
        <v>42</v>
      </c>
      <c r="B66" s="17">
        <v>187.26444852941179</v>
      </c>
      <c r="C66" s="17">
        <v>1.3855514705881831</v>
      </c>
    </row>
    <row r="67" spans="1:3">
      <c r="A67" s="17">
        <v>43</v>
      </c>
      <c r="B67" s="17">
        <v>204.05829963235297</v>
      </c>
      <c r="C67" s="17">
        <v>-3.6182996323530006</v>
      </c>
    </row>
    <row r="68" spans="1:3">
      <c r="A68" s="17">
        <v>44</v>
      </c>
      <c r="B68" s="17">
        <v>220.85215073529412</v>
      </c>
      <c r="C68" s="17">
        <v>-5.4121507352941478</v>
      </c>
    </row>
    <row r="69" spans="1:3">
      <c r="A69" s="17">
        <v>45</v>
      </c>
      <c r="B69" s="17">
        <v>237.64600183823529</v>
      </c>
      <c r="C69" s="17">
        <v>-12.09600183823531</v>
      </c>
    </row>
    <row r="70" spans="1:3">
      <c r="A70" s="17">
        <v>46</v>
      </c>
      <c r="B70" s="17">
        <v>254.43985294117647</v>
      </c>
      <c r="C70" s="17">
        <v>-6.5398529411764912</v>
      </c>
    </row>
    <row r="71" spans="1:3">
      <c r="A71" s="17">
        <v>47</v>
      </c>
      <c r="B71" s="17">
        <v>271.23370404411764</v>
      </c>
      <c r="C71" s="17">
        <v>-12.743704044117692</v>
      </c>
    </row>
    <row r="72" spans="1:3">
      <c r="A72" s="17">
        <v>48</v>
      </c>
      <c r="B72" s="17">
        <v>288.02755514705882</v>
      </c>
      <c r="C72" s="17">
        <v>-19.427555147058854</v>
      </c>
    </row>
    <row r="73" spans="1:3">
      <c r="A73" s="17">
        <v>49</v>
      </c>
      <c r="B73" s="17">
        <v>36.119788602941263</v>
      </c>
      <c r="C73" s="17">
        <v>-4.1197886029412629</v>
      </c>
    </row>
    <row r="74" spans="1:3">
      <c r="A74" s="17">
        <v>50</v>
      </c>
      <c r="B74" s="17">
        <v>52.913639705882431</v>
      </c>
      <c r="C74" s="17">
        <v>-9.3336397058824332</v>
      </c>
    </row>
    <row r="75" spans="1:3">
      <c r="A75" s="17">
        <v>51</v>
      </c>
      <c r="B75" s="17">
        <v>69.707490808823593</v>
      </c>
      <c r="C75" s="17">
        <v>-6.5374908088235912</v>
      </c>
    </row>
    <row r="76" spans="1:3">
      <c r="A76" s="17">
        <v>52</v>
      </c>
      <c r="B76" s="17">
        <v>86.501341911764769</v>
      </c>
      <c r="C76" s="17">
        <v>-10.821341911764762</v>
      </c>
    </row>
    <row r="77" spans="1:3">
      <c r="A77" s="17">
        <v>53</v>
      </c>
      <c r="B77" s="17">
        <v>103.29519301470594</v>
      </c>
      <c r="C77" s="17">
        <v>-11.025193014705934</v>
      </c>
    </row>
    <row r="78" spans="1:3">
      <c r="A78" s="17">
        <v>54</v>
      </c>
      <c r="B78" s="17">
        <v>120.08904411764711</v>
      </c>
      <c r="C78" s="17">
        <v>-16.629044117647098</v>
      </c>
    </row>
    <row r="79" spans="1:3">
      <c r="A79" s="17">
        <v>55</v>
      </c>
      <c r="B79" s="17">
        <v>136.8828952205883</v>
      </c>
      <c r="C79" s="17">
        <v>-17.492895220588281</v>
      </c>
    </row>
    <row r="80" spans="1:3">
      <c r="A80" s="17">
        <v>56</v>
      </c>
      <c r="B80" s="17">
        <v>153.67674632352947</v>
      </c>
      <c r="C80" s="17">
        <v>-14.636746323529451</v>
      </c>
    </row>
    <row r="81" spans="1:3">
      <c r="A81" s="17">
        <v>57</v>
      </c>
      <c r="B81" s="17">
        <v>170.47059742647062</v>
      </c>
      <c r="C81" s="17">
        <v>-19.820597426470584</v>
      </c>
    </row>
    <row r="82" spans="1:3">
      <c r="A82" s="17">
        <v>58</v>
      </c>
      <c r="B82" s="17">
        <v>187.26444852941179</v>
      </c>
      <c r="C82" s="17">
        <v>-13.784448529411748</v>
      </c>
    </row>
    <row r="83" spans="1:3">
      <c r="A83" s="17">
        <v>59</v>
      </c>
      <c r="B83" s="17">
        <v>204.05829963235297</v>
      </c>
      <c r="C83" s="17">
        <v>-7.3582996323529244</v>
      </c>
    </row>
    <row r="84" spans="1:3">
      <c r="A84" s="17">
        <v>60</v>
      </c>
      <c r="B84" s="17">
        <v>220.85215073529412</v>
      </c>
      <c r="C84" s="17">
        <v>-1.2621507352940853</v>
      </c>
    </row>
    <row r="85" spans="1:3">
      <c r="A85" s="17">
        <v>61</v>
      </c>
      <c r="B85" s="17">
        <v>237.64600183823529</v>
      </c>
      <c r="C85" s="17">
        <v>-3.9560018382352666</v>
      </c>
    </row>
    <row r="86" spans="1:3">
      <c r="A86" s="17">
        <v>62</v>
      </c>
      <c r="B86" s="17">
        <v>254.43985294117647</v>
      </c>
      <c r="C86" s="17">
        <v>-6.3198529411764355</v>
      </c>
    </row>
    <row r="87" spans="1:3">
      <c r="A87" s="17">
        <v>63</v>
      </c>
      <c r="B87" s="17">
        <v>271.23370404411764</v>
      </c>
      <c r="C87" s="17">
        <v>-2.0537040441176373</v>
      </c>
    </row>
    <row r="88" spans="1:3">
      <c r="A88" s="17">
        <v>64</v>
      </c>
      <c r="B88" s="17">
        <v>288.02755514705882</v>
      </c>
      <c r="C88" s="17">
        <v>-0.27755514705881978</v>
      </c>
    </row>
    <row r="89" spans="1:3">
      <c r="A89" s="17">
        <v>65</v>
      </c>
      <c r="B89" s="17">
        <v>36.119788602941263</v>
      </c>
      <c r="C89" s="17">
        <v>1.8802113970587371</v>
      </c>
    </row>
    <row r="90" spans="1:3">
      <c r="A90" s="17">
        <v>66</v>
      </c>
      <c r="B90" s="17">
        <v>52.913639705882431</v>
      </c>
      <c r="C90" s="17">
        <v>8.6363602941175657</v>
      </c>
    </row>
    <row r="91" spans="1:3">
      <c r="A91" s="17">
        <v>67</v>
      </c>
      <c r="B91" s="17">
        <v>69.707490808823593</v>
      </c>
      <c r="C91" s="17">
        <v>1.3525091911764093</v>
      </c>
    </row>
    <row r="92" spans="1:3">
      <c r="A92" s="17">
        <v>68</v>
      </c>
      <c r="B92" s="17">
        <v>86.501341911764769</v>
      </c>
      <c r="C92" s="17">
        <v>7.4186580882352331</v>
      </c>
    </row>
    <row r="93" spans="1:3">
      <c r="A93" s="17">
        <v>69</v>
      </c>
      <c r="B93" s="17">
        <v>103.29519301470594</v>
      </c>
      <c r="C93" s="17">
        <v>10.844806985294056</v>
      </c>
    </row>
    <row r="94" spans="1:3">
      <c r="A94" s="17">
        <v>70</v>
      </c>
      <c r="B94" s="17">
        <v>120.08904411764711</v>
      </c>
      <c r="C94" s="17">
        <v>15.020955882352908</v>
      </c>
    </row>
    <row r="95" spans="1:3">
      <c r="A95" s="17">
        <v>71</v>
      </c>
      <c r="B95" s="17">
        <v>136.8828952205883</v>
      </c>
      <c r="C95" s="17">
        <v>20.157104779411725</v>
      </c>
    </row>
    <row r="96" spans="1:3">
      <c r="A96" s="17">
        <v>72</v>
      </c>
      <c r="B96" s="17">
        <v>153.67674632352947</v>
      </c>
      <c r="C96" s="17">
        <v>21.633253676470559</v>
      </c>
    </row>
    <row r="97" spans="1:3">
      <c r="A97" s="17">
        <v>73</v>
      </c>
      <c r="B97" s="17">
        <v>170.47059742647062</v>
      </c>
      <c r="C97" s="17">
        <v>20.949402573529397</v>
      </c>
    </row>
    <row r="98" spans="1:3">
      <c r="A98" s="17">
        <v>74</v>
      </c>
      <c r="B98" s="17">
        <v>187.26444852941179</v>
      </c>
      <c r="C98" s="17">
        <v>19.60555147058821</v>
      </c>
    </row>
    <row r="99" spans="1:3">
      <c r="A99" s="17">
        <v>75</v>
      </c>
      <c r="B99" s="17">
        <v>204.05829963235297</v>
      </c>
      <c r="C99" s="17">
        <v>22.791700367647024</v>
      </c>
    </row>
    <row r="100" spans="1:3">
      <c r="A100" s="17">
        <v>76</v>
      </c>
      <c r="B100" s="17">
        <v>220.85215073529412</v>
      </c>
      <c r="C100" s="17">
        <v>15.837849264705881</v>
      </c>
    </row>
    <row r="101" spans="1:3">
      <c r="A101" s="17">
        <v>77</v>
      </c>
      <c r="B101" s="17">
        <v>237.64600183823529</v>
      </c>
      <c r="C101" s="17">
        <v>13.9239981617647</v>
      </c>
    </row>
    <row r="102" spans="1:3">
      <c r="A102" s="17">
        <v>78</v>
      </c>
      <c r="B102" s="17">
        <v>254.43985294117647</v>
      </c>
      <c r="C102" s="17">
        <v>10.570147058823522</v>
      </c>
    </row>
    <row r="103" spans="1:3">
      <c r="A103" s="17">
        <v>79</v>
      </c>
      <c r="B103" s="17">
        <v>271.23370404411764</v>
      </c>
      <c r="C103" s="17">
        <v>9.2262959558823354</v>
      </c>
    </row>
    <row r="104" spans="1:3">
      <c r="A104" s="17">
        <v>80</v>
      </c>
      <c r="B104" s="17">
        <v>288.02755514705882</v>
      </c>
      <c r="C104" s="17">
        <v>15.052444852941164</v>
      </c>
    </row>
    <row r="105" spans="1:3">
      <c r="A105" s="17">
        <v>81</v>
      </c>
      <c r="B105" s="17">
        <v>36.119788602941263</v>
      </c>
      <c r="C105" s="17">
        <v>-3.1197886029412629</v>
      </c>
    </row>
    <row r="106" spans="1:3">
      <c r="A106" s="17">
        <v>82</v>
      </c>
      <c r="B106" s="17">
        <v>52.913639705882431</v>
      </c>
      <c r="C106" s="17">
        <v>-10.13363970588243</v>
      </c>
    </row>
    <row r="107" spans="1:3">
      <c r="A107" s="17">
        <v>83</v>
      </c>
      <c r="B107" s="17">
        <v>69.707490808823593</v>
      </c>
      <c r="C107" s="17">
        <v>-13.247490808823592</v>
      </c>
    </row>
    <row r="108" spans="1:3">
      <c r="A108" s="17">
        <v>84</v>
      </c>
      <c r="B108" s="17">
        <v>86.501341911764769</v>
      </c>
      <c r="C108" s="17">
        <v>-10.001341911764769</v>
      </c>
    </row>
    <row r="109" spans="1:3">
      <c r="A109" s="17">
        <v>85</v>
      </c>
      <c r="B109" s="17">
        <v>103.29519301470594</v>
      </c>
      <c r="C109" s="17">
        <v>-14.67519301470594</v>
      </c>
    </row>
    <row r="110" spans="1:3">
      <c r="A110" s="17">
        <v>86</v>
      </c>
      <c r="B110" s="17">
        <v>120.08904411764711</v>
      </c>
      <c r="C110" s="17">
        <v>-11.579044117647101</v>
      </c>
    </row>
    <row r="111" spans="1:3">
      <c r="A111" s="17">
        <v>87</v>
      </c>
      <c r="B111" s="17">
        <v>136.8828952205883</v>
      </c>
      <c r="C111" s="17">
        <v>-9.2328952205882899</v>
      </c>
    </row>
    <row r="112" spans="1:3">
      <c r="A112" s="17">
        <v>88</v>
      </c>
      <c r="B112" s="17">
        <v>153.67674632352947</v>
      </c>
      <c r="C112" s="17">
        <v>-5.7767463235294656</v>
      </c>
    </row>
    <row r="113" spans="1:3">
      <c r="A113" s="17">
        <v>89</v>
      </c>
      <c r="B113" s="17">
        <v>170.47059742647062</v>
      </c>
      <c r="C113" s="17">
        <v>-3.850597426470614</v>
      </c>
    </row>
    <row r="114" spans="1:3">
      <c r="A114" s="17">
        <v>90</v>
      </c>
      <c r="B114" s="17">
        <v>187.26444852941179</v>
      </c>
      <c r="C114" s="17">
        <v>-7.2044485294117919</v>
      </c>
    </row>
    <row r="115" spans="1:3">
      <c r="A115" s="17">
        <v>91</v>
      </c>
      <c r="B115" s="17">
        <v>204.05829963235297</v>
      </c>
      <c r="C115" s="17">
        <v>-5.1882996323529653</v>
      </c>
    </row>
    <row r="116" spans="1:3">
      <c r="A116" s="17">
        <v>92</v>
      </c>
      <c r="B116" s="17">
        <v>220.85215073529412</v>
      </c>
      <c r="C116" s="17">
        <v>-6.112150735294108</v>
      </c>
    </row>
    <row r="117" spans="1:3">
      <c r="A117" s="17">
        <v>93</v>
      </c>
      <c r="B117" s="17">
        <v>237.64600183823529</v>
      </c>
      <c r="C117" s="17">
        <v>-13.036001838235279</v>
      </c>
    </row>
    <row r="118" spans="1:3">
      <c r="A118" s="17">
        <v>94</v>
      </c>
      <c r="B118" s="17">
        <v>254.43985294117647</v>
      </c>
      <c r="C118" s="17">
        <v>-10.119852941176447</v>
      </c>
    </row>
    <row r="119" spans="1:3">
      <c r="A119" s="17">
        <v>95</v>
      </c>
      <c r="B119" s="17">
        <v>271.23370404411764</v>
      </c>
      <c r="C119" s="17">
        <v>-3.8437040441176009</v>
      </c>
    </row>
    <row r="120" spans="1:3">
      <c r="A120" s="17">
        <v>96</v>
      </c>
      <c r="B120" s="17">
        <v>288.02755514705882</v>
      </c>
      <c r="C120" s="17">
        <v>-9.3575551470588039</v>
      </c>
    </row>
    <row r="121" spans="1:3">
      <c r="A121" s="17">
        <v>97</v>
      </c>
      <c r="B121" s="17">
        <v>36.119788602941263</v>
      </c>
      <c r="C121" s="17">
        <v>-0.11978860294126292</v>
      </c>
    </row>
    <row r="122" spans="1:3">
      <c r="A122" s="17">
        <v>98</v>
      </c>
      <c r="B122" s="17">
        <v>52.913639705882431</v>
      </c>
      <c r="C122" s="17">
        <v>-2.6036397058824292</v>
      </c>
    </row>
    <row r="123" spans="1:3">
      <c r="A123" s="17">
        <v>99</v>
      </c>
      <c r="B123" s="17">
        <v>69.707490808823593</v>
      </c>
      <c r="C123" s="17">
        <v>2.3525091911764093</v>
      </c>
    </row>
    <row r="124" spans="1:3">
      <c r="A124" s="17">
        <v>100</v>
      </c>
      <c r="B124" s="17">
        <v>86.501341911764769</v>
      </c>
      <c r="C124" s="17">
        <v>-5.4413419117647663</v>
      </c>
    </row>
    <row r="125" spans="1:3">
      <c r="A125" s="17">
        <v>101</v>
      </c>
      <c r="B125" s="17">
        <v>103.29519301470594</v>
      </c>
      <c r="C125" s="17">
        <v>1.6148069852940523</v>
      </c>
    </row>
    <row r="126" spans="1:3">
      <c r="A126" s="17">
        <v>102</v>
      </c>
      <c r="B126" s="17">
        <v>120.08904411764711</v>
      </c>
      <c r="C126" s="17">
        <v>4.4409558823528954</v>
      </c>
    </row>
    <row r="127" spans="1:3">
      <c r="A127" s="17">
        <v>103</v>
      </c>
      <c r="B127" s="17">
        <v>136.8828952205883</v>
      </c>
      <c r="C127" s="17">
        <v>6.277104779411701</v>
      </c>
    </row>
    <row r="128" spans="1:3">
      <c r="A128" s="17">
        <v>104</v>
      </c>
      <c r="B128" s="17">
        <v>153.67674632352947</v>
      </c>
      <c r="C128" s="17">
        <v>10.963253676470515</v>
      </c>
    </row>
    <row r="129" spans="1:3">
      <c r="A129" s="17">
        <v>105</v>
      </c>
      <c r="B129" s="17">
        <v>170.47059742647062</v>
      </c>
      <c r="C129" s="17">
        <v>9.0194025735293621</v>
      </c>
    </row>
    <row r="130" spans="1:3">
      <c r="A130" s="17">
        <v>106</v>
      </c>
      <c r="B130" s="17">
        <v>187.26444852941179</v>
      </c>
      <c r="C130" s="17">
        <v>12.055551470588199</v>
      </c>
    </row>
    <row r="131" spans="1:3">
      <c r="A131" s="17">
        <v>107</v>
      </c>
      <c r="B131" s="17">
        <v>204.05829963235297</v>
      </c>
      <c r="C131" s="17">
        <v>5.371700367647037</v>
      </c>
    </row>
    <row r="132" spans="1:3">
      <c r="A132" s="17">
        <v>108</v>
      </c>
      <c r="B132" s="17">
        <v>220.85215073529412</v>
      </c>
      <c r="C132" s="17">
        <v>1.8378492647058806</v>
      </c>
    </row>
    <row r="133" spans="1:3">
      <c r="A133" s="17">
        <v>109</v>
      </c>
      <c r="B133" s="17">
        <v>237.64600183823529</v>
      </c>
      <c r="C133" s="17">
        <v>-3.1360018382353019</v>
      </c>
    </row>
    <row r="134" spans="1:3">
      <c r="A134" s="17">
        <v>110</v>
      </c>
      <c r="B134" s="17">
        <v>254.43985294117647</v>
      </c>
      <c r="C134" s="17">
        <v>-5.0498529411764821</v>
      </c>
    </row>
    <row r="135" spans="1:3">
      <c r="A135" s="17">
        <v>111</v>
      </c>
      <c r="B135" s="17">
        <v>271.23370404411764</v>
      </c>
      <c r="C135" s="17">
        <v>-8.7637040441176737</v>
      </c>
    </row>
    <row r="136" spans="1:3">
      <c r="A136" s="17">
        <v>112</v>
      </c>
      <c r="B136" s="17">
        <v>288.02755514705882</v>
      </c>
      <c r="C136" s="17">
        <v>-6.0575551470588493</v>
      </c>
    </row>
    <row r="137" spans="1:3">
      <c r="A137" s="17">
        <v>113</v>
      </c>
      <c r="B137" s="17">
        <v>36.119788602941263</v>
      </c>
      <c r="C137" s="17">
        <v>-1.1197886029412629</v>
      </c>
    </row>
    <row r="138" spans="1:3">
      <c r="A138" s="17">
        <v>114</v>
      </c>
      <c r="B138" s="17">
        <v>52.913639705882431</v>
      </c>
      <c r="C138" s="17">
        <v>-4.7436397058824298</v>
      </c>
    </row>
    <row r="139" spans="1:3">
      <c r="A139" s="17">
        <v>115</v>
      </c>
      <c r="B139" s="17">
        <v>69.707490808823593</v>
      </c>
      <c r="C139" s="17">
        <v>-8.7574908088235901</v>
      </c>
    </row>
    <row r="140" spans="1:3">
      <c r="A140" s="17">
        <v>116</v>
      </c>
      <c r="B140" s="17">
        <v>86.501341911764769</v>
      </c>
      <c r="C140" s="17">
        <v>-5.5113419117647595</v>
      </c>
    </row>
    <row r="141" spans="1:3">
      <c r="A141" s="17">
        <v>117</v>
      </c>
      <c r="B141" s="17">
        <v>103.29519301470594</v>
      </c>
      <c r="C141" s="17">
        <v>0.25480698529406709</v>
      </c>
    </row>
    <row r="142" spans="1:3">
      <c r="A142" s="17">
        <v>118</v>
      </c>
      <c r="B142" s="17">
        <v>120.08904411764711</v>
      </c>
      <c r="C142" s="17">
        <v>-1.0890441176470915</v>
      </c>
    </row>
    <row r="143" spans="1:3">
      <c r="A143" s="17">
        <v>119</v>
      </c>
      <c r="B143" s="17">
        <v>136.8828952205883</v>
      </c>
      <c r="C143" s="17">
        <v>-5.5528952205882831</v>
      </c>
    </row>
    <row r="144" spans="1:3">
      <c r="A144" s="17">
        <v>120</v>
      </c>
      <c r="B144" s="17">
        <v>153.67674632352947</v>
      </c>
      <c r="C144" s="17">
        <v>-11.426746323529471</v>
      </c>
    </row>
    <row r="145" spans="1:3">
      <c r="A145" s="17">
        <v>121</v>
      </c>
      <c r="B145" s="17">
        <v>170.47059742647062</v>
      </c>
      <c r="C145" s="17">
        <v>-13.820597426470613</v>
      </c>
    </row>
    <row r="146" spans="1:3">
      <c r="A146" s="17">
        <v>122</v>
      </c>
      <c r="B146" s="17">
        <v>187.26444852941179</v>
      </c>
      <c r="C146" s="17">
        <v>-7.9644485294117828</v>
      </c>
    </row>
    <row r="147" spans="1:3">
      <c r="A147" s="17">
        <v>123</v>
      </c>
      <c r="B147" s="17">
        <v>204.05829963235297</v>
      </c>
      <c r="C147" s="17">
        <v>-2.0782996323529517</v>
      </c>
    </row>
    <row r="148" spans="1:3">
      <c r="A148" s="17">
        <v>124</v>
      </c>
      <c r="B148" s="17">
        <v>220.85215073529412</v>
      </c>
      <c r="C148" s="17">
        <v>-4.3521507352940887</v>
      </c>
    </row>
    <row r="149" spans="1:3">
      <c r="A149" s="17">
        <v>125</v>
      </c>
      <c r="B149" s="17">
        <v>237.64600183823529</v>
      </c>
      <c r="C149" s="17">
        <v>-6.6560018382352553</v>
      </c>
    </row>
    <row r="150" spans="1:3">
      <c r="A150" s="17">
        <v>126</v>
      </c>
      <c r="B150" s="17">
        <v>254.43985294117647</v>
      </c>
      <c r="C150" s="17">
        <v>-11.41985294117643</v>
      </c>
    </row>
    <row r="151" spans="1:3">
      <c r="A151" s="17">
        <v>127</v>
      </c>
      <c r="B151" s="17">
        <v>271.23370404411764</v>
      </c>
      <c r="C151" s="17">
        <v>-10.903704044117603</v>
      </c>
    </row>
    <row r="152" spans="1:3" ht="15" thickBot="1">
      <c r="A152" s="18">
        <v>128</v>
      </c>
      <c r="B152" s="18">
        <v>288.02755514705882</v>
      </c>
      <c r="C152" s="18">
        <v>-18.517555147058772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selection activeCell="J5" sqref="J5"/>
    </sheetView>
  </sheetViews>
  <sheetFormatPr baseColWidth="10" defaultColWidth="13.5" defaultRowHeight="14" x14ac:dyDescent="0"/>
  <cols>
    <col min="1" max="1" width="13.5" style="1"/>
    <col min="2" max="2" width="8.1640625" style="1" customWidth="1"/>
    <col min="3" max="3" width="13.6640625" style="1" bestFit="1" customWidth="1"/>
    <col min="4" max="4" width="10.6640625" style="1" bestFit="1" customWidth="1"/>
    <col min="5" max="5" width="10" style="1" bestFit="1" customWidth="1"/>
    <col min="6" max="6" width="7.6640625" style="1" bestFit="1" customWidth="1"/>
    <col min="7" max="7" width="8.1640625" style="1" bestFit="1" customWidth="1"/>
    <col min="8" max="8" width="4.5" style="1" bestFit="1" customWidth="1"/>
    <col min="9" max="9" width="4.33203125" style="1" bestFit="1" customWidth="1"/>
    <col min="10" max="10" width="13.83203125" style="1" customWidth="1"/>
    <col min="11" max="11" width="13.5" style="1"/>
    <col min="12" max="12" width="12.5" style="1" customWidth="1"/>
    <col min="13" max="13" width="17.33203125" style="1" customWidth="1"/>
    <col min="14" max="14" width="16.33203125" style="1" customWidth="1"/>
    <col min="15" max="15" width="16.33203125" style="1" bestFit="1" customWidth="1"/>
    <col min="16" max="16384" width="13.5" style="1"/>
  </cols>
  <sheetData>
    <row r="1" spans="1:19" ht="23">
      <c r="A1" s="16" t="s">
        <v>59</v>
      </c>
    </row>
    <row r="4" spans="1:19">
      <c r="A4" s="6" t="s">
        <v>1</v>
      </c>
      <c r="B4" s="6" t="s">
        <v>4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0</v>
      </c>
      <c r="H4" s="1" t="s">
        <v>25</v>
      </c>
      <c r="I4" s="1" t="s">
        <v>26</v>
      </c>
      <c r="J4" s="1" t="s">
        <v>27</v>
      </c>
    </row>
    <row r="5" spans="1:19">
      <c r="A5" s="1">
        <v>1</v>
      </c>
      <c r="B5" s="1" t="s">
        <v>43</v>
      </c>
      <c r="C5" s="2">
        <v>39814</v>
      </c>
      <c r="D5" s="2">
        <v>39815</v>
      </c>
      <c r="E5" s="3">
        <f>+D5-C5</f>
        <v>1</v>
      </c>
      <c r="F5" s="3">
        <f>+E5/(30.4166666666667)</f>
        <v>3.2876712328767085E-2</v>
      </c>
      <c r="G5" s="1">
        <v>35</v>
      </c>
      <c r="L5" s="24" t="s">
        <v>4</v>
      </c>
      <c r="M5" s="25" t="s">
        <v>88</v>
      </c>
    </row>
    <row r="6" spans="1:19">
      <c r="A6" s="1">
        <v>1</v>
      </c>
      <c r="B6" s="1" t="s">
        <v>43</v>
      </c>
      <c r="C6" s="2">
        <v>39814</v>
      </c>
      <c r="D6" s="2">
        <v>39845</v>
      </c>
      <c r="E6" s="3">
        <f t="shared" ref="E6:E69" si="0">+D6-C6</f>
        <v>31</v>
      </c>
      <c r="F6" s="3">
        <f t="shared" ref="F6:F69" si="1">+E6/(30.4166666666667)</f>
        <v>1.0191780821917797</v>
      </c>
      <c r="G6" s="3">
        <v>54.11</v>
      </c>
      <c r="H6" s="3">
        <f t="shared" ref="H6:H20" si="2">+E6-E5</f>
        <v>30</v>
      </c>
      <c r="I6" s="3">
        <f t="shared" ref="I6:I20" si="3">+G6-G5</f>
        <v>19.11</v>
      </c>
      <c r="J6" s="7">
        <f t="shared" ref="J6:J20" si="4">+I6/H6</f>
        <v>0.63700000000000001</v>
      </c>
      <c r="L6" s="29"/>
      <c r="M6" s="29"/>
      <c r="N6" s="29"/>
      <c r="O6" s="29"/>
      <c r="P6" s="29"/>
    </row>
    <row r="7" spans="1:19">
      <c r="A7" s="1">
        <v>1</v>
      </c>
      <c r="B7" s="1" t="s">
        <v>43</v>
      </c>
      <c r="C7" s="2">
        <v>39814</v>
      </c>
      <c r="D7" s="2">
        <v>39875</v>
      </c>
      <c r="E7" s="3">
        <f t="shared" si="0"/>
        <v>61</v>
      </c>
      <c r="F7" s="3">
        <f t="shared" si="1"/>
        <v>2.0054794520547925</v>
      </c>
      <c r="G7" s="3">
        <v>65.960000000000008</v>
      </c>
      <c r="H7" s="3">
        <f t="shared" si="2"/>
        <v>30</v>
      </c>
      <c r="I7" s="3">
        <f t="shared" si="3"/>
        <v>11.850000000000009</v>
      </c>
      <c r="J7" s="7">
        <f t="shared" si="4"/>
        <v>0.3950000000000003</v>
      </c>
      <c r="L7" s="21"/>
      <c r="M7" s="23" t="s">
        <v>91</v>
      </c>
      <c r="N7" s="22"/>
      <c r="O7"/>
      <c r="P7"/>
      <c r="Q7"/>
      <c r="R7"/>
    </row>
    <row r="8" spans="1:19">
      <c r="A8" s="1">
        <v>1</v>
      </c>
      <c r="B8" s="1" t="s">
        <v>43</v>
      </c>
      <c r="C8" s="2">
        <v>39814</v>
      </c>
      <c r="D8" s="2">
        <v>39905</v>
      </c>
      <c r="E8" s="3">
        <f t="shared" si="0"/>
        <v>91</v>
      </c>
      <c r="F8" s="3">
        <f t="shared" si="1"/>
        <v>2.9917808219178048</v>
      </c>
      <c r="G8" s="3">
        <v>86.9</v>
      </c>
      <c r="H8" s="3">
        <f t="shared" si="2"/>
        <v>30</v>
      </c>
      <c r="I8" s="3">
        <f t="shared" si="3"/>
        <v>20.939999999999998</v>
      </c>
      <c r="J8" s="7">
        <f t="shared" si="4"/>
        <v>0.69799999999999995</v>
      </c>
      <c r="L8" s="23" t="s">
        <v>31</v>
      </c>
      <c r="M8" s="21" t="s">
        <v>90</v>
      </c>
      <c r="N8" s="31" t="s">
        <v>87</v>
      </c>
      <c r="O8"/>
      <c r="P8"/>
      <c r="Q8"/>
      <c r="R8"/>
    </row>
    <row r="9" spans="1:19">
      <c r="A9" s="1">
        <v>1</v>
      </c>
      <c r="B9" s="1" t="s">
        <v>43</v>
      </c>
      <c r="C9" s="2">
        <v>39814</v>
      </c>
      <c r="D9" s="2">
        <v>39935</v>
      </c>
      <c r="E9" s="3">
        <f t="shared" si="0"/>
        <v>121</v>
      </c>
      <c r="F9" s="3">
        <f t="shared" si="1"/>
        <v>3.9780821917808176</v>
      </c>
      <c r="G9" s="3">
        <v>105.08000000000001</v>
      </c>
      <c r="H9" s="3">
        <f t="shared" si="2"/>
        <v>30</v>
      </c>
      <c r="I9" s="3">
        <f t="shared" si="3"/>
        <v>18.180000000000007</v>
      </c>
      <c r="J9" s="7">
        <f t="shared" si="4"/>
        <v>0.60600000000000021</v>
      </c>
      <c r="L9" s="26">
        <v>3.287671232876712E-2</v>
      </c>
      <c r="M9" s="32">
        <v>35</v>
      </c>
      <c r="N9" s="33"/>
      <c r="O9"/>
      <c r="P9"/>
      <c r="Q9"/>
      <c r="R9"/>
      <c r="S9"/>
    </row>
    <row r="10" spans="1:19">
      <c r="A10" s="1">
        <v>1</v>
      </c>
      <c r="B10" s="1" t="s">
        <v>43</v>
      </c>
      <c r="C10" s="2">
        <v>39814</v>
      </c>
      <c r="D10" s="2">
        <v>39965</v>
      </c>
      <c r="E10" s="3">
        <f t="shared" si="0"/>
        <v>151</v>
      </c>
      <c r="F10" s="3">
        <f t="shared" si="1"/>
        <v>4.9643835616438299</v>
      </c>
      <c r="G10" s="3">
        <v>122.39000000000001</v>
      </c>
      <c r="H10" s="3">
        <f t="shared" si="2"/>
        <v>30</v>
      </c>
      <c r="I10" s="3">
        <f t="shared" si="3"/>
        <v>17.310000000000002</v>
      </c>
      <c r="J10" s="7">
        <f t="shared" si="4"/>
        <v>0.57700000000000007</v>
      </c>
      <c r="L10" s="27">
        <v>1.0191780821917809</v>
      </c>
      <c r="M10" s="34">
        <v>51.582499999999996</v>
      </c>
      <c r="N10" s="35">
        <v>0.55274999999999996</v>
      </c>
      <c r="O10"/>
      <c r="P10"/>
      <c r="Q10"/>
      <c r="R10"/>
      <c r="S10"/>
    </row>
    <row r="11" spans="1:19">
      <c r="A11" s="1">
        <v>1</v>
      </c>
      <c r="B11" s="1" t="s">
        <v>43</v>
      </c>
      <c r="C11" s="2">
        <v>39814</v>
      </c>
      <c r="D11" s="2">
        <v>39995</v>
      </c>
      <c r="E11" s="3">
        <f t="shared" si="0"/>
        <v>181</v>
      </c>
      <c r="F11" s="3">
        <f t="shared" si="1"/>
        <v>5.9506849315068431</v>
      </c>
      <c r="G11" s="3">
        <v>135.29000000000002</v>
      </c>
      <c r="H11" s="3">
        <f t="shared" si="2"/>
        <v>30</v>
      </c>
      <c r="I11" s="3">
        <f t="shared" si="3"/>
        <v>12.900000000000006</v>
      </c>
      <c r="J11" s="7">
        <f t="shared" si="4"/>
        <v>0.43000000000000022</v>
      </c>
      <c r="L11" s="27">
        <v>2.0054794520547943</v>
      </c>
      <c r="M11" s="34">
        <v>66.871250000000003</v>
      </c>
      <c r="N11" s="35">
        <v>0.50962499999999999</v>
      </c>
      <c r="O11"/>
      <c r="P11"/>
      <c r="Q11"/>
      <c r="R11"/>
      <c r="S11"/>
    </row>
    <row r="12" spans="1:19">
      <c r="A12" s="1">
        <v>1</v>
      </c>
      <c r="B12" s="1" t="s">
        <v>43</v>
      </c>
      <c r="C12" s="2">
        <v>39814</v>
      </c>
      <c r="D12" s="2">
        <v>40025</v>
      </c>
      <c r="E12" s="3">
        <f t="shared" si="0"/>
        <v>211</v>
      </c>
      <c r="F12" s="3">
        <f t="shared" si="1"/>
        <v>6.9369863013698554</v>
      </c>
      <c r="G12" s="3">
        <v>148.67000000000002</v>
      </c>
      <c r="H12" s="3">
        <f t="shared" si="2"/>
        <v>30</v>
      </c>
      <c r="I12" s="3">
        <f t="shared" si="3"/>
        <v>13.379999999999995</v>
      </c>
      <c r="J12" s="7">
        <f t="shared" si="4"/>
        <v>0.44599999999999984</v>
      </c>
      <c r="L12" s="27">
        <v>2.9917808219178079</v>
      </c>
      <c r="M12" s="34">
        <v>85.564999999999998</v>
      </c>
      <c r="N12" s="35">
        <v>0.62312500000000004</v>
      </c>
      <c r="O12"/>
      <c r="P12"/>
      <c r="Q12"/>
      <c r="R12"/>
      <c r="S12"/>
    </row>
    <row r="13" spans="1:19">
      <c r="A13" s="1">
        <v>1</v>
      </c>
      <c r="B13" s="1" t="s">
        <v>43</v>
      </c>
      <c r="C13" s="2">
        <v>39814</v>
      </c>
      <c r="D13" s="2">
        <v>40055</v>
      </c>
      <c r="E13" s="3">
        <f t="shared" si="0"/>
        <v>241</v>
      </c>
      <c r="F13" s="3">
        <f t="shared" si="1"/>
        <v>7.9232876712328677</v>
      </c>
      <c r="G13" s="3">
        <v>169.4</v>
      </c>
      <c r="H13" s="3">
        <f t="shared" si="2"/>
        <v>30</v>
      </c>
      <c r="I13" s="3">
        <f t="shared" si="3"/>
        <v>20.72999999999999</v>
      </c>
      <c r="J13" s="7">
        <f t="shared" si="4"/>
        <v>0.69099999999999961</v>
      </c>
      <c r="L13" s="27">
        <v>3.9780821917808216</v>
      </c>
      <c r="M13" s="34">
        <v>103.7225</v>
      </c>
      <c r="N13" s="35">
        <v>0.60525000000000007</v>
      </c>
      <c r="O13"/>
      <c r="P13"/>
      <c r="Q13"/>
      <c r="R13"/>
      <c r="S13"/>
    </row>
    <row r="14" spans="1:19">
      <c r="A14" s="1">
        <v>1</v>
      </c>
      <c r="B14" s="1" t="s">
        <v>43</v>
      </c>
      <c r="C14" s="2">
        <v>39814</v>
      </c>
      <c r="D14" s="2">
        <v>40085</v>
      </c>
      <c r="E14" s="3">
        <f t="shared" si="0"/>
        <v>271</v>
      </c>
      <c r="F14" s="3">
        <f t="shared" si="1"/>
        <v>8.9095890410958809</v>
      </c>
      <c r="G14" s="3">
        <v>187.94</v>
      </c>
      <c r="H14" s="3">
        <f t="shared" si="2"/>
        <v>30</v>
      </c>
      <c r="I14" s="3">
        <f t="shared" si="3"/>
        <v>18.539999999999992</v>
      </c>
      <c r="J14" s="7">
        <f t="shared" si="4"/>
        <v>0.61799999999999977</v>
      </c>
      <c r="L14" s="27">
        <v>4.9643835616438352</v>
      </c>
      <c r="M14" s="34">
        <v>120.69499999999999</v>
      </c>
      <c r="N14" s="35">
        <v>0.56574999999999998</v>
      </c>
      <c r="O14"/>
      <c r="P14"/>
      <c r="Q14"/>
      <c r="R14"/>
      <c r="S14"/>
    </row>
    <row r="15" spans="1:19">
      <c r="A15" s="1">
        <v>1</v>
      </c>
      <c r="B15" s="1" t="s">
        <v>43</v>
      </c>
      <c r="C15" s="2">
        <v>39814</v>
      </c>
      <c r="D15" s="2">
        <v>40115</v>
      </c>
      <c r="E15" s="3">
        <f t="shared" si="0"/>
        <v>301</v>
      </c>
      <c r="F15" s="3">
        <f t="shared" si="1"/>
        <v>9.8958904109588932</v>
      </c>
      <c r="G15" s="3">
        <v>208.07</v>
      </c>
      <c r="H15" s="3">
        <f t="shared" si="2"/>
        <v>30</v>
      </c>
      <c r="I15" s="3">
        <f t="shared" si="3"/>
        <v>20.129999999999995</v>
      </c>
      <c r="J15" s="7">
        <f t="shared" si="4"/>
        <v>0.67099999999999982</v>
      </c>
      <c r="L15" s="27">
        <v>5.9506849315068493</v>
      </c>
      <c r="M15" s="34">
        <v>138.41374999999999</v>
      </c>
      <c r="N15" s="35">
        <v>0.59062499999999996</v>
      </c>
      <c r="O15"/>
      <c r="P15"/>
      <c r="Q15"/>
      <c r="R15"/>
      <c r="S15"/>
    </row>
    <row r="16" spans="1:19">
      <c r="A16" s="1">
        <v>1</v>
      </c>
      <c r="B16" s="1" t="s">
        <v>43</v>
      </c>
      <c r="C16" s="2">
        <v>39814</v>
      </c>
      <c r="D16" s="2">
        <v>40145</v>
      </c>
      <c r="E16" s="3">
        <f t="shared" si="0"/>
        <v>331</v>
      </c>
      <c r="F16" s="3">
        <f t="shared" si="1"/>
        <v>10.882191780821906</v>
      </c>
      <c r="G16" s="3">
        <v>225.47</v>
      </c>
      <c r="H16" s="3">
        <f t="shared" si="2"/>
        <v>30</v>
      </c>
      <c r="I16" s="3">
        <f t="shared" si="3"/>
        <v>17.400000000000006</v>
      </c>
      <c r="J16" s="7">
        <f t="shared" si="4"/>
        <v>0.58000000000000018</v>
      </c>
      <c r="L16" s="27">
        <v>6.9369863013698625</v>
      </c>
      <c r="M16" s="34">
        <v>155.63</v>
      </c>
      <c r="N16" s="35">
        <v>0.57387499999999991</v>
      </c>
      <c r="O16"/>
      <c r="P16"/>
      <c r="Q16"/>
      <c r="R16"/>
      <c r="S16"/>
    </row>
    <row r="17" spans="1:19">
      <c r="A17" s="1">
        <v>1</v>
      </c>
      <c r="B17" s="1" t="s">
        <v>43</v>
      </c>
      <c r="C17" s="2">
        <v>39814</v>
      </c>
      <c r="D17" s="2">
        <v>40175</v>
      </c>
      <c r="E17" s="3">
        <f t="shared" si="0"/>
        <v>361</v>
      </c>
      <c r="F17" s="3">
        <f t="shared" si="1"/>
        <v>11.868493150684918</v>
      </c>
      <c r="G17" s="3">
        <v>245.15</v>
      </c>
      <c r="H17" s="3">
        <f t="shared" si="2"/>
        <v>30</v>
      </c>
      <c r="I17" s="3">
        <f t="shared" si="3"/>
        <v>19.680000000000007</v>
      </c>
      <c r="J17" s="7">
        <f t="shared" si="4"/>
        <v>0.65600000000000025</v>
      </c>
      <c r="L17" s="27">
        <v>7.9232876712328766</v>
      </c>
      <c r="M17" s="34">
        <v>171.42500000000004</v>
      </c>
      <c r="N17" s="35">
        <v>0.52649999999999997</v>
      </c>
      <c r="O17"/>
      <c r="P17"/>
      <c r="Q17"/>
      <c r="R17"/>
      <c r="S17"/>
    </row>
    <row r="18" spans="1:19">
      <c r="A18" s="1">
        <v>1</v>
      </c>
      <c r="B18" s="1" t="s">
        <v>43</v>
      </c>
      <c r="C18" s="2">
        <v>39814</v>
      </c>
      <c r="D18" s="2">
        <v>40205</v>
      </c>
      <c r="E18" s="3">
        <f t="shared" si="0"/>
        <v>391</v>
      </c>
      <c r="F18" s="3">
        <f t="shared" si="1"/>
        <v>12.854794520547932</v>
      </c>
      <c r="G18" s="3">
        <v>258.08</v>
      </c>
      <c r="H18" s="3">
        <f t="shared" si="2"/>
        <v>30</v>
      </c>
      <c r="I18" s="3">
        <f t="shared" si="3"/>
        <v>12.929999999999978</v>
      </c>
      <c r="J18" s="7">
        <f t="shared" si="4"/>
        <v>0.43099999999999927</v>
      </c>
      <c r="L18" s="27">
        <v>8.9095890410958898</v>
      </c>
      <c r="M18" s="34">
        <v>189.54874999999998</v>
      </c>
      <c r="N18" s="35">
        <v>0.60412500000000002</v>
      </c>
      <c r="O18"/>
      <c r="P18"/>
      <c r="Q18"/>
      <c r="R18"/>
      <c r="S18"/>
    </row>
    <row r="19" spans="1:19">
      <c r="A19" s="1">
        <v>1</v>
      </c>
      <c r="B19" s="1" t="s">
        <v>43</v>
      </c>
      <c r="C19" s="2">
        <v>39814</v>
      </c>
      <c r="D19" s="2">
        <v>40235</v>
      </c>
      <c r="E19" s="3">
        <f t="shared" si="0"/>
        <v>421</v>
      </c>
      <c r="F19" s="3">
        <f t="shared" si="1"/>
        <v>13.841095890410944</v>
      </c>
      <c r="G19" s="3">
        <v>278.51</v>
      </c>
      <c r="H19" s="3">
        <f t="shared" si="2"/>
        <v>30</v>
      </c>
      <c r="I19" s="3">
        <f t="shared" si="3"/>
        <v>20.430000000000007</v>
      </c>
      <c r="J19" s="7">
        <f t="shared" si="4"/>
        <v>0.68100000000000027</v>
      </c>
      <c r="L19" s="27">
        <v>9.8958904109589039</v>
      </c>
      <c r="M19" s="34">
        <v>207.64250000000001</v>
      </c>
      <c r="N19" s="35">
        <v>0.60312500000000002</v>
      </c>
      <c r="O19"/>
      <c r="P19"/>
      <c r="Q19"/>
      <c r="R19"/>
      <c r="S19"/>
    </row>
    <row r="20" spans="1:19">
      <c r="A20" s="1">
        <v>1</v>
      </c>
      <c r="B20" s="1" t="s">
        <v>43</v>
      </c>
      <c r="C20" s="2">
        <v>39814</v>
      </c>
      <c r="D20" s="2">
        <v>40265</v>
      </c>
      <c r="E20" s="3">
        <f t="shared" si="0"/>
        <v>451</v>
      </c>
      <c r="F20" s="3">
        <f t="shared" si="1"/>
        <v>14.827397260273957</v>
      </c>
      <c r="G20" s="3">
        <v>293.36</v>
      </c>
      <c r="H20" s="3">
        <f t="shared" si="2"/>
        <v>30</v>
      </c>
      <c r="I20" s="3">
        <f t="shared" si="3"/>
        <v>14.850000000000023</v>
      </c>
      <c r="J20" s="7">
        <f t="shared" si="4"/>
        <v>0.49500000000000077</v>
      </c>
      <c r="L20" s="27">
        <v>10.882191780821918</v>
      </c>
      <c r="M20" s="34">
        <v>224.03</v>
      </c>
      <c r="N20" s="35">
        <v>0.54625000000000001</v>
      </c>
      <c r="O20"/>
      <c r="P20"/>
      <c r="Q20"/>
      <c r="R20"/>
      <c r="S20"/>
    </row>
    <row r="21" spans="1:19">
      <c r="A21" s="1">
        <v>2</v>
      </c>
      <c r="B21" s="1" t="s">
        <v>5</v>
      </c>
      <c r="C21" s="2">
        <v>39828</v>
      </c>
      <c r="D21" s="2">
        <v>39829</v>
      </c>
      <c r="E21" s="3">
        <f t="shared" si="0"/>
        <v>1</v>
      </c>
      <c r="F21" s="3">
        <f t="shared" si="1"/>
        <v>3.2876712328767085E-2</v>
      </c>
      <c r="G21" s="3">
        <v>37</v>
      </c>
      <c r="H21" s="3"/>
      <c r="I21" s="3"/>
      <c r="J21" s="7"/>
      <c r="L21" s="27">
        <v>11.86849315068493</v>
      </c>
      <c r="M21" s="34">
        <v>237.19625000000002</v>
      </c>
      <c r="N21" s="35">
        <v>0.43887500000000002</v>
      </c>
      <c r="O21"/>
      <c r="P21" s="30"/>
      <c r="Q21"/>
      <c r="R21"/>
      <c r="S21"/>
    </row>
    <row r="22" spans="1:19">
      <c r="A22" s="1">
        <v>2</v>
      </c>
      <c r="B22" s="1" t="s">
        <v>5</v>
      </c>
      <c r="C22" s="2">
        <v>39828</v>
      </c>
      <c r="D22" s="2">
        <v>39859</v>
      </c>
      <c r="E22" s="3">
        <f t="shared" si="0"/>
        <v>31</v>
      </c>
      <c r="F22" s="3">
        <f t="shared" si="1"/>
        <v>1.0191780821917797</v>
      </c>
      <c r="G22" s="3">
        <v>56.5</v>
      </c>
      <c r="H22" s="3">
        <f t="shared" ref="H22:H36" si="5">+E22-E21</f>
        <v>30</v>
      </c>
      <c r="I22" s="3">
        <f t="shared" ref="I22:I36" si="6">+G22-G21</f>
        <v>19.5</v>
      </c>
      <c r="J22" s="7">
        <f t="shared" ref="J22:J36" si="7">+I22/H22</f>
        <v>0.65</v>
      </c>
      <c r="L22" s="27">
        <v>12.854794520547944</v>
      </c>
      <c r="M22" s="34">
        <v>252.33875</v>
      </c>
      <c r="N22" s="35">
        <v>0.50474999999999992</v>
      </c>
      <c r="O22"/>
      <c r="P22" s="30"/>
      <c r="Q22"/>
      <c r="R22"/>
      <c r="S22"/>
    </row>
    <row r="23" spans="1:19">
      <c r="A23" s="1">
        <v>2</v>
      </c>
      <c r="B23" s="1" t="s">
        <v>5</v>
      </c>
      <c r="C23" s="2">
        <v>39828</v>
      </c>
      <c r="D23" s="2">
        <v>39889</v>
      </c>
      <c r="E23" s="3">
        <f t="shared" si="0"/>
        <v>61</v>
      </c>
      <c r="F23" s="3">
        <f t="shared" si="1"/>
        <v>2.0054794520547925</v>
      </c>
      <c r="G23" s="3">
        <v>78.52</v>
      </c>
      <c r="H23" s="3">
        <f t="shared" si="5"/>
        <v>30</v>
      </c>
      <c r="I23" s="3">
        <f t="shared" si="6"/>
        <v>22.019999999999996</v>
      </c>
      <c r="J23" s="7">
        <f t="shared" si="7"/>
        <v>0.73399999999999987</v>
      </c>
      <c r="L23" s="27">
        <v>13.841095890410958</v>
      </c>
      <c r="M23" s="34">
        <v>269.14250000000004</v>
      </c>
      <c r="N23" s="35">
        <v>0.56012499999999976</v>
      </c>
      <c r="O23"/>
      <c r="P23" s="30"/>
      <c r="Q23"/>
      <c r="R23"/>
      <c r="S23"/>
    </row>
    <row r="24" spans="1:19">
      <c r="A24" s="1">
        <v>2</v>
      </c>
      <c r="B24" s="1" t="s">
        <v>5</v>
      </c>
      <c r="C24" s="2">
        <v>39828</v>
      </c>
      <c r="D24" s="2">
        <v>39919</v>
      </c>
      <c r="E24" s="3">
        <f t="shared" si="0"/>
        <v>91</v>
      </c>
      <c r="F24" s="3">
        <f t="shared" si="1"/>
        <v>2.9917808219178048</v>
      </c>
      <c r="G24" s="3">
        <v>102.4</v>
      </c>
      <c r="H24" s="3">
        <f t="shared" si="5"/>
        <v>30</v>
      </c>
      <c r="I24" s="3">
        <f t="shared" si="6"/>
        <v>23.88000000000001</v>
      </c>
      <c r="J24" s="7">
        <f t="shared" si="7"/>
        <v>0.79600000000000037</v>
      </c>
      <c r="L24" s="27">
        <v>14.827397260273973</v>
      </c>
      <c r="M24" s="34">
        <v>284.375</v>
      </c>
      <c r="N24" s="35">
        <v>0.50775000000000003</v>
      </c>
      <c r="O24"/>
      <c r="P24" s="30"/>
      <c r="Q24"/>
      <c r="R24"/>
      <c r="S24"/>
    </row>
    <row r="25" spans="1:19">
      <c r="A25" s="1">
        <v>2</v>
      </c>
      <c r="B25" s="1" t="s">
        <v>5</v>
      </c>
      <c r="C25" s="2">
        <v>39828</v>
      </c>
      <c r="D25" s="2">
        <v>39949</v>
      </c>
      <c r="E25" s="3">
        <f t="shared" si="0"/>
        <v>121</v>
      </c>
      <c r="F25" s="3">
        <f t="shared" si="1"/>
        <v>3.9780821917808176</v>
      </c>
      <c r="G25" s="3">
        <v>113.26</v>
      </c>
      <c r="H25" s="3">
        <f t="shared" si="5"/>
        <v>30</v>
      </c>
      <c r="I25" s="3">
        <f t="shared" si="6"/>
        <v>10.86</v>
      </c>
      <c r="J25" s="7">
        <f t="shared" si="7"/>
        <v>0.36199999999999999</v>
      </c>
      <c r="L25" s="28" t="s">
        <v>89</v>
      </c>
      <c r="M25" s="36">
        <v>162.07367187500003</v>
      </c>
      <c r="N25" s="37">
        <v>0.55416666666666692</v>
      </c>
      <c r="O25"/>
      <c r="P25" s="30"/>
      <c r="Q25"/>
      <c r="R25"/>
      <c r="S25"/>
    </row>
    <row r="26" spans="1:19">
      <c r="A26" s="1">
        <v>2</v>
      </c>
      <c r="B26" s="1" t="s">
        <v>5</v>
      </c>
      <c r="C26" s="2">
        <v>39828</v>
      </c>
      <c r="D26" s="2">
        <v>39979</v>
      </c>
      <c r="E26" s="3">
        <f t="shared" si="0"/>
        <v>151</v>
      </c>
      <c r="F26" s="3">
        <f t="shared" si="1"/>
        <v>4.9643835616438299</v>
      </c>
      <c r="G26" s="3">
        <v>129.01</v>
      </c>
      <c r="H26" s="3">
        <f t="shared" si="5"/>
        <v>30</v>
      </c>
      <c r="I26" s="3">
        <f t="shared" si="6"/>
        <v>15.749999999999986</v>
      </c>
      <c r="J26" s="7">
        <f t="shared" si="7"/>
        <v>0.52499999999999958</v>
      </c>
      <c r="L26"/>
      <c r="M26"/>
      <c r="N26"/>
      <c r="O26"/>
      <c r="P26" s="30"/>
      <c r="Q26"/>
      <c r="R26"/>
      <c r="S26"/>
    </row>
    <row r="27" spans="1:19">
      <c r="A27" s="1">
        <v>2</v>
      </c>
      <c r="B27" s="1" t="s">
        <v>5</v>
      </c>
      <c r="C27" s="2">
        <v>39828</v>
      </c>
      <c r="D27" s="2">
        <v>40009</v>
      </c>
      <c r="E27" s="3">
        <f t="shared" si="0"/>
        <v>181</v>
      </c>
      <c r="F27" s="3">
        <f t="shared" si="1"/>
        <v>5.9506849315068431</v>
      </c>
      <c r="G27" s="3">
        <v>151.44999999999999</v>
      </c>
      <c r="H27" s="3">
        <f t="shared" si="5"/>
        <v>30</v>
      </c>
      <c r="I27" s="3">
        <f t="shared" si="6"/>
        <v>22.439999999999998</v>
      </c>
      <c r="J27" s="7">
        <f t="shared" si="7"/>
        <v>0.74799999999999989</v>
      </c>
      <c r="L27"/>
      <c r="M27"/>
      <c r="N27"/>
      <c r="O27"/>
      <c r="P27" s="30"/>
      <c r="Q27"/>
      <c r="R27"/>
      <c r="S27"/>
    </row>
    <row r="28" spans="1:19">
      <c r="A28" s="1">
        <v>2</v>
      </c>
      <c r="B28" s="1" t="s">
        <v>5</v>
      </c>
      <c r="C28" s="2">
        <v>39828</v>
      </c>
      <c r="D28" s="2">
        <v>40039</v>
      </c>
      <c r="E28" s="3">
        <f t="shared" si="0"/>
        <v>211</v>
      </c>
      <c r="F28" s="3">
        <f t="shared" si="1"/>
        <v>6.9369863013698554</v>
      </c>
      <c r="G28" s="3">
        <v>165.16</v>
      </c>
      <c r="H28" s="3">
        <f t="shared" si="5"/>
        <v>30</v>
      </c>
      <c r="I28" s="3">
        <f t="shared" si="6"/>
        <v>13.710000000000008</v>
      </c>
      <c r="J28" s="7">
        <f t="shared" si="7"/>
        <v>0.45700000000000024</v>
      </c>
      <c r="L28"/>
      <c r="M28"/>
      <c r="N28"/>
      <c r="O28"/>
      <c r="P28" s="29"/>
    </row>
    <row r="29" spans="1:19">
      <c r="A29" s="1">
        <v>2</v>
      </c>
      <c r="B29" s="1" t="s">
        <v>5</v>
      </c>
      <c r="C29" s="2">
        <v>39828</v>
      </c>
      <c r="D29" s="2">
        <v>40069</v>
      </c>
      <c r="E29" s="3">
        <f t="shared" si="0"/>
        <v>241</v>
      </c>
      <c r="F29" s="3">
        <f t="shared" si="1"/>
        <v>7.9232876712328677</v>
      </c>
      <c r="G29" s="3">
        <v>181.39</v>
      </c>
      <c r="H29" s="3">
        <f t="shared" si="5"/>
        <v>30</v>
      </c>
      <c r="I29" s="3">
        <f t="shared" si="6"/>
        <v>16.22999999999999</v>
      </c>
      <c r="J29" s="7">
        <f t="shared" si="7"/>
        <v>0.5409999999999997</v>
      </c>
      <c r="L29"/>
      <c r="M29"/>
      <c r="N29"/>
      <c r="O29"/>
      <c r="P29" s="29"/>
    </row>
    <row r="30" spans="1:19">
      <c r="A30" s="1">
        <v>2</v>
      </c>
      <c r="B30" s="1" t="s">
        <v>5</v>
      </c>
      <c r="C30" s="2">
        <v>39828</v>
      </c>
      <c r="D30" s="2">
        <v>40099</v>
      </c>
      <c r="E30" s="3">
        <f t="shared" si="0"/>
        <v>271</v>
      </c>
      <c r="F30" s="3">
        <f t="shared" si="1"/>
        <v>8.9095890410958809</v>
      </c>
      <c r="G30" s="3">
        <v>200.76999999999998</v>
      </c>
      <c r="H30" s="3">
        <f t="shared" si="5"/>
        <v>30</v>
      </c>
      <c r="I30" s="3">
        <f t="shared" si="6"/>
        <v>19.379999999999995</v>
      </c>
      <c r="J30" s="7">
        <f t="shared" si="7"/>
        <v>0.6459999999999998</v>
      </c>
      <c r="L30"/>
      <c r="M30"/>
      <c r="N30"/>
      <c r="O30"/>
      <c r="P30" s="29"/>
    </row>
    <row r="31" spans="1:19">
      <c r="A31" s="1">
        <v>2</v>
      </c>
      <c r="B31" s="1" t="s">
        <v>5</v>
      </c>
      <c r="C31" s="2">
        <v>39828</v>
      </c>
      <c r="D31" s="2">
        <v>40129</v>
      </c>
      <c r="E31" s="3">
        <f t="shared" si="0"/>
        <v>301</v>
      </c>
      <c r="F31" s="3">
        <f t="shared" si="1"/>
        <v>9.8958904109588932</v>
      </c>
      <c r="G31" s="3">
        <v>218.79999999999998</v>
      </c>
      <c r="H31" s="3">
        <f t="shared" si="5"/>
        <v>30</v>
      </c>
      <c r="I31" s="3">
        <f t="shared" si="6"/>
        <v>18.03</v>
      </c>
      <c r="J31" s="7">
        <f t="shared" si="7"/>
        <v>0.60100000000000009</v>
      </c>
      <c r="L31"/>
      <c r="M31"/>
      <c r="N31"/>
      <c r="O31"/>
    </row>
    <row r="32" spans="1:19">
      <c r="A32" s="1">
        <v>2</v>
      </c>
      <c r="B32" s="1" t="s">
        <v>5</v>
      </c>
      <c r="C32" s="2">
        <v>39828</v>
      </c>
      <c r="D32" s="2">
        <v>40159</v>
      </c>
      <c r="E32" s="3">
        <f t="shared" si="0"/>
        <v>331</v>
      </c>
      <c r="F32" s="3">
        <f t="shared" si="1"/>
        <v>10.882191780821906</v>
      </c>
      <c r="G32" s="3">
        <v>241.11999999999998</v>
      </c>
      <c r="H32" s="3">
        <f t="shared" si="5"/>
        <v>30</v>
      </c>
      <c r="I32" s="3">
        <f t="shared" si="6"/>
        <v>22.319999999999993</v>
      </c>
      <c r="J32" s="7">
        <f t="shared" si="7"/>
        <v>0.74399999999999977</v>
      </c>
      <c r="L32"/>
      <c r="M32"/>
      <c r="N32"/>
      <c r="O32"/>
    </row>
    <row r="33" spans="1:15">
      <c r="A33" s="1">
        <v>2</v>
      </c>
      <c r="B33" s="1" t="s">
        <v>5</v>
      </c>
      <c r="C33" s="2">
        <v>39828</v>
      </c>
      <c r="D33" s="2">
        <v>40189</v>
      </c>
      <c r="E33" s="3">
        <f t="shared" si="0"/>
        <v>361</v>
      </c>
      <c r="F33" s="3">
        <f t="shared" si="1"/>
        <v>11.868493150684918</v>
      </c>
      <c r="G33" s="3">
        <v>251.49999999999997</v>
      </c>
      <c r="H33" s="3">
        <f t="shared" si="5"/>
        <v>30</v>
      </c>
      <c r="I33" s="3">
        <f t="shared" si="6"/>
        <v>10.379999999999995</v>
      </c>
      <c r="J33" s="7">
        <f t="shared" si="7"/>
        <v>0.34599999999999986</v>
      </c>
      <c r="L33"/>
      <c r="M33"/>
      <c r="N33"/>
      <c r="O33"/>
    </row>
    <row r="34" spans="1:15">
      <c r="A34" s="1">
        <v>2</v>
      </c>
      <c r="B34" s="1" t="s">
        <v>5</v>
      </c>
      <c r="C34" s="2">
        <v>39828</v>
      </c>
      <c r="D34" s="2">
        <v>40219</v>
      </c>
      <c r="E34" s="3">
        <f t="shared" si="0"/>
        <v>391</v>
      </c>
      <c r="F34" s="3">
        <f t="shared" si="1"/>
        <v>12.854794520547932</v>
      </c>
      <c r="G34" s="3">
        <v>262.86999999999995</v>
      </c>
      <c r="H34" s="3">
        <f t="shared" si="5"/>
        <v>30</v>
      </c>
      <c r="I34" s="3">
        <f t="shared" si="6"/>
        <v>11.369999999999976</v>
      </c>
      <c r="J34" s="7">
        <f t="shared" si="7"/>
        <v>0.37899999999999923</v>
      </c>
      <c r="L34"/>
      <c r="M34"/>
      <c r="N34"/>
      <c r="O34"/>
    </row>
    <row r="35" spans="1:15">
      <c r="A35" s="1">
        <v>2</v>
      </c>
      <c r="B35" s="1" t="s">
        <v>5</v>
      </c>
      <c r="C35" s="2">
        <v>39828</v>
      </c>
      <c r="D35" s="2">
        <v>40249</v>
      </c>
      <c r="E35" s="3">
        <f t="shared" si="0"/>
        <v>421</v>
      </c>
      <c r="F35" s="3">
        <f t="shared" si="1"/>
        <v>13.841095890410944</v>
      </c>
      <c r="G35" s="3">
        <v>276.30999999999995</v>
      </c>
      <c r="H35" s="3">
        <f t="shared" si="5"/>
        <v>30</v>
      </c>
      <c r="I35" s="3">
        <f t="shared" si="6"/>
        <v>13.439999999999998</v>
      </c>
      <c r="J35" s="7">
        <f t="shared" si="7"/>
        <v>0.4479999999999999</v>
      </c>
      <c r="L35"/>
      <c r="M35"/>
      <c r="N35"/>
      <c r="O35"/>
    </row>
    <row r="36" spans="1:15">
      <c r="A36" s="1">
        <v>2</v>
      </c>
      <c r="B36" s="1" t="s">
        <v>5</v>
      </c>
      <c r="C36" s="2">
        <v>39828</v>
      </c>
      <c r="D36" s="2">
        <v>40279</v>
      </c>
      <c r="E36" s="3">
        <f t="shared" si="0"/>
        <v>451</v>
      </c>
      <c r="F36" s="3">
        <f t="shared" si="1"/>
        <v>14.827397260273957</v>
      </c>
      <c r="G36" s="3">
        <v>292.05999999999995</v>
      </c>
      <c r="H36" s="3">
        <f t="shared" si="5"/>
        <v>30</v>
      </c>
      <c r="I36" s="3">
        <f t="shared" si="6"/>
        <v>15.75</v>
      </c>
      <c r="J36" s="7">
        <f t="shared" si="7"/>
        <v>0.52500000000000002</v>
      </c>
      <c r="L36"/>
      <c r="M36"/>
      <c r="N36"/>
      <c r="O36"/>
    </row>
    <row r="37" spans="1:15">
      <c r="A37" s="1">
        <v>3</v>
      </c>
      <c r="B37" s="1" t="s">
        <v>5</v>
      </c>
      <c r="C37" s="2">
        <v>39836</v>
      </c>
      <c r="D37" s="2">
        <v>39837</v>
      </c>
      <c r="E37" s="3">
        <f t="shared" si="0"/>
        <v>1</v>
      </c>
      <c r="F37" s="3">
        <f t="shared" si="1"/>
        <v>3.2876712328767085E-2</v>
      </c>
      <c r="G37" s="3">
        <v>34</v>
      </c>
      <c r="H37" s="3"/>
      <c r="I37" s="3"/>
      <c r="J37" s="7"/>
      <c r="L37"/>
      <c r="M37"/>
      <c r="N37"/>
      <c r="O37"/>
    </row>
    <row r="38" spans="1:15">
      <c r="A38" s="1">
        <v>3</v>
      </c>
      <c r="B38" s="1" t="s">
        <v>5</v>
      </c>
      <c r="C38" s="2">
        <v>39836</v>
      </c>
      <c r="D38" s="2">
        <v>39867</v>
      </c>
      <c r="E38" s="3">
        <f t="shared" si="0"/>
        <v>31</v>
      </c>
      <c r="F38" s="3">
        <f t="shared" si="1"/>
        <v>1.0191780821917797</v>
      </c>
      <c r="G38" s="3">
        <v>55.66</v>
      </c>
      <c r="H38" s="3">
        <f t="shared" ref="H38:H52" si="8">+E38-E37</f>
        <v>30</v>
      </c>
      <c r="I38" s="3">
        <f t="shared" ref="I38:I52" si="9">+G38-G37</f>
        <v>21.659999999999997</v>
      </c>
      <c r="J38" s="7">
        <f t="shared" ref="J38:J52" si="10">+I38/H38</f>
        <v>0.72199999999999986</v>
      </c>
      <c r="L38"/>
      <c r="M38"/>
      <c r="N38"/>
      <c r="O38"/>
    </row>
    <row r="39" spans="1:15">
      <c r="A39" s="1">
        <v>3</v>
      </c>
      <c r="B39" s="1" t="s">
        <v>5</v>
      </c>
      <c r="C39" s="2">
        <v>39836</v>
      </c>
      <c r="D39" s="2">
        <v>39897</v>
      </c>
      <c r="E39" s="3">
        <f t="shared" si="0"/>
        <v>61</v>
      </c>
      <c r="F39" s="3">
        <f t="shared" si="1"/>
        <v>2.0054794520547925</v>
      </c>
      <c r="G39" s="3">
        <v>66.789999999999992</v>
      </c>
      <c r="H39" s="3">
        <f t="shared" si="8"/>
        <v>30</v>
      </c>
      <c r="I39" s="3">
        <f t="shared" si="9"/>
        <v>11.129999999999995</v>
      </c>
      <c r="J39" s="7">
        <f t="shared" si="10"/>
        <v>0.37099999999999983</v>
      </c>
      <c r="L39"/>
      <c r="M39"/>
      <c r="N39"/>
      <c r="O39"/>
    </row>
    <row r="40" spans="1:15">
      <c r="A40" s="1">
        <v>3</v>
      </c>
      <c r="B40" s="1" t="s">
        <v>5</v>
      </c>
      <c r="C40" s="2">
        <v>39836</v>
      </c>
      <c r="D40" s="2">
        <v>39927</v>
      </c>
      <c r="E40" s="3">
        <f t="shared" si="0"/>
        <v>91</v>
      </c>
      <c r="F40" s="3">
        <f t="shared" si="1"/>
        <v>2.9917808219178048</v>
      </c>
      <c r="G40" s="3">
        <v>87.07</v>
      </c>
      <c r="H40" s="3">
        <f t="shared" si="8"/>
        <v>30</v>
      </c>
      <c r="I40" s="3">
        <f t="shared" si="9"/>
        <v>20.28</v>
      </c>
      <c r="J40" s="7">
        <f t="shared" si="10"/>
        <v>0.67600000000000005</v>
      </c>
      <c r="L40"/>
      <c r="M40"/>
      <c r="N40"/>
      <c r="O40"/>
    </row>
    <row r="41" spans="1:15">
      <c r="A41" s="1">
        <v>3</v>
      </c>
      <c r="B41" s="1" t="s">
        <v>5</v>
      </c>
      <c r="C41" s="2">
        <v>39836</v>
      </c>
      <c r="D41" s="2">
        <v>39957</v>
      </c>
      <c r="E41" s="3">
        <f t="shared" si="0"/>
        <v>121</v>
      </c>
      <c r="F41" s="3">
        <f t="shared" si="1"/>
        <v>3.9780821917808176</v>
      </c>
      <c r="G41" s="3">
        <v>107.94999999999999</v>
      </c>
      <c r="H41" s="3">
        <f t="shared" si="8"/>
        <v>30</v>
      </c>
      <c r="I41" s="3">
        <f t="shared" si="9"/>
        <v>20.879999999999995</v>
      </c>
      <c r="J41" s="7">
        <f t="shared" si="10"/>
        <v>0.69599999999999984</v>
      </c>
      <c r="L41"/>
      <c r="M41"/>
      <c r="N41"/>
      <c r="O41"/>
    </row>
    <row r="42" spans="1:15">
      <c r="A42" s="1">
        <v>3</v>
      </c>
      <c r="B42" s="1" t="s">
        <v>5</v>
      </c>
      <c r="C42" s="2">
        <v>39836</v>
      </c>
      <c r="D42" s="2">
        <v>39987</v>
      </c>
      <c r="E42" s="3">
        <f t="shared" si="0"/>
        <v>151</v>
      </c>
      <c r="F42" s="3">
        <f t="shared" si="1"/>
        <v>4.9643835616438299</v>
      </c>
      <c r="G42" s="3">
        <v>123.54999999999998</v>
      </c>
      <c r="H42" s="3">
        <f t="shared" si="8"/>
        <v>30</v>
      </c>
      <c r="I42" s="3">
        <f t="shared" si="9"/>
        <v>15.599999999999994</v>
      </c>
      <c r="J42" s="7">
        <f t="shared" si="10"/>
        <v>0.5199999999999998</v>
      </c>
    </row>
    <row r="43" spans="1:15">
      <c r="A43" s="1">
        <v>3</v>
      </c>
      <c r="B43" s="1" t="s">
        <v>5</v>
      </c>
      <c r="C43" s="2">
        <v>39836</v>
      </c>
      <c r="D43" s="2">
        <v>40017</v>
      </c>
      <c r="E43" s="3">
        <f t="shared" si="0"/>
        <v>181</v>
      </c>
      <c r="F43" s="3">
        <f t="shared" si="1"/>
        <v>5.9506849315068431</v>
      </c>
      <c r="G43" s="3">
        <v>141.99999999999997</v>
      </c>
      <c r="H43" s="3">
        <f t="shared" si="8"/>
        <v>30</v>
      </c>
      <c r="I43" s="3">
        <f t="shared" si="9"/>
        <v>18.449999999999989</v>
      </c>
      <c r="J43" s="7">
        <f t="shared" si="10"/>
        <v>0.61499999999999966</v>
      </c>
    </row>
    <row r="44" spans="1:15">
      <c r="A44" s="1">
        <v>3</v>
      </c>
      <c r="B44" s="1" t="s">
        <v>5</v>
      </c>
      <c r="C44" s="2">
        <v>39836</v>
      </c>
      <c r="D44" s="2">
        <v>40047</v>
      </c>
      <c r="E44" s="3">
        <f t="shared" si="0"/>
        <v>211</v>
      </c>
      <c r="F44" s="3">
        <f t="shared" si="1"/>
        <v>6.9369863013698554</v>
      </c>
      <c r="G44" s="3">
        <v>162.06999999999996</v>
      </c>
      <c r="H44" s="3">
        <f t="shared" si="8"/>
        <v>30</v>
      </c>
      <c r="I44" s="3">
        <f t="shared" si="9"/>
        <v>20.069999999999993</v>
      </c>
      <c r="J44" s="7">
        <f t="shared" si="10"/>
        <v>0.66899999999999982</v>
      </c>
    </row>
    <row r="45" spans="1:15">
      <c r="A45" s="1">
        <v>3</v>
      </c>
      <c r="B45" s="1" t="s">
        <v>5</v>
      </c>
      <c r="C45" s="2">
        <v>39836</v>
      </c>
      <c r="D45" s="2">
        <v>40077</v>
      </c>
      <c r="E45" s="3">
        <f t="shared" si="0"/>
        <v>241</v>
      </c>
      <c r="F45" s="3">
        <f t="shared" si="1"/>
        <v>7.9232876712328677</v>
      </c>
      <c r="G45" s="3">
        <v>175.77999999999997</v>
      </c>
      <c r="H45" s="3">
        <f t="shared" si="8"/>
        <v>30</v>
      </c>
      <c r="I45" s="3">
        <f t="shared" si="9"/>
        <v>13.710000000000008</v>
      </c>
      <c r="J45" s="7">
        <f t="shared" si="10"/>
        <v>0.45700000000000024</v>
      </c>
    </row>
    <row r="46" spans="1:15">
      <c r="A46" s="1">
        <v>3</v>
      </c>
      <c r="B46" s="1" t="s">
        <v>5</v>
      </c>
      <c r="C46" s="2">
        <v>39836</v>
      </c>
      <c r="D46" s="2">
        <v>40107</v>
      </c>
      <c r="E46" s="3">
        <f t="shared" si="0"/>
        <v>271</v>
      </c>
      <c r="F46" s="3">
        <f t="shared" si="1"/>
        <v>8.9095890410958809</v>
      </c>
      <c r="G46" s="3">
        <v>188.64999999999998</v>
      </c>
      <c r="H46" s="3">
        <f t="shared" si="8"/>
        <v>30</v>
      </c>
      <c r="I46" s="3">
        <f t="shared" si="9"/>
        <v>12.870000000000005</v>
      </c>
      <c r="J46" s="7">
        <f t="shared" si="10"/>
        <v>0.42900000000000016</v>
      </c>
    </row>
    <row r="47" spans="1:15">
      <c r="A47" s="1">
        <v>3</v>
      </c>
      <c r="B47" s="1" t="s">
        <v>5</v>
      </c>
      <c r="C47" s="2">
        <v>39836</v>
      </c>
      <c r="D47" s="2">
        <v>40137</v>
      </c>
      <c r="E47" s="3">
        <f t="shared" si="0"/>
        <v>301</v>
      </c>
      <c r="F47" s="3">
        <f t="shared" si="1"/>
        <v>9.8958904109588932</v>
      </c>
      <c r="G47" s="3">
        <v>200.43999999999997</v>
      </c>
      <c r="H47" s="3">
        <f t="shared" si="8"/>
        <v>30</v>
      </c>
      <c r="I47" s="3">
        <f t="shared" si="9"/>
        <v>11.789999999999992</v>
      </c>
      <c r="J47" s="7">
        <f t="shared" si="10"/>
        <v>0.39299999999999974</v>
      </c>
    </row>
    <row r="48" spans="1:15">
      <c r="A48" s="1">
        <v>3</v>
      </c>
      <c r="B48" s="1" t="s">
        <v>5</v>
      </c>
      <c r="C48" s="2">
        <v>39836</v>
      </c>
      <c r="D48" s="2">
        <v>40167</v>
      </c>
      <c r="E48" s="3">
        <f t="shared" si="0"/>
        <v>331</v>
      </c>
      <c r="F48" s="3">
        <f t="shared" si="1"/>
        <v>10.882191780821906</v>
      </c>
      <c r="G48" s="3">
        <v>215.43999999999997</v>
      </c>
      <c r="H48" s="3">
        <f t="shared" si="8"/>
        <v>30</v>
      </c>
      <c r="I48" s="3">
        <f t="shared" si="9"/>
        <v>15</v>
      </c>
      <c r="J48" s="7">
        <f t="shared" si="10"/>
        <v>0.5</v>
      </c>
    </row>
    <row r="49" spans="1:10">
      <c r="A49" s="1">
        <v>3</v>
      </c>
      <c r="B49" s="1" t="s">
        <v>5</v>
      </c>
      <c r="C49" s="2">
        <v>39836</v>
      </c>
      <c r="D49" s="2">
        <v>40197</v>
      </c>
      <c r="E49" s="3">
        <f t="shared" si="0"/>
        <v>361</v>
      </c>
      <c r="F49" s="3">
        <f t="shared" si="1"/>
        <v>11.868493150684918</v>
      </c>
      <c r="G49" s="3">
        <v>225.54999999999998</v>
      </c>
      <c r="H49" s="3">
        <f t="shared" si="8"/>
        <v>30</v>
      </c>
      <c r="I49" s="3">
        <f t="shared" si="9"/>
        <v>10.110000000000014</v>
      </c>
      <c r="J49" s="7">
        <f t="shared" si="10"/>
        <v>0.33700000000000047</v>
      </c>
    </row>
    <row r="50" spans="1:10">
      <c r="A50" s="1">
        <v>3</v>
      </c>
      <c r="B50" s="1" t="s">
        <v>5</v>
      </c>
      <c r="C50" s="2">
        <v>39836</v>
      </c>
      <c r="D50" s="2">
        <v>40227</v>
      </c>
      <c r="E50" s="3">
        <f t="shared" si="0"/>
        <v>391</v>
      </c>
      <c r="F50" s="3">
        <f t="shared" si="1"/>
        <v>12.854794520547932</v>
      </c>
      <c r="G50" s="3">
        <v>247.89999999999998</v>
      </c>
      <c r="H50" s="3">
        <f t="shared" si="8"/>
        <v>30</v>
      </c>
      <c r="I50" s="3">
        <f t="shared" si="9"/>
        <v>22.349999999999994</v>
      </c>
      <c r="J50" s="7">
        <f t="shared" si="10"/>
        <v>0.74499999999999977</v>
      </c>
    </row>
    <row r="51" spans="1:10">
      <c r="A51" s="1">
        <v>3</v>
      </c>
      <c r="B51" s="1" t="s">
        <v>5</v>
      </c>
      <c r="C51" s="2">
        <v>39836</v>
      </c>
      <c r="D51" s="2">
        <v>40257</v>
      </c>
      <c r="E51" s="3">
        <f t="shared" si="0"/>
        <v>421</v>
      </c>
      <c r="F51" s="3">
        <f t="shared" si="1"/>
        <v>13.841095890410944</v>
      </c>
      <c r="G51" s="3">
        <v>258.48999999999995</v>
      </c>
      <c r="H51" s="3">
        <f t="shared" si="8"/>
        <v>30</v>
      </c>
      <c r="I51" s="3">
        <f t="shared" si="9"/>
        <v>10.589999999999975</v>
      </c>
      <c r="J51" s="7">
        <f t="shared" si="10"/>
        <v>0.35299999999999915</v>
      </c>
    </row>
    <row r="52" spans="1:10">
      <c r="A52" s="1">
        <v>3</v>
      </c>
      <c r="B52" s="1" t="s">
        <v>5</v>
      </c>
      <c r="C52" s="2">
        <v>39836</v>
      </c>
      <c r="D52" s="2">
        <v>40287</v>
      </c>
      <c r="E52" s="3">
        <f t="shared" si="0"/>
        <v>451</v>
      </c>
      <c r="F52" s="3">
        <f t="shared" si="1"/>
        <v>14.827397260273957</v>
      </c>
      <c r="G52" s="3">
        <v>268.59999999999997</v>
      </c>
      <c r="H52" s="3">
        <f t="shared" si="8"/>
        <v>30</v>
      </c>
      <c r="I52" s="3">
        <f t="shared" si="9"/>
        <v>10.110000000000014</v>
      </c>
      <c r="J52" s="7">
        <f t="shared" si="10"/>
        <v>0.33700000000000047</v>
      </c>
    </row>
    <row r="53" spans="1:10">
      <c r="A53" s="1">
        <v>4</v>
      </c>
      <c r="B53" s="1" t="s">
        <v>43</v>
      </c>
      <c r="C53" s="2">
        <v>39825</v>
      </c>
      <c r="D53" s="2">
        <v>39826</v>
      </c>
      <c r="E53" s="3">
        <f t="shared" si="0"/>
        <v>1</v>
      </c>
      <c r="F53" s="3">
        <f t="shared" si="1"/>
        <v>3.2876712328767085E-2</v>
      </c>
      <c r="G53" s="3">
        <v>32</v>
      </c>
      <c r="H53" s="3"/>
      <c r="I53" s="3"/>
      <c r="J53" s="7"/>
    </row>
    <row r="54" spans="1:10">
      <c r="A54" s="1">
        <v>4</v>
      </c>
      <c r="B54" s="1" t="s">
        <v>43</v>
      </c>
      <c r="C54" s="2">
        <v>39825</v>
      </c>
      <c r="D54" s="2">
        <v>39856</v>
      </c>
      <c r="E54" s="3">
        <f t="shared" si="0"/>
        <v>31</v>
      </c>
      <c r="F54" s="3">
        <f t="shared" si="1"/>
        <v>1.0191780821917797</v>
      </c>
      <c r="G54" s="3">
        <v>43.58</v>
      </c>
      <c r="H54" s="3">
        <f t="shared" ref="H54:H68" si="11">+E54-E53</f>
        <v>30</v>
      </c>
      <c r="I54" s="3">
        <f t="shared" ref="I54:I68" si="12">+G54-G53</f>
        <v>11.579999999999998</v>
      </c>
      <c r="J54" s="7">
        <f t="shared" ref="J54:J68" si="13">+I54/H54</f>
        <v>0.38599999999999995</v>
      </c>
    </row>
    <row r="55" spans="1:10">
      <c r="A55" s="1">
        <v>4</v>
      </c>
      <c r="B55" s="1" t="s">
        <v>43</v>
      </c>
      <c r="C55" s="2">
        <v>39825</v>
      </c>
      <c r="D55" s="2">
        <v>39886</v>
      </c>
      <c r="E55" s="3">
        <f t="shared" si="0"/>
        <v>61</v>
      </c>
      <c r="F55" s="3">
        <f t="shared" si="1"/>
        <v>2.0054794520547925</v>
      </c>
      <c r="G55" s="3">
        <v>63.17</v>
      </c>
      <c r="H55" s="3">
        <f t="shared" si="11"/>
        <v>30</v>
      </c>
      <c r="I55" s="3">
        <f t="shared" si="12"/>
        <v>19.590000000000003</v>
      </c>
      <c r="J55" s="7">
        <f t="shared" si="13"/>
        <v>0.65300000000000014</v>
      </c>
    </row>
    <row r="56" spans="1:10">
      <c r="A56" s="1">
        <v>4</v>
      </c>
      <c r="B56" s="1" t="s">
        <v>43</v>
      </c>
      <c r="C56" s="2">
        <v>39825</v>
      </c>
      <c r="D56" s="2">
        <v>39916</v>
      </c>
      <c r="E56" s="3">
        <f t="shared" si="0"/>
        <v>91</v>
      </c>
      <c r="F56" s="3">
        <f t="shared" si="1"/>
        <v>2.9917808219178048</v>
      </c>
      <c r="G56" s="3">
        <v>75.680000000000007</v>
      </c>
      <c r="H56" s="3">
        <f t="shared" si="11"/>
        <v>30</v>
      </c>
      <c r="I56" s="3">
        <f t="shared" si="12"/>
        <v>12.510000000000005</v>
      </c>
      <c r="J56" s="7">
        <f t="shared" si="13"/>
        <v>0.41700000000000015</v>
      </c>
    </row>
    <row r="57" spans="1:10">
      <c r="A57" s="1">
        <v>4</v>
      </c>
      <c r="B57" s="1" t="s">
        <v>43</v>
      </c>
      <c r="C57" s="2">
        <v>39825</v>
      </c>
      <c r="D57" s="2">
        <v>39946</v>
      </c>
      <c r="E57" s="3">
        <f t="shared" si="0"/>
        <v>121</v>
      </c>
      <c r="F57" s="3">
        <f t="shared" si="1"/>
        <v>3.9780821917808176</v>
      </c>
      <c r="G57" s="3">
        <v>92.27000000000001</v>
      </c>
      <c r="H57" s="3">
        <f t="shared" si="11"/>
        <v>30</v>
      </c>
      <c r="I57" s="3">
        <f t="shared" si="12"/>
        <v>16.590000000000003</v>
      </c>
      <c r="J57" s="7">
        <f t="shared" si="13"/>
        <v>0.55300000000000016</v>
      </c>
    </row>
    <row r="58" spans="1:10">
      <c r="A58" s="1">
        <v>4</v>
      </c>
      <c r="B58" s="1" t="s">
        <v>43</v>
      </c>
      <c r="C58" s="2">
        <v>39825</v>
      </c>
      <c r="D58" s="2">
        <v>39976</v>
      </c>
      <c r="E58" s="3">
        <f t="shared" si="0"/>
        <v>151</v>
      </c>
      <c r="F58" s="3">
        <f t="shared" si="1"/>
        <v>4.9643835616438299</v>
      </c>
      <c r="G58" s="3">
        <v>103.46000000000001</v>
      </c>
      <c r="H58" s="3">
        <f t="shared" si="11"/>
        <v>30</v>
      </c>
      <c r="I58" s="3">
        <f t="shared" si="12"/>
        <v>11.189999999999998</v>
      </c>
      <c r="J58" s="7">
        <f t="shared" si="13"/>
        <v>0.37299999999999994</v>
      </c>
    </row>
    <row r="59" spans="1:10">
      <c r="A59" s="1">
        <v>4</v>
      </c>
      <c r="B59" s="1" t="s">
        <v>43</v>
      </c>
      <c r="C59" s="2">
        <v>39825</v>
      </c>
      <c r="D59" s="2">
        <v>40006</v>
      </c>
      <c r="E59" s="3">
        <f t="shared" si="0"/>
        <v>181</v>
      </c>
      <c r="F59" s="3">
        <f t="shared" si="1"/>
        <v>5.9506849315068431</v>
      </c>
      <c r="G59" s="3">
        <v>119.39000000000001</v>
      </c>
      <c r="H59" s="3">
        <f t="shared" si="11"/>
        <v>30</v>
      </c>
      <c r="I59" s="3">
        <f t="shared" si="12"/>
        <v>15.930000000000007</v>
      </c>
      <c r="J59" s="7">
        <f t="shared" si="13"/>
        <v>0.53100000000000025</v>
      </c>
    </row>
    <row r="60" spans="1:10">
      <c r="A60" s="1">
        <v>4</v>
      </c>
      <c r="B60" s="1" t="s">
        <v>43</v>
      </c>
      <c r="C60" s="2">
        <v>39825</v>
      </c>
      <c r="D60" s="2">
        <v>40036</v>
      </c>
      <c r="E60" s="3">
        <f t="shared" si="0"/>
        <v>211</v>
      </c>
      <c r="F60" s="3">
        <f t="shared" si="1"/>
        <v>6.9369863013698554</v>
      </c>
      <c r="G60" s="3">
        <v>139.04000000000002</v>
      </c>
      <c r="H60" s="3">
        <f t="shared" si="11"/>
        <v>30</v>
      </c>
      <c r="I60" s="3">
        <f t="shared" si="12"/>
        <v>19.650000000000006</v>
      </c>
      <c r="J60" s="7">
        <f t="shared" si="13"/>
        <v>0.65500000000000014</v>
      </c>
    </row>
    <row r="61" spans="1:10">
      <c r="A61" s="1">
        <v>4</v>
      </c>
      <c r="B61" s="1" t="s">
        <v>43</v>
      </c>
      <c r="C61" s="2">
        <v>39825</v>
      </c>
      <c r="D61" s="2">
        <v>40066</v>
      </c>
      <c r="E61" s="3">
        <f t="shared" si="0"/>
        <v>241</v>
      </c>
      <c r="F61" s="3">
        <f t="shared" si="1"/>
        <v>7.9232876712328677</v>
      </c>
      <c r="G61" s="3">
        <v>150.65000000000003</v>
      </c>
      <c r="H61" s="3">
        <f t="shared" si="11"/>
        <v>30</v>
      </c>
      <c r="I61" s="3">
        <f t="shared" si="12"/>
        <v>11.610000000000014</v>
      </c>
      <c r="J61" s="7">
        <f t="shared" si="13"/>
        <v>0.38700000000000045</v>
      </c>
    </row>
    <row r="62" spans="1:10">
      <c r="A62" s="1">
        <v>4</v>
      </c>
      <c r="B62" s="1" t="s">
        <v>43</v>
      </c>
      <c r="C62" s="2">
        <v>39825</v>
      </c>
      <c r="D62" s="2">
        <v>40096</v>
      </c>
      <c r="E62" s="3">
        <f t="shared" si="0"/>
        <v>271</v>
      </c>
      <c r="F62" s="3">
        <f t="shared" si="1"/>
        <v>8.9095890410958809</v>
      </c>
      <c r="G62" s="3">
        <v>173.48000000000005</v>
      </c>
      <c r="H62" s="3">
        <f t="shared" si="11"/>
        <v>30</v>
      </c>
      <c r="I62" s="3">
        <f t="shared" si="12"/>
        <v>22.830000000000013</v>
      </c>
      <c r="J62" s="7">
        <f t="shared" si="13"/>
        <v>0.76100000000000045</v>
      </c>
    </row>
    <row r="63" spans="1:10">
      <c r="A63" s="1">
        <v>4</v>
      </c>
      <c r="B63" s="1" t="s">
        <v>43</v>
      </c>
      <c r="C63" s="2">
        <v>39825</v>
      </c>
      <c r="D63" s="2">
        <v>40126</v>
      </c>
      <c r="E63" s="3">
        <f t="shared" si="0"/>
        <v>301</v>
      </c>
      <c r="F63" s="3">
        <f t="shared" si="1"/>
        <v>9.8958904109588932</v>
      </c>
      <c r="G63" s="3">
        <v>196.70000000000005</v>
      </c>
      <c r="H63" s="3">
        <f t="shared" si="11"/>
        <v>30</v>
      </c>
      <c r="I63" s="3">
        <f t="shared" si="12"/>
        <v>23.22</v>
      </c>
      <c r="J63" s="7">
        <f t="shared" si="13"/>
        <v>0.77399999999999991</v>
      </c>
    </row>
    <row r="64" spans="1:10">
      <c r="A64" s="1">
        <v>4</v>
      </c>
      <c r="B64" s="1" t="s">
        <v>43</v>
      </c>
      <c r="C64" s="2">
        <v>39825</v>
      </c>
      <c r="D64" s="2">
        <v>40156</v>
      </c>
      <c r="E64" s="3">
        <f t="shared" si="0"/>
        <v>331</v>
      </c>
      <c r="F64" s="3">
        <f t="shared" si="1"/>
        <v>10.882191780821906</v>
      </c>
      <c r="G64" s="3">
        <v>219.59000000000003</v>
      </c>
      <c r="H64" s="3">
        <f t="shared" si="11"/>
        <v>30</v>
      </c>
      <c r="I64" s="3">
        <f t="shared" si="12"/>
        <v>22.889999999999986</v>
      </c>
      <c r="J64" s="7">
        <f t="shared" si="13"/>
        <v>0.76299999999999957</v>
      </c>
    </row>
    <row r="65" spans="1:10">
      <c r="A65" s="1">
        <v>4</v>
      </c>
      <c r="B65" s="1" t="s">
        <v>43</v>
      </c>
      <c r="C65" s="2">
        <v>39825</v>
      </c>
      <c r="D65" s="2">
        <v>40186</v>
      </c>
      <c r="E65" s="3">
        <f t="shared" si="0"/>
        <v>361</v>
      </c>
      <c r="F65" s="3">
        <f t="shared" si="1"/>
        <v>11.868493150684918</v>
      </c>
      <c r="G65" s="3">
        <v>233.69000000000003</v>
      </c>
      <c r="H65" s="3">
        <f t="shared" si="11"/>
        <v>30</v>
      </c>
      <c r="I65" s="3">
        <f t="shared" si="12"/>
        <v>14.099999999999994</v>
      </c>
      <c r="J65" s="7">
        <f t="shared" si="13"/>
        <v>0.46999999999999981</v>
      </c>
    </row>
    <row r="66" spans="1:10">
      <c r="A66" s="1">
        <v>4</v>
      </c>
      <c r="B66" s="1" t="s">
        <v>43</v>
      </c>
      <c r="C66" s="2">
        <v>39825</v>
      </c>
      <c r="D66" s="2">
        <v>40216</v>
      </c>
      <c r="E66" s="3">
        <f t="shared" si="0"/>
        <v>391</v>
      </c>
      <c r="F66" s="3">
        <f t="shared" si="1"/>
        <v>12.854794520547932</v>
      </c>
      <c r="G66" s="3">
        <v>248.12000000000003</v>
      </c>
      <c r="H66" s="3">
        <f t="shared" si="11"/>
        <v>30</v>
      </c>
      <c r="I66" s="3">
        <f t="shared" si="12"/>
        <v>14.430000000000007</v>
      </c>
      <c r="J66" s="7">
        <f t="shared" si="13"/>
        <v>0.48100000000000021</v>
      </c>
    </row>
    <row r="67" spans="1:10">
      <c r="A67" s="1">
        <v>4</v>
      </c>
      <c r="B67" s="1" t="s">
        <v>43</v>
      </c>
      <c r="C67" s="2">
        <v>39825</v>
      </c>
      <c r="D67" s="2">
        <v>40246</v>
      </c>
      <c r="E67" s="3">
        <f t="shared" si="0"/>
        <v>421</v>
      </c>
      <c r="F67" s="3">
        <f t="shared" si="1"/>
        <v>13.841095890410944</v>
      </c>
      <c r="G67" s="3">
        <v>269.18</v>
      </c>
      <c r="H67" s="3">
        <f t="shared" si="11"/>
        <v>30</v>
      </c>
      <c r="I67" s="3">
        <f t="shared" si="12"/>
        <v>21.059999999999974</v>
      </c>
      <c r="J67" s="7">
        <f t="shared" si="13"/>
        <v>0.70199999999999918</v>
      </c>
    </row>
    <row r="68" spans="1:10">
      <c r="A68" s="1">
        <v>4</v>
      </c>
      <c r="B68" s="1" t="s">
        <v>43</v>
      </c>
      <c r="C68" s="2">
        <v>39825</v>
      </c>
      <c r="D68" s="2">
        <v>40276</v>
      </c>
      <c r="E68" s="3">
        <f t="shared" si="0"/>
        <v>451</v>
      </c>
      <c r="F68" s="3">
        <f t="shared" si="1"/>
        <v>14.827397260273957</v>
      </c>
      <c r="G68" s="3">
        <v>287.75</v>
      </c>
      <c r="H68" s="3">
        <f t="shared" si="11"/>
        <v>30</v>
      </c>
      <c r="I68" s="3">
        <f t="shared" si="12"/>
        <v>18.569999999999993</v>
      </c>
      <c r="J68" s="7">
        <f t="shared" si="13"/>
        <v>0.61899999999999977</v>
      </c>
    </row>
    <row r="69" spans="1:10">
      <c r="A69" s="1">
        <v>5</v>
      </c>
      <c r="B69" s="1" t="s">
        <v>5</v>
      </c>
      <c r="C69" s="2">
        <v>39846</v>
      </c>
      <c r="D69" s="2">
        <v>39847</v>
      </c>
      <c r="E69" s="3">
        <f t="shared" si="0"/>
        <v>1</v>
      </c>
      <c r="F69" s="3">
        <f t="shared" si="1"/>
        <v>3.2876712328767085E-2</v>
      </c>
      <c r="G69" s="3">
        <v>38</v>
      </c>
      <c r="H69" s="3"/>
      <c r="I69" s="3"/>
      <c r="J69" s="7"/>
    </row>
    <row r="70" spans="1:10">
      <c r="A70" s="1">
        <v>5</v>
      </c>
      <c r="B70" s="1" t="s">
        <v>5</v>
      </c>
      <c r="C70" s="2">
        <v>39846</v>
      </c>
      <c r="D70" s="2">
        <v>39877</v>
      </c>
      <c r="E70" s="3">
        <f t="shared" ref="E70:E132" si="14">+D70-C70</f>
        <v>31</v>
      </c>
      <c r="F70" s="3">
        <f t="shared" ref="F70:F132" si="15">+E70/(30.4166666666667)</f>
        <v>1.0191780821917797</v>
      </c>
      <c r="G70" s="3">
        <v>61.55</v>
      </c>
      <c r="H70" s="3">
        <f t="shared" ref="H70:H84" si="16">+E70-E69</f>
        <v>30</v>
      </c>
      <c r="I70" s="3">
        <f t="shared" ref="I70:I84" si="17">+G70-G69</f>
        <v>23.549999999999997</v>
      </c>
      <c r="J70" s="7">
        <f t="shared" ref="J70:J84" si="18">+I70/H70</f>
        <v>0.78499999999999992</v>
      </c>
    </row>
    <row r="71" spans="1:10">
      <c r="A71" s="1">
        <v>5</v>
      </c>
      <c r="B71" s="1" t="s">
        <v>5</v>
      </c>
      <c r="C71" s="2">
        <v>39846</v>
      </c>
      <c r="D71" s="2">
        <v>39907</v>
      </c>
      <c r="E71" s="3">
        <f t="shared" si="14"/>
        <v>61</v>
      </c>
      <c r="F71" s="3">
        <f t="shared" si="15"/>
        <v>2.0054794520547925</v>
      </c>
      <c r="G71" s="3">
        <v>71.06</v>
      </c>
      <c r="H71" s="3">
        <f t="shared" si="16"/>
        <v>30</v>
      </c>
      <c r="I71" s="3">
        <f t="shared" si="17"/>
        <v>9.5100000000000051</v>
      </c>
      <c r="J71" s="7">
        <f t="shared" si="18"/>
        <v>0.31700000000000017</v>
      </c>
    </row>
    <row r="72" spans="1:10">
      <c r="A72" s="1">
        <v>5</v>
      </c>
      <c r="B72" s="1" t="s">
        <v>5</v>
      </c>
      <c r="C72" s="2">
        <v>39846</v>
      </c>
      <c r="D72" s="2">
        <v>39937</v>
      </c>
      <c r="E72" s="3">
        <f t="shared" si="14"/>
        <v>91</v>
      </c>
      <c r="F72" s="3">
        <f t="shared" si="15"/>
        <v>2.9917808219178048</v>
      </c>
      <c r="G72" s="3">
        <v>93.92</v>
      </c>
      <c r="H72" s="3">
        <f t="shared" si="16"/>
        <v>30</v>
      </c>
      <c r="I72" s="3">
        <f t="shared" si="17"/>
        <v>22.86</v>
      </c>
      <c r="J72" s="7">
        <f t="shared" si="18"/>
        <v>0.76200000000000001</v>
      </c>
    </row>
    <row r="73" spans="1:10">
      <c r="A73" s="1">
        <v>5</v>
      </c>
      <c r="B73" s="1" t="s">
        <v>5</v>
      </c>
      <c r="C73" s="2">
        <v>39846</v>
      </c>
      <c r="D73" s="2">
        <v>39967</v>
      </c>
      <c r="E73" s="3">
        <f t="shared" si="14"/>
        <v>121</v>
      </c>
      <c r="F73" s="3">
        <f t="shared" si="15"/>
        <v>3.9780821917808176</v>
      </c>
      <c r="G73" s="3">
        <v>114.14</v>
      </c>
      <c r="H73" s="3">
        <f t="shared" si="16"/>
        <v>30</v>
      </c>
      <c r="I73" s="3">
        <f t="shared" si="17"/>
        <v>20.22</v>
      </c>
      <c r="J73" s="7">
        <f t="shared" si="18"/>
        <v>0.67399999999999993</v>
      </c>
    </row>
    <row r="74" spans="1:10">
      <c r="A74" s="1">
        <v>5</v>
      </c>
      <c r="B74" s="1" t="s">
        <v>5</v>
      </c>
      <c r="C74" s="2">
        <v>39846</v>
      </c>
      <c r="D74" s="2">
        <v>39997</v>
      </c>
      <c r="E74" s="3">
        <f t="shared" si="14"/>
        <v>151</v>
      </c>
      <c r="F74" s="3">
        <f t="shared" si="15"/>
        <v>4.9643835616438299</v>
      </c>
      <c r="G74" s="3">
        <v>135.11000000000001</v>
      </c>
      <c r="H74" s="3">
        <f t="shared" si="16"/>
        <v>30</v>
      </c>
      <c r="I74" s="3">
        <f t="shared" si="17"/>
        <v>20.970000000000013</v>
      </c>
      <c r="J74" s="7">
        <f t="shared" si="18"/>
        <v>0.6990000000000004</v>
      </c>
    </row>
    <row r="75" spans="1:10">
      <c r="A75" s="1">
        <v>5</v>
      </c>
      <c r="B75" s="1" t="s">
        <v>5</v>
      </c>
      <c r="C75" s="2">
        <v>39846</v>
      </c>
      <c r="D75" s="2">
        <v>40027</v>
      </c>
      <c r="E75" s="3">
        <f t="shared" si="14"/>
        <v>181</v>
      </c>
      <c r="F75" s="3">
        <f t="shared" si="15"/>
        <v>5.9506849315068431</v>
      </c>
      <c r="G75" s="3">
        <v>157.04000000000002</v>
      </c>
      <c r="H75" s="3">
        <f t="shared" si="16"/>
        <v>30</v>
      </c>
      <c r="I75" s="3">
        <f t="shared" si="17"/>
        <v>21.930000000000007</v>
      </c>
      <c r="J75" s="7">
        <f t="shared" si="18"/>
        <v>0.73100000000000021</v>
      </c>
    </row>
    <row r="76" spans="1:10">
      <c r="A76" s="1">
        <v>5</v>
      </c>
      <c r="B76" s="1" t="s">
        <v>5</v>
      </c>
      <c r="C76" s="2">
        <v>39846</v>
      </c>
      <c r="D76" s="2">
        <v>40057</v>
      </c>
      <c r="E76" s="3">
        <f t="shared" si="14"/>
        <v>211</v>
      </c>
      <c r="F76" s="3">
        <f t="shared" si="15"/>
        <v>6.9369863013698554</v>
      </c>
      <c r="G76" s="3">
        <v>175.31000000000003</v>
      </c>
      <c r="H76" s="3">
        <f t="shared" si="16"/>
        <v>30</v>
      </c>
      <c r="I76" s="3">
        <f t="shared" si="17"/>
        <v>18.27000000000001</v>
      </c>
      <c r="J76" s="7">
        <f t="shared" si="18"/>
        <v>0.60900000000000032</v>
      </c>
    </row>
    <row r="77" spans="1:10">
      <c r="A77" s="1">
        <v>5</v>
      </c>
      <c r="B77" s="1" t="s">
        <v>5</v>
      </c>
      <c r="C77" s="2">
        <v>39846</v>
      </c>
      <c r="D77" s="2">
        <v>40087</v>
      </c>
      <c r="E77" s="3">
        <f t="shared" si="14"/>
        <v>241</v>
      </c>
      <c r="F77" s="3">
        <f t="shared" si="15"/>
        <v>7.9232876712328677</v>
      </c>
      <c r="G77" s="3">
        <v>191.42000000000002</v>
      </c>
      <c r="H77" s="3">
        <f t="shared" si="16"/>
        <v>30</v>
      </c>
      <c r="I77" s="3">
        <f t="shared" si="17"/>
        <v>16.109999999999985</v>
      </c>
      <c r="J77" s="7">
        <f t="shared" si="18"/>
        <v>0.53699999999999948</v>
      </c>
    </row>
    <row r="78" spans="1:10">
      <c r="A78" s="1">
        <v>5</v>
      </c>
      <c r="B78" s="1" t="s">
        <v>5</v>
      </c>
      <c r="C78" s="2">
        <v>39846</v>
      </c>
      <c r="D78" s="2">
        <v>40117</v>
      </c>
      <c r="E78" s="3">
        <f t="shared" si="14"/>
        <v>271</v>
      </c>
      <c r="F78" s="3">
        <f t="shared" si="15"/>
        <v>8.9095890410958809</v>
      </c>
      <c r="G78" s="3">
        <v>206.87</v>
      </c>
      <c r="H78" s="3">
        <f t="shared" si="16"/>
        <v>30</v>
      </c>
      <c r="I78" s="3">
        <f t="shared" si="17"/>
        <v>15.449999999999989</v>
      </c>
      <c r="J78" s="7">
        <f t="shared" si="18"/>
        <v>0.51499999999999957</v>
      </c>
    </row>
    <row r="79" spans="1:10">
      <c r="A79" s="1">
        <v>5</v>
      </c>
      <c r="B79" s="1" t="s">
        <v>5</v>
      </c>
      <c r="C79" s="2">
        <v>39846</v>
      </c>
      <c r="D79" s="2">
        <v>40147</v>
      </c>
      <c r="E79" s="3">
        <f t="shared" si="14"/>
        <v>301</v>
      </c>
      <c r="F79" s="3">
        <f t="shared" si="15"/>
        <v>9.8958904109588932</v>
      </c>
      <c r="G79" s="3">
        <v>226.85</v>
      </c>
      <c r="H79" s="3">
        <f t="shared" si="16"/>
        <v>30</v>
      </c>
      <c r="I79" s="3">
        <f t="shared" si="17"/>
        <v>19.97999999999999</v>
      </c>
      <c r="J79" s="7">
        <f t="shared" si="18"/>
        <v>0.6659999999999997</v>
      </c>
    </row>
    <row r="80" spans="1:10">
      <c r="A80" s="1">
        <v>5</v>
      </c>
      <c r="B80" s="1" t="s">
        <v>5</v>
      </c>
      <c r="C80" s="2">
        <v>39846</v>
      </c>
      <c r="D80" s="2">
        <v>40177</v>
      </c>
      <c r="E80" s="3">
        <f t="shared" si="14"/>
        <v>331</v>
      </c>
      <c r="F80" s="3">
        <f t="shared" si="15"/>
        <v>10.882191780821906</v>
      </c>
      <c r="G80" s="3">
        <v>236.69</v>
      </c>
      <c r="H80" s="3">
        <f t="shared" si="16"/>
        <v>30</v>
      </c>
      <c r="I80" s="3">
        <f t="shared" si="17"/>
        <v>9.8400000000000034</v>
      </c>
      <c r="J80" s="7">
        <f t="shared" si="18"/>
        <v>0.32800000000000012</v>
      </c>
    </row>
    <row r="81" spans="1:10">
      <c r="A81" s="1">
        <v>5</v>
      </c>
      <c r="B81" s="1" t="s">
        <v>5</v>
      </c>
      <c r="C81" s="2">
        <v>39846</v>
      </c>
      <c r="D81" s="2">
        <v>40207</v>
      </c>
      <c r="E81" s="3">
        <f t="shared" si="14"/>
        <v>361</v>
      </c>
      <c r="F81" s="3">
        <f t="shared" si="15"/>
        <v>11.868493150684918</v>
      </c>
      <c r="G81" s="3">
        <v>251.57</v>
      </c>
      <c r="H81" s="3">
        <f t="shared" si="16"/>
        <v>30</v>
      </c>
      <c r="I81" s="3">
        <f t="shared" si="17"/>
        <v>14.879999999999995</v>
      </c>
      <c r="J81" s="7">
        <f t="shared" si="18"/>
        <v>0.49599999999999983</v>
      </c>
    </row>
    <row r="82" spans="1:10">
      <c r="A82" s="1">
        <v>5</v>
      </c>
      <c r="B82" s="1" t="s">
        <v>5</v>
      </c>
      <c r="C82" s="2">
        <v>39846</v>
      </c>
      <c r="D82" s="2">
        <v>40237</v>
      </c>
      <c r="E82" s="3">
        <f t="shared" si="14"/>
        <v>391</v>
      </c>
      <c r="F82" s="3">
        <f t="shared" si="15"/>
        <v>12.854794520547932</v>
      </c>
      <c r="G82" s="3">
        <v>265.01</v>
      </c>
      <c r="H82" s="3">
        <f t="shared" si="16"/>
        <v>30</v>
      </c>
      <c r="I82" s="3">
        <f t="shared" si="17"/>
        <v>13.439999999999998</v>
      </c>
      <c r="J82" s="7">
        <f t="shared" si="18"/>
        <v>0.4479999999999999</v>
      </c>
    </row>
    <row r="83" spans="1:10">
      <c r="A83" s="1">
        <v>5</v>
      </c>
      <c r="B83" s="1" t="s">
        <v>5</v>
      </c>
      <c r="C83" s="2">
        <v>39846</v>
      </c>
      <c r="D83" s="2">
        <v>40267</v>
      </c>
      <c r="E83" s="3">
        <f t="shared" si="14"/>
        <v>421</v>
      </c>
      <c r="F83" s="3">
        <f t="shared" si="15"/>
        <v>13.841095890410944</v>
      </c>
      <c r="G83" s="3">
        <v>280.45999999999998</v>
      </c>
      <c r="H83" s="3">
        <f t="shared" si="16"/>
        <v>30</v>
      </c>
      <c r="I83" s="3">
        <f t="shared" si="17"/>
        <v>15.449999999999989</v>
      </c>
      <c r="J83" s="7">
        <f t="shared" si="18"/>
        <v>0.51499999999999957</v>
      </c>
    </row>
    <row r="84" spans="1:10">
      <c r="A84" s="1">
        <v>5</v>
      </c>
      <c r="B84" s="1" t="s">
        <v>5</v>
      </c>
      <c r="C84" s="2">
        <v>39846</v>
      </c>
      <c r="D84" s="2">
        <v>40297</v>
      </c>
      <c r="E84" s="3">
        <f t="shared" si="14"/>
        <v>451</v>
      </c>
      <c r="F84" s="3">
        <f t="shared" si="15"/>
        <v>14.827397260273957</v>
      </c>
      <c r="G84" s="3">
        <v>303.08</v>
      </c>
      <c r="H84" s="3">
        <f t="shared" si="16"/>
        <v>30</v>
      </c>
      <c r="I84" s="3">
        <f t="shared" si="17"/>
        <v>22.620000000000005</v>
      </c>
      <c r="J84" s="7">
        <f t="shared" si="18"/>
        <v>0.75400000000000011</v>
      </c>
    </row>
    <row r="85" spans="1:10">
      <c r="A85" s="1">
        <v>6</v>
      </c>
      <c r="B85" s="1" t="s">
        <v>5</v>
      </c>
      <c r="C85" s="2">
        <v>39876</v>
      </c>
      <c r="D85" s="2">
        <v>39877</v>
      </c>
      <c r="E85" s="3">
        <f t="shared" si="14"/>
        <v>1</v>
      </c>
      <c r="F85" s="3">
        <f t="shared" si="15"/>
        <v>3.2876712328767085E-2</v>
      </c>
      <c r="G85" s="3">
        <v>33</v>
      </c>
      <c r="H85" s="3"/>
      <c r="I85" s="3"/>
      <c r="J85" s="7"/>
    </row>
    <row r="86" spans="1:10">
      <c r="A86" s="1">
        <v>6</v>
      </c>
      <c r="B86" s="1" t="s">
        <v>5</v>
      </c>
      <c r="C86" s="2">
        <v>39876</v>
      </c>
      <c r="D86" s="2">
        <v>39907</v>
      </c>
      <c r="E86" s="3">
        <f t="shared" si="14"/>
        <v>31</v>
      </c>
      <c r="F86" s="3">
        <f t="shared" si="15"/>
        <v>1.0191780821917797</v>
      </c>
      <c r="G86" s="3">
        <v>42.78</v>
      </c>
      <c r="H86" s="3">
        <f t="shared" ref="H86:H100" si="19">+E86-E85</f>
        <v>30</v>
      </c>
      <c r="I86" s="3">
        <f t="shared" ref="I86:I100" si="20">+G86-G85</f>
        <v>9.7800000000000011</v>
      </c>
      <c r="J86" s="7">
        <f t="shared" ref="J86:J100" si="21">+I86/H86</f>
        <v>0.32600000000000001</v>
      </c>
    </row>
    <row r="87" spans="1:10">
      <c r="A87" s="1">
        <v>6</v>
      </c>
      <c r="B87" s="1" t="s">
        <v>5</v>
      </c>
      <c r="C87" s="2">
        <v>39876</v>
      </c>
      <c r="D87" s="2">
        <v>39937</v>
      </c>
      <c r="E87" s="3">
        <f t="shared" si="14"/>
        <v>61</v>
      </c>
      <c r="F87" s="3">
        <f t="shared" si="15"/>
        <v>2.0054794520547925</v>
      </c>
      <c r="G87" s="3">
        <v>56.46</v>
      </c>
      <c r="H87" s="3">
        <f t="shared" si="19"/>
        <v>30</v>
      </c>
      <c r="I87" s="3">
        <f t="shared" si="20"/>
        <v>13.68</v>
      </c>
      <c r="J87" s="7">
        <f t="shared" si="21"/>
        <v>0.45600000000000002</v>
      </c>
    </row>
    <row r="88" spans="1:10">
      <c r="A88" s="1">
        <v>6</v>
      </c>
      <c r="B88" s="1" t="s">
        <v>5</v>
      </c>
      <c r="C88" s="2">
        <v>39876</v>
      </c>
      <c r="D88" s="2">
        <v>39967</v>
      </c>
      <c r="E88" s="3">
        <f t="shared" si="14"/>
        <v>91</v>
      </c>
      <c r="F88" s="3">
        <f t="shared" si="15"/>
        <v>2.9917808219178048</v>
      </c>
      <c r="G88" s="3">
        <v>76.5</v>
      </c>
      <c r="H88" s="3">
        <f t="shared" si="19"/>
        <v>30</v>
      </c>
      <c r="I88" s="3">
        <f t="shared" si="20"/>
        <v>20.04</v>
      </c>
      <c r="J88" s="7">
        <f t="shared" si="21"/>
        <v>0.66799999999999993</v>
      </c>
    </row>
    <row r="89" spans="1:10">
      <c r="A89" s="1">
        <v>6</v>
      </c>
      <c r="B89" s="1" t="s">
        <v>5</v>
      </c>
      <c r="C89" s="2">
        <v>39876</v>
      </c>
      <c r="D89" s="2">
        <v>39997</v>
      </c>
      <c r="E89" s="3">
        <f t="shared" si="14"/>
        <v>121</v>
      </c>
      <c r="F89" s="3">
        <f t="shared" si="15"/>
        <v>3.9780821917808176</v>
      </c>
      <c r="G89" s="3">
        <v>88.62</v>
      </c>
      <c r="H89" s="3">
        <f t="shared" si="19"/>
        <v>30</v>
      </c>
      <c r="I89" s="3">
        <f t="shared" si="20"/>
        <v>12.120000000000005</v>
      </c>
      <c r="J89" s="7">
        <f t="shared" si="21"/>
        <v>0.40400000000000014</v>
      </c>
    </row>
    <row r="90" spans="1:10">
      <c r="A90" s="1">
        <v>6</v>
      </c>
      <c r="B90" s="1" t="s">
        <v>5</v>
      </c>
      <c r="C90" s="2">
        <v>39876</v>
      </c>
      <c r="D90" s="2">
        <v>40027</v>
      </c>
      <c r="E90" s="3">
        <f t="shared" si="14"/>
        <v>151</v>
      </c>
      <c r="F90" s="3">
        <f t="shared" si="15"/>
        <v>4.9643835616438299</v>
      </c>
      <c r="G90" s="3">
        <v>108.51</v>
      </c>
      <c r="H90" s="3">
        <f t="shared" si="19"/>
        <v>30</v>
      </c>
      <c r="I90" s="3">
        <f t="shared" si="20"/>
        <v>19.89</v>
      </c>
      <c r="J90" s="7">
        <f t="shared" si="21"/>
        <v>0.66300000000000003</v>
      </c>
    </row>
    <row r="91" spans="1:10">
      <c r="A91" s="1">
        <v>6</v>
      </c>
      <c r="B91" s="1" t="s">
        <v>5</v>
      </c>
      <c r="C91" s="2">
        <v>39876</v>
      </c>
      <c r="D91" s="2">
        <v>40057</v>
      </c>
      <c r="E91" s="3">
        <f t="shared" si="14"/>
        <v>181</v>
      </c>
      <c r="F91" s="3">
        <f t="shared" si="15"/>
        <v>5.9506849315068431</v>
      </c>
      <c r="G91" s="3">
        <v>127.65</v>
      </c>
      <c r="H91" s="3">
        <f t="shared" si="19"/>
        <v>30</v>
      </c>
      <c r="I91" s="3">
        <f t="shared" si="20"/>
        <v>19.14</v>
      </c>
      <c r="J91" s="7">
        <f t="shared" si="21"/>
        <v>0.63800000000000001</v>
      </c>
    </row>
    <row r="92" spans="1:10">
      <c r="A92" s="1">
        <v>6</v>
      </c>
      <c r="B92" s="1" t="s">
        <v>5</v>
      </c>
      <c r="C92" s="2">
        <v>39876</v>
      </c>
      <c r="D92" s="2">
        <v>40087</v>
      </c>
      <c r="E92" s="3">
        <f t="shared" si="14"/>
        <v>211</v>
      </c>
      <c r="F92" s="3">
        <f t="shared" si="15"/>
        <v>6.9369863013698554</v>
      </c>
      <c r="G92" s="3">
        <v>147.9</v>
      </c>
      <c r="H92" s="3">
        <f t="shared" si="19"/>
        <v>30</v>
      </c>
      <c r="I92" s="3">
        <f t="shared" si="20"/>
        <v>20.25</v>
      </c>
      <c r="J92" s="7">
        <f t="shared" si="21"/>
        <v>0.67500000000000004</v>
      </c>
    </row>
    <row r="93" spans="1:10">
      <c r="A93" s="1">
        <v>6</v>
      </c>
      <c r="B93" s="1" t="s">
        <v>5</v>
      </c>
      <c r="C93" s="2">
        <v>39876</v>
      </c>
      <c r="D93" s="2">
        <v>40117</v>
      </c>
      <c r="E93" s="3">
        <f t="shared" si="14"/>
        <v>241</v>
      </c>
      <c r="F93" s="3">
        <f t="shared" si="15"/>
        <v>7.9232876712328677</v>
      </c>
      <c r="G93" s="3">
        <v>166.62</v>
      </c>
      <c r="H93" s="3">
        <f t="shared" si="19"/>
        <v>30</v>
      </c>
      <c r="I93" s="3">
        <f t="shared" si="20"/>
        <v>18.72</v>
      </c>
      <c r="J93" s="7">
        <f t="shared" si="21"/>
        <v>0.624</v>
      </c>
    </row>
    <row r="94" spans="1:10">
      <c r="A94" s="1">
        <v>6</v>
      </c>
      <c r="B94" s="1" t="s">
        <v>5</v>
      </c>
      <c r="C94" s="2">
        <v>39876</v>
      </c>
      <c r="D94" s="2">
        <v>40147</v>
      </c>
      <c r="E94" s="3">
        <f t="shared" si="14"/>
        <v>271</v>
      </c>
      <c r="F94" s="3">
        <f t="shared" si="15"/>
        <v>8.9095890410958809</v>
      </c>
      <c r="G94" s="3">
        <v>180.06</v>
      </c>
      <c r="H94" s="3">
        <f t="shared" si="19"/>
        <v>30</v>
      </c>
      <c r="I94" s="3">
        <f t="shared" si="20"/>
        <v>13.439999999999998</v>
      </c>
      <c r="J94" s="7">
        <f t="shared" si="21"/>
        <v>0.4479999999999999</v>
      </c>
    </row>
    <row r="95" spans="1:10">
      <c r="A95" s="1">
        <v>6</v>
      </c>
      <c r="B95" s="1" t="s">
        <v>5</v>
      </c>
      <c r="C95" s="2">
        <v>39876</v>
      </c>
      <c r="D95" s="2">
        <v>40177</v>
      </c>
      <c r="E95" s="3">
        <f t="shared" si="14"/>
        <v>301</v>
      </c>
      <c r="F95" s="3">
        <f t="shared" si="15"/>
        <v>9.8958904109588932</v>
      </c>
      <c r="G95" s="3">
        <v>198.87</v>
      </c>
      <c r="H95" s="3">
        <f t="shared" si="19"/>
        <v>30</v>
      </c>
      <c r="I95" s="3">
        <f t="shared" si="20"/>
        <v>18.810000000000002</v>
      </c>
      <c r="J95" s="7">
        <f t="shared" si="21"/>
        <v>0.62700000000000011</v>
      </c>
    </row>
    <row r="96" spans="1:10">
      <c r="A96" s="1">
        <v>6</v>
      </c>
      <c r="B96" s="1" t="s">
        <v>5</v>
      </c>
      <c r="C96" s="2">
        <v>39876</v>
      </c>
      <c r="D96" s="2">
        <v>40207</v>
      </c>
      <c r="E96" s="3">
        <f t="shared" si="14"/>
        <v>331</v>
      </c>
      <c r="F96" s="3">
        <f t="shared" si="15"/>
        <v>10.882191780821906</v>
      </c>
      <c r="G96" s="3">
        <v>214.74</v>
      </c>
      <c r="H96" s="3">
        <f t="shared" si="19"/>
        <v>30</v>
      </c>
      <c r="I96" s="3">
        <f t="shared" si="20"/>
        <v>15.870000000000005</v>
      </c>
      <c r="J96" s="7">
        <f t="shared" si="21"/>
        <v>0.52900000000000014</v>
      </c>
    </row>
    <row r="97" spans="1:10">
      <c r="A97" s="1">
        <v>6</v>
      </c>
      <c r="B97" s="1" t="s">
        <v>5</v>
      </c>
      <c r="C97" s="2">
        <v>39876</v>
      </c>
      <c r="D97" s="2">
        <v>40237</v>
      </c>
      <c r="E97" s="3">
        <f t="shared" si="14"/>
        <v>361</v>
      </c>
      <c r="F97" s="3">
        <f t="shared" si="15"/>
        <v>11.868493150684918</v>
      </c>
      <c r="G97" s="3">
        <v>224.61</v>
      </c>
      <c r="H97" s="3">
        <f t="shared" si="19"/>
        <v>30</v>
      </c>
      <c r="I97" s="3">
        <f t="shared" si="20"/>
        <v>9.8700000000000045</v>
      </c>
      <c r="J97" s="7">
        <f t="shared" si="21"/>
        <v>0.32900000000000013</v>
      </c>
    </row>
    <row r="98" spans="1:10">
      <c r="A98" s="1">
        <v>6</v>
      </c>
      <c r="B98" s="1" t="s">
        <v>5</v>
      </c>
      <c r="C98" s="2">
        <v>39876</v>
      </c>
      <c r="D98" s="2">
        <v>40267</v>
      </c>
      <c r="E98" s="3">
        <f t="shared" si="14"/>
        <v>391</v>
      </c>
      <c r="F98" s="3">
        <f t="shared" si="15"/>
        <v>12.854794520547932</v>
      </c>
      <c r="G98" s="3">
        <v>244.32000000000002</v>
      </c>
      <c r="H98" s="3">
        <f t="shared" si="19"/>
        <v>30</v>
      </c>
      <c r="I98" s="3">
        <f t="shared" si="20"/>
        <v>19.710000000000008</v>
      </c>
      <c r="J98" s="7">
        <f t="shared" si="21"/>
        <v>0.65700000000000025</v>
      </c>
    </row>
    <row r="99" spans="1:10">
      <c r="A99" s="1">
        <v>6</v>
      </c>
      <c r="B99" s="1" t="s">
        <v>5</v>
      </c>
      <c r="C99" s="2">
        <v>39876</v>
      </c>
      <c r="D99" s="2">
        <v>40297</v>
      </c>
      <c r="E99" s="3">
        <f t="shared" si="14"/>
        <v>421</v>
      </c>
      <c r="F99" s="3">
        <f t="shared" si="15"/>
        <v>13.841095890410944</v>
      </c>
      <c r="G99" s="3">
        <v>267.39000000000004</v>
      </c>
      <c r="H99" s="3">
        <f t="shared" si="19"/>
        <v>30</v>
      </c>
      <c r="I99" s="3">
        <f t="shared" si="20"/>
        <v>23.070000000000022</v>
      </c>
      <c r="J99" s="7">
        <f t="shared" si="21"/>
        <v>0.76900000000000068</v>
      </c>
    </row>
    <row r="100" spans="1:10">
      <c r="A100" s="1">
        <v>6</v>
      </c>
      <c r="B100" s="1" t="s">
        <v>5</v>
      </c>
      <c r="C100" s="2">
        <v>39876</v>
      </c>
      <c r="D100" s="2">
        <v>40327</v>
      </c>
      <c r="E100" s="3">
        <f t="shared" si="14"/>
        <v>451</v>
      </c>
      <c r="F100" s="3">
        <f t="shared" si="15"/>
        <v>14.827397260273957</v>
      </c>
      <c r="G100" s="3">
        <v>278.67</v>
      </c>
      <c r="H100" s="3">
        <f t="shared" si="19"/>
        <v>30</v>
      </c>
      <c r="I100" s="3">
        <f t="shared" si="20"/>
        <v>11.279999999999973</v>
      </c>
      <c r="J100" s="7">
        <f t="shared" si="21"/>
        <v>0.37599999999999911</v>
      </c>
    </row>
    <row r="101" spans="1:10">
      <c r="A101" s="1">
        <v>7</v>
      </c>
      <c r="B101" s="1" t="s">
        <v>5</v>
      </c>
      <c r="C101" s="2">
        <v>39908</v>
      </c>
      <c r="D101" s="2">
        <v>39909</v>
      </c>
      <c r="E101" s="3">
        <f t="shared" si="14"/>
        <v>1</v>
      </c>
      <c r="F101" s="3">
        <f t="shared" si="15"/>
        <v>3.2876712328767085E-2</v>
      </c>
      <c r="G101" s="3">
        <v>36</v>
      </c>
      <c r="H101" s="3"/>
      <c r="I101" s="3"/>
      <c r="J101" s="7"/>
    </row>
    <row r="102" spans="1:10">
      <c r="A102" s="1">
        <v>7</v>
      </c>
      <c r="B102" s="1" t="s">
        <v>5</v>
      </c>
      <c r="C102" s="2">
        <v>39908</v>
      </c>
      <c r="D102" s="2">
        <v>39939</v>
      </c>
      <c r="E102" s="3">
        <f t="shared" si="14"/>
        <v>31</v>
      </c>
      <c r="F102" s="3">
        <f t="shared" si="15"/>
        <v>1.0191780821917797</v>
      </c>
      <c r="G102" s="3">
        <v>50.31</v>
      </c>
      <c r="H102" s="3">
        <f t="shared" ref="H102:H116" si="22">+E102-E101</f>
        <v>30</v>
      </c>
      <c r="I102" s="3">
        <f t="shared" ref="I102:I116" si="23">+G102-G101</f>
        <v>14.310000000000002</v>
      </c>
      <c r="J102" s="7">
        <f t="shared" ref="J102:J116" si="24">+I102/H102</f>
        <v>0.47700000000000009</v>
      </c>
    </row>
    <row r="103" spans="1:10">
      <c r="A103" s="1">
        <v>7</v>
      </c>
      <c r="B103" s="1" t="s">
        <v>5</v>
      </c>
      <c r="C103" s="2">
        <v>39908</v>
      </c>
      <c r="D103" s="2">
        <v>39969</v>
      </c>
      <c r="E103" s="3">
        <f t="shared" si="14"/>
        <v>61</v>
      </c>
      <c r="F103" s="3">
        <f t="shared" si="15"/>
        <v>2.0054794520547925</v>
      </c>
      <c r="G103" s="3">
        <v>72.06</v>
      </c>
      <c r="H103" s="3">
        <f t="shared" si="22"/>
        <v>30</v>
      </c>
      <c r="I103" s="3">
        <f t="shared" si="23"/>
        <v>21.75</v>
      </c>
      <c r="J103" s="7">
        <f t="shared" si="24"/>
        <v>0.72499999999999998</v>
      </c>
    </row>
    <row r="104" spans="1:10">
      <c r="A104" s="1">
        <v>7</v>
      </c>
      <c r="B104" s="1" t="s">
        <v>5</v>
      </c>
      <c r="C104" s="2">
        <v>39908</v>
      </c>
      <c r="D104" s="2">
        <v>39999</v>
      </c>
      <c r="E104" s="3">
        <f t="shared" si="14"/>
        <v>91</v>
      </c>
      <c r="F104" s="3">
        <f t="shared" si="15"/>
        <v>2.9917808219178048</v>
      </c>
      <c r="G104" s="3">
        <v>81.06</v>
      </c>
      <c r="H104" s="3">
        <f t="shared" si="22"/>
        <v>30</v>
      </c>
      <c r="I104" s="3">
        <f t="shared" si="23"/>
        <v>9</v>
      </c>
      <c r="J104" s="7">
        <f t="shared" si="24"/>
        <v>0.3</v>
      </c>
    </row>
    <row r="105" spans="1:10">
      <c r="A105" s="1">
        <v>7</v>
      </c>
      <c r="B105" s="1" t="s">
        <v>5</v>
      </c>
      <c r="C105" s="2">
        <v>39908</v>
      </c>
      <c r="D105" s="2">
        <v>40029</v>
      </c>
      <c r="E105" s="3">
        <f t="shared" si="14"/>
        <v>121</v>
      </c>
      <c r="F105" s="3">
        <f t="shared" si="15"/>
        <v>3.9780821917808176</v>
      </c>
      <c r="G105" s="3">
        <v>104.91</v>
      </c>
      <c r="H105" s="3">
        <f t="shared" si="22"/>
        <v>30</v>
      </c>
      <c r="I105" s="3">
        <f t="shared" si="23"/>
        <v>23.849999999999994</v>
      </c>
      <c r="J105" s="7">
        <f t="shared" si="24"/>
        <v>0.79499999999999982</v>
      </c>
    </row>
    <row r="106" spans="1:10">
      <c r="A106" s="1">
        <v>7</v>
      </c>
      <c r="B106" s="1" t="s">
        <v>5</v>
      </c>
      <c r="C106" s="2">
        <v>39908</v>
      </c>
      <c r="D106" s="2">
        <v>40059</v>
      </c>
      <c r="E106" s="3">
        <f t="shared" si="14"/>
        <v>151</v>
      </c>
      <c r="F106" s="3">
        <f t="shared" si="15"/>
        <v>4.9643835616438299</v>
      </c>
      <c r="G106" s="3">
        <v>124.53</v>
      </c>
      <c r="H106" s="3">
        <f t="shared" si="22"/>
        <v>30</v>
      </c>
      <c r="I106" s="3">
        <f t="shared" si="23"/>
        <v>19.620000000000005</v>
      </c>
      <c r="J106" s="7">
        <f t="shared" si="24"/>
        <v>0.65400000000000014</v>
      </c>
    </row>
    <row r="107" spans="1:10">
      <c r="A107" s="1">
        <v>7</v>
      </c>
      <c r="B107" s="1" t="s">
        <v>5</v>
      </c>
      <c r="C107" s="2">
        <v>39908</v>
      </c>
      <c r="D107" s="2">
        <v>40089</v>
      </c>
      <c r="E107" s="3">
        <f t="shared" si="14"/>
        <v>181</v>
      </c>
      <c r="F107" s="3">
        <f t="shared" si="15"/>
        <v>5.9506849315068431</v>
      </c>
      <c r="G107" s="3">
        <v>143.16</v>
      </c>
      <c r="H107" s="3">
        <f t="shared" si="22"/>
        <v>30</v>
      </c>
      <c r="I107" s="3">
        <f t="shared" si="23"/>
        <v>18.629999999999995</v>
      </c>
      <c r="J107" s="7">
        <f t="shared" si="24"/>
        <v>0.62099999999999989</v>
      </c>
    </row>
    <row r="108" spans="1:10">
      <c r="A108" s="1">
        <v>7</v>
      </c>
      <c r="B108" s="1" t="s">
        <v>5</v>
      </c>
      <c r="C108" s="2">
        <v>39908</v>
      </c>
      <c r="D108" s="2">
        <v>40119</v>
      </c>
      <c r="E108" s="3">
        <f t="shared" si="14"/>
        <v>211</v>
      </c>
      <c r="F108" s="3">
        <f t="shared" si="15"/>
        <v>6.9369863013698554</v>
      </c>
      <c r="G108" s="3">
        <v>164.64</v>
      </c>
      <c r="H108" s="3">
        <f t="shared" si="22"/>
        <v>30</v>
      </c>
      <c r="I108" s="3">
        <f t="shared" si="23"/>
        <v>21.47999999999999</v>
      </c>
      <c r="J108" s="7">
        <f t="shared" si="24"/>
        <v>0.71599999999999964</v>
      </c>
    </row>
    <row r="109" spans="1:10">
      <c r="A109" s="1">
        <v>7</v>
      </c>
      <c r="B109" s="1" t="s">
        <v>5</v>
      </c>
      <c r="C109" s="2">
        <v>39908</v>
      </c>
      <c r="D109" s="2">
        <v>40149</v>
      </c>
      <c r="E109" s="3">
        <f t="shared" si="14"/>
        <v>241</v>
      </c>
      <c r="F109" s="3">
        <f t="shared" si="15"/>
        <v>7.9232876712328677</v>
      </c>
      <c r="G109" s="3">
        <v>179.48999999999998</v>
      </c>
      <c r="H109" s="3">
        <f t="shared" si="22"/>
        <v>30</v>
      </c>
      <c r="I109" s="3">
        <f t="shared" si="23"/>
        <v>14.849999999999994</v>
      </c>
      <c r="J109" s="7">
        <f t="shared" si="24"/>
        <v>0.49499999999999983</v>
      </c>
    </row>
    <row r="110" spans="1:10">
      <c r="A110" s="1">
        <v>7</v>
      </c>
      <c r="B110" s="1" t="s">
        <v>5</v>
      </c>
      <c r="C110" s="2">
        <v>39908</v>
      </c>
      <c r="D110" s="2">
        <v>40179</v>
      </c>
      <c r="E110" s="3">
        <f t="shared" si="14"/>
        <v>271</v>
      </c>
      <c r="F110" s="3">
        <f t="shared" si="15"/>
        <v>8.9095890410958809</v>
      </c>
      <c r="G110" s="3">
        <v>199.32</v>
      </c>
      <c r="H110" s="3">
        <f t="shared" si="22"/>
        <v>30</v>
      </c>
      <c r="I110" s="3">
        <f t="shared" si="23"/>
        <v>19.830000000000013</v>
      </c>
      <c r="J110" s="7">
        <f t="shared" si="24"/>
        <v>0.66100000000000037</v>
      </c>
    </row>
    <row r="111" spans="1:10">
      <c r="A111" s="1">
        <v>7</v>
      </c>
      <c r="B111" s="1" t="s">
        <v>5</v>
      </c>
      <c r="C111" s="2">
        <v>39908</v>
      </c>
      <c r="D111" s="2">
        <v>40209</v>
      </c>
      <c r="E111" s="3">
        <f t="shared" si="14"/>
        <v>301</v>
      </c>
      <c r="F111" s="3">
        <f t="shared" si="15"/>
        <v>9.8958904109588932</v>
      </c>
      <c r="G111" s="3">
        <v>209.43</v>
      </c>
      <c r="H111" s="3">
        <f t="shared" si="22"/>
        <v>30</v>
      </c>
      <c r="I111" s="3">
        <f t="shared" si="23"/>
        <v>10.110000000000014</v>
      </c>
      <c r="J111" s="7">
        <f t="shared" si="24"/>
        <v>0.33700000000000047</v>
      </c>
    </row>
    <row r="112" spans="1:10">
      <c r="A112" s="1">
        <v>7</v>
      </c>
      <c r="B112" s="1" t="s">
        <v>5</v>
      </c>
      <c r="C112" s="2">
        <v>39908</v>
      </c>
      <c r="D112" s="2">
        <v>40239</v>
      </c>
      <c r="E112" s="3">
        <f t="shared" si="14"/>
        <v>331</v>
      </c>
      <c r="F112" s="3">
        <f t="shared" si="15"/>
        <v>10.882191780821906</v>
      </c>
      <c r="G112" s="3">
        <v>222.69</v>
      </c>
      <c r="H112" s="3">
        <f t="shared" si="22"/>
        <v>30</v>
      </c>
      <c r="I112" s="3">
        <f t="shared" si="23"/>
        <v>13.259999999999991</v>
      </c>
      <c r="J112" s="7">
        <f t="shared" si="24"/>
        <v>0.44199999999999967</v>
      </c>
    </row>
    <row r="113" spans="1:15">
      <c r="A113" s="1">
        <v>7</v>
      </c>
      <c r="B113" s="1" t="s">
        <v>5</v>
      </c>
      <c r="C113" s="2">
        <v>39908</v>
      </c>
      <c r="D113" s="2">
        <v>40269</v>
      </c>
      <c r="E113" s="3">
        <f t="shared" si="14"/>
        <v>361</v>
      </c>
      <c r="F113" s="3">
        <f t="shared" si="15"/>
        <v>11.868493150684918</v>
      </c>
      <c r="G113" s="3">
        <v>234.51</v>
      </c>
      <c r="H113" s="3">
        <f t="shared" si="22"/>
        <v>30</v>
      </c>
      <c r="I113" s="3">
        <f t="shared" si="23"/>
        <v>11.819999999999993</v>
      </c>
      <c r="J113" s="7">
        <f t="shared" si="24"/>
        <v>0.39399999999999979</v>
      </c>
    </row>
    <row r="114" spans="1:15">
      <c r="A114" s="1">
        <v>7</v>
      </c>
      <c r="B114" s="1" t="s">
        <v>5</v>
      </c>
      <c r="C114" s="2">
        <v>39908</v>
      </c>
      <c r="D114" s="2">
        <v>40299</v>
      </c>
      <c r="E114" s="3">
        <f t="shared" si="14"/>
        <v>391</v>
      </c>
      <c r="F114" s="3">
        <f t="shared" si="15"/>
        <v>12.854794520547932</v>
      </c>
      <c r="G114" s="3">
        <v>249.39</v>
      </c>
      <c r="H114" s="3">
        <f t="shared" si="22"/>
        <v>30</v>
      </c>
      <c r="I114" s="3">
        <f t="shared" si="23"/>
        <v>14.879999999999995</v>
      </c>
      <c r="J114" s="7">
        <f t="shared" si="24"/>
        <v>0.49599999999999983</v>
      </c>
    </row>
    <row r="115" spans="1:15">
      <c r="A115" s="1">
        <v>7</v>
      </c>
      <c r="B115" s="1" t="s">
        <v>5</v>
      </c>
      <c r="C115" s="2">
        <v>39908</v>
      </c>
      <c r="D115" s="2">
        <v>40329</v>
      </c>
      <c r="E115" s="3">
        <f t="shared" si="14"/>
        <v>421</v>
      </c>
      <c r="F115" s="3">
        <f t="shared" si="15"/>
        <v>13.841095890410944</v>
      </c>
      <c r="G115" s="3">
        <v>262.46999999999997</v>
      </c>
      <c r="H115" s="3">
        <f t="shared" si="22"/>
        <v>30</v>
      </c>
      <c r="I115" s="3">
        <f t="shared" si="23"/>
        <v>13.079999999999984</v>
      </c>
      <c r="J115" s="7">
        <f t="shared" si="24"/>
        <v>0.43599999999999944</v>
      </c>
    </row>
    <row r="116" spans="1:15">
      <c r="A116" s="1">
        <v>7</v>
      </c>
      <c r="B116" s="1" t="s">
        <v>5</v>
      </c>
      <c r="C116" s="2">
        <v>39908</v>
      </c>
      <c r="D116" s="2">
        <v>40359</v>
      </c>
      <c r="E116" s="3">
        <f t="shared" si="14"/>
        <v>451</v>
      </c>
      <c r="F116" s="3">
        <f t="shared" si="15"/>
        <v>14.827397260273957</v>
      </c>
      <c r="G116" s="3">
        <v>281.96999999999997</v>
      </c>
      <c r="H116" s="3">
        <f t="shared" si="22"/>
        <v>30</v>
      </c>
      <c r="I116" s="3">
        <f t="shared" si="23"/>
        <v>19.5</v>
      </c>
      <c r="J116" s="7">
        <f t="shared" si="24"/>
        <v>0.65</v>
      </c>
    </row>
    <row r="117" spans="1:15">
      <c r="A117" s="1">
        <v>8</v>
      </c>
      <c r="B117" s="1" t="s">
        <v>5</v>
      </c>
      <c r="C117" s="2">
        <v>39908</v>
      </c>
      <c r="D117" s="2">
        <v>39909</v>
      </c>
      <c r="E117" s="3">
        <f t="shared" si="14"/>
        <v>1</v>
      </c>
      <c r="F117" s="3">
        <f t="shared" si="15"/>
        <v>3.2876712328767085E-2</v>
      </c>
      <c r="G117" s="3">
        <v>35</v>
      </c>
      <c r="H117" s="3"/>
      <c r="I117" s="3"/>
      <c r="J117" s="7"/>
    </row>
    <row r="118" spans="1:15">
      <c r="A118" s="1">
        <v>8</v>
      </c>
      <c r="B118" s="1" t="s">
        <v>5</v>
      </c>
      <c r="C118" s="2">
        <v>39908</v>
      </c>
      <c r="D118" s="2">
        <v>39939</v>
      </c>
      <c r="E118" s="3">
        <f t="shared" si="14"/>
        <v>31</v>
      </c>
      <c r="F118" s="3">
        <f t="shared" si="15"/>
        <v>1.0191780821917797</v>
      </c>
      <c r="G118" s="3">
        <v>48.17</v>
      </c>
      <c r="H118" s="3">
        <f t="shared" ref="H118:H132" si="25">+E118-E117</f>
        <v>30</v>
      </c>
      <c r="I118" s="3">
        <f t="shared" ref="I118:I132" si="26">+G118-G117</f>
        <v>13.170000000000002</v>
      </c>
      <c r="J118" s="7">
        <f t="shared" ref="J118:J132" si="27">+I118/H118</f>
        <v>0.43900000000000006</v>
      </c>
    </row>
    <row r="119" spans="1:15">
      <c r="A119" s="1">
        <v>8</v>
      </c>
      <c r="B119" s="1" t="s">
        <v>5</v>
      </c>
      <c r="C119" s="2">
        <v>39908</v>
      </c>
      <c r="D119" s="2">
        <v>39969</v>
      </c>
      <c r="E119" s="3">
        <f t="shared" si="14"/>
        <v>61</v>
      </c>
      <c r="F119" s="3">
        <f t="shared" si="15"/>
        <v>2.0054794520547925</v>
      </c>
      <c r="G119" s="3">
        <v>60.95</v>
      </c>
      <c r="H119" s="3">
        <f t="shared" si="25"/>
        <v>30</v>
      </c>
      <c r="I119" s="3">
        <f t="shared" si="26"/>
        <v>12.780000000000001</v>
      </c>
      <c r="J119" s="7">
        <f t="shared" si="27"/>
        <v>0.42600000000000005</v>
      </c>
      <c r="O119" s="1">
        <v>0.55979999999999996</v>
      </c>
    </row>
    <row r="120" spans="1:15">
      <c r="A120" s="1">
        <v>8</v>
      </c>
      <c r="B120" s="1" t="s">
        <v>5</v>
      </c>
      <c r="C120" s="2">
        <v>39908</v>
      </c>
      <c r="D120" s="2">
        <v>39999</v>
      </c>
      <c r="E120" s="3">
        <f t="shared" si="14"/>
        <v>91</v>
      </c>
      <c r="F120" s="3">
        <f t="shared" si="15"/>
        <v>2.9917808219178048</v>
      </c>
      <c r="G120" s="3">
        <v>80.990000000000009</v>
      </c>
      <c r="H120" s="3">
        <f t="shared" si="25"/>
        <v>30</v>
      </c>
      <c r="I120" s="3">
        <f t="shared" si="26"/>
        <v>20.040000000000006</v>
      </c>
      <c r="J120" s="7">
        <f t="shared" si="27"/>
        <v>0.66800000000000026</v>
      </c>
    </row>
    <row r="121" spans="1:15">
      <c r="A121" s="1">
        <v>8</v>
      </c>
      <c r="B121" s="1" t="s">
        <v>5</v>
      </c>
      <c r="C121" s="2">
        <v>39908</v>
      </c>
      <c r="D121" s="2">
        <v>40029</v>
      </c>
      <c r="E121" s="3">
        <f t="shared" si="14"/>
        <v>121</v>
      </c>
      <c r="F121" s="3">
        <f t="shared" si="15"/>
        <v>3.9780821917808176</v>
      </c>
      <c r="G121" s="3">
        <v>103.55000000000001</v>
      </c>
      <c r="H121" s="3">
        <f t="shared" si="25"/>
        <v>30</v>
      </c>
      <c r="I121" s="3">
        <f t="shared" si="26"/>
        <v>22.560000000000002</v>
      </c>
      <c r="J121" s="7">
        <f t="shared" si="27"/>
        <v>0.75200000000000011</v>
      </c>
    </row>
    <row r="122" spans="1:15">
      <c r="A122" s="1">
        <v>8</v>
      </c>
      <c r="B122" s="1" t="s">
        <v>5</v>
      </c>
      <c r="C122" s="2">
        <v>39908</v>
      </c>
      <c r="D122" s="2">
        <v>40059</v>
      </c>
      <c r="E122" s="3">
        <f t="shared" si="14"/>
        <v>151</v>
      </c>
      <c r="F122" s="3">
        <f t="shared" si="15"/>
        <v>4.9643835616438299</v>
      </c>
      <c r="G122" s="3">
        <v>119.00000000000001</v>
      </c>
      <c r="H122" s="3">
        <f t="shared" si="25"/>
        <v>30</v>
      </c>
      <c r="I122" s="3">
        <f t="shared" si="26"/>
        <v>15.450000000000003</v>
      </c>
      <c r="J122" s="7">
        <f t="shared" si="27"/>
        <v>0.51500000000000012</v>
      </c>
    </row>
    <row r="123" spans="1:15">
      <c r="A123" s="1">
        <v>8</v>
      </c>
      <c r="B123" s="1" t="s">
        <v>5</v>
      </c>
      <c r="C123" s="2">
        <v>39908</v>
      </c>
      <c r="D123" s="2">
        <v>40089</v>
      </c>
      <c r="E123" s="3">
        <f t="shared" si="14"/>
        <v>181</v>
      </c>
      <c r="F123" s="3">
        <f t="shared" si="15"/>
        <v>5.9506849315068431</v>
      </c>
      <c r="G123" s="3">
        <v>131.33000000000001</v>
      </c>
      <c r="H123" s="3">
        <f t="shared" si="25"/>
        <v>30</v>
      </c>
      <c r="I123" s="3">
        <f t="shared" si="26"/>
        <v>12.329999999999998</v>
      </c>
      <c r="J123" s="7">
        <f t="shared" si="27"/>
        <v>0.41099999999999992</v>
      </c>
    </row>
    <row r="124" spans="1:15">
      <c r="A124" s="1">
        <v>8</v>
      </c>
      <c r="B124" s="1" t="s">
        <v>5</v>
      </c>
      <c r="C124" s="2">
        <v>39908</v>
      </c>
      <c r="D124" s="2">
        <v>40119</v>
      </c>
      <c r="E124" s="3">
        <f t="shared" si="14"/>
        <v>211</v>
      </c>
      <c r="F124" s="3">
        <f t="shared" si="15"/>
        <v>6.9369863013698554</v>
      </c>
      <c r="G124" s="3">
        <v>142.25</v>
      </c>
      <c r="H124" s="3">
        <f t="shared" si="25"/>
        <v>30</v>
      </c>
      <c r="I124" s="3">
        <f t="shared" si="26"/>
        <v>10.919999999999987</v>
      </c>
      <c r="J124" s="7">
        <f t="shared" si="27"/>
        <v>0.3639999999999996</v>
      </c>
    </row>
    <row r="125" spans="1:15">
      <c r="A125" s="1">
        <v>8</v>
      </c>
      <c r="B125" s="1" t="s">
        <v>5</v>
      </c>
      <c r="C125" s="2">
        <v>39908</v>
      </c>
      <c r="D125" s="2">
        <v>40149</v>
      </c>
      <c r="E125" s="3">
        <f t="shared" si="14"/>
        <v>241</v>
      </c>
      <c r="F125" s="3">
        <f t="shared" si="15"/>
        <v>7.9232876712328677</v>
      </c>
      <c r="G125" s="3">
        <v>156.65</v>
      </c>
      <c r="H125" s="3">
        <f t="shared" si="25"/>
        <v>30</v>
      </c>
      <c r="I125" s="3">
        <f t="shared" si="26"/>
        <v>14.400000000000006</v>
      </c>
      <c r="J125" s="7">
        <f t="shared" si="27"/>
        <v>0.4800000000000002</v>
      </c>
    </row>
    <row r="126" spans="1:15">
      <c r="A126" s="1">
        <v>8</v>
      </c>
      <c r="B126" s="1" t="s">
        <v>5</v>
      </c>
      <c r="C126" s="2">
        <v>39908</v>
      </c>
      <c r="D126" s="2">
        <v>40179</v>
      </c>
      <c r="E126" s="3">
        <f t="shared" si="14"/>
        <v>271</v>
      </c>
      <c r="F126" s="3">
        <f t="shared" si="15"/>
        <v>8.9095890410958809</v>
      </c>
      <c r="G126" s="3">
        <v>179.3</v>
      </c>
      <c r="H126" s="3">
        <f t="shared" si="25"/>
        <v>30</v>
      </c>
      <c r="I126" s="3">
        <f t="shared" si="26"/>
        <v>22.650000000000006</v>
      </c>
      <c r="J126" s="7">
        <f t="shared" si="27"/>
        <v>0.75500000000000023</v>
      </c>
    </row>
    <row r="127" spans="1:15">
      <c r="A127" s="1">
        <v>8</v>
      </c>
      <c r="B127" s="1" t="s">
        <v>5</v>
      </c>
      <c r="C127" s="2">
        <v>39908</v>
      </c>
      <c r="D127" s="2">
        <v>40209</v>
      </c>
      <c r="E127" s="3">
        <f t="shared" si="14"/>
        <v>301</v>
      </c>
      <c r="F127" s="3">
        <f t="shared" si="15"/>
        <v>9.8958904109588932</v>
      </c>
      <c r="G127" s="3">
        <v>201.98000000000002</v>
      </c>
      <c r="H127" s="3">
        <f t="shared" si="25"/>
        <v>30</v>
      </c>
      <c r="I127" s="3">
        <f t="shared" si="26"/>
        <v>22.680000000000007</v>
      </c>
      <c r="J127" s="7">
        <f t="shared" si="27"/>
        <v>0.75600000000000023</v>
      </c>
    </row>
    <row r="128" spans="1:15">
      <c r="A128" s="1">
        <v>8</v>
      </c>
      <c r="B128" s="1" t="s">
        <v>5</v>
      </c>
      <c r="C128" s="2">
        <v>39908</v>
      </c>
      <c r="D128" s="2">
        <v>40239</v>
      </c>
      <c r="E128" s="3">
        <f t="shared" si="14"/>
        <v>331</v>
      </c>
      <c r="F128" s="3">
        <f t="shared" si="15"/>
        <v>10.882191780821906</v>
      </c>
      <c r="G128" s="3">
        <v>216.50000000000003</v>
      </c>
      <c r="H128" s="3">
        <f t="shared" si="25"/>
        <v>30</v>
      </c>
      <c r="I128" s="3">
        <f t="shared" si="26"/>
        <v>14.52000000000001</v>
      </c>
      <c r="J128" s="7">
        <f t="shared" si="27"/>
        <v>0.48400000000000032</v>
      </c>
    </row>
    <row r="129" spans="1:10">
      <c r="A129" s="1">
        <v>8</v>
      </c>
      <c r="B129" s="1" t="s">
        <v>5</v>
      </c>
      <c r="C129" s="2">
        <v>39908</v>
      </c>
      <c r="D129" s="2">
        <v>40269</v>
      </c>
      <c r="E129" s="3">
        <f t="shared" si="14"/>
        <v>361</v>
      </c>
      <c r="F129" s="3">
        <f t="shared" si="15"/>
        <v>11.868493150684918</v>
      </c>
      <c r="G129" s="3">
        <v>230.99000000000004</v>
      </c>
      <c r="H129" s="3">
        <f t="shared" si="25"/>
        <v>30</v>
      </c>
      <c r="I129" s="3">
        <f t="shared" si="26"/>
        <v>14.490000000000009</v>
      </c>
      <c r="J129" s="7">
        <f t="shared" si="27"/>
        <v>0.48300000000000032</v>
      </c>
    </row>
    <row r="130" spans="1:10">
      <c r="A130" s="1">
        <v>8</v>
      </c>
      <c r="B130" s="1" t="s">
        <v>5</v>
      </c>
      <c r="C130" s="2">
        <v>39908</v>
      </c>
      <c r="D130" s="2">
        <v>40299</v>
      </c>
      <c r="E130" s="3">
        <f t="shared" si="14"/>
        <v>391</v>
      </c>
      <c r="F130" s="3">
        <f t="shared" si="15"/>
        <v>12.854794520547932</v>
      </c>
      <c r="G130" s="3">
        <v>243.02000000000004</v>
      </c>
      <c r="H130" s="3">
        <f t="shared" si="25"/>
        <v>30</v>
      </c>
      <c r="I130" s="3">
        <f t="shared" si="26"/>
        <v>12.030000000000001</v>
      </c>
      <c r="J130" s="7">
        <f t="shared" si="27"/>
        <v>0.40100000000000002</v>
      </c>
    </row>
    <row r="131" spans="1:10">
      <c r="A131" s="1">
        <v>8</v>
      </c>
      <c r="B131" s="1" t="s">
        <v>5</v>
      </c>
      <c r="C131" s="2">
        <v>39908</v>
      </c>
      <c r="D131" s="2">
        <v>40329</v>
      </c>
      <c r="E131" s="3">
        <f t="shared" si="14"/>
        <v>421</v>
      </c>
      <c r="F131" s="3">
        <f t="shared" si="15"/>
        <v>13.841095890410944</v>
      </c>
      <c r="G131" s="3">
        <v>260.33000000000004</v>
      </c>
      <c r="H131" s="3">
        <f t="shared" si="25"/>
        <v>30</v>
      </c>
      <c r="I131" s="3">
        <f t="shared" si="26"/>
        <v>17.310000000000002</v>
      </c>
      <c r="J131" s="7">
        <f t="shared" si="27"/>
        <v>0.57700000000000007</v>
      </c>
    </row>
    <row r="132" spans="1:10">
      <c r="A132" s="1">
        <v>8</v>
      </c>
      <c r="B132" s="1" t="s">
        <v>5</v>
      </c>
      <c r="C132" s="2">
        <v>39908</v>
      </c>
      <c r="D132" s="2">
        <v>40359</v>
      </c>
      <c r="E132" s="3">
        <f t="shared" si="14"/>
        <v>451</v>
      </c>
      <c r="F132" s="3">
        <f t="shared" si="15"/>
        <v>14.827397260273957</v>
      </c>
      <c r="G132" s="3">
        <v>269.51000000000005</v>
      </c>
      <c r="H132" s="3">
        <f t="shared" si="25"/>
        <v>30</v>
      </c>
      <c r="I132" s="3">
        <f t="shared" si="26"/>
        <v>9.1800000000000068</v>
      </c>
      <c r="J132" s="7">
        <f t="shared" si="27"/>
        <v>0.30600000000000022</v>
      </c>
    </row>
    <row r="135" spans="1:10">
      <c r="A135" s="4" t="s">
        <v>48</v>
      </c>
      <c r="J135" s="1">
        <f>+AVERAGE(gdp)</f>
        <v>0.5541666666666667</v>
      </c>
    </row>
    <row r="136" spans="1:10">
      <c r="A136" s="4" t="s">
        <v>49</v>
      </c>
    </row>
    <row r="137" spans="1:10">
      <c r="A137" s="4" t="s">
        <v>33</v>
      </c>
    </row>
    <row r="138" spans="1:10">
      <c r="A138" s="4" t="s">
        <v>50</v>
      </c>
    </row>
    <row r="139" spans="1:10">
      <c r="A139" s="4" t="s">
        <v>51</v>
      </c>
    </row>
    <row r="141" spans="1:10">
      <c r="A141" s="4" t="s">
        <v>52</v>
      </c>
    </row>
    <row r="142" spans="1:10">
      <c r="A142" s="1" t="s">
        <v>33</v>
      </c>
    </row>
    <row r="143" spans="1:10">
      <c r="A143" s="1" t="s">
        <v>33</v>
      </c>
    </row>
    <row r="144" spans="1:10">
      <c r="A144" s="4" t="s">
        <v>53</v>
      </c>
    </row>
    <row r="145" spans="1:7">
      <c r="B145" s="1" t="s">
        <v>44</v>
      </c>
      <c r="F145" s="7"/>
      <c r="G145" s="7"/>
    </row>
    <row r="146" spans="1:7">
      <c r="F146" s="7"/>
      <c r="G146" s="7"/>
    </row>
    <row r="147" spans="1:7">
      <c r="A147" s="4" t="s">
        <v>54</v>
      </c>
      <c r="F147" s="7"/>
      <c r="G147" s="7"/>
    </row>
    <row r="151" spans="1:7">
      <c r="A151" s="4" t="s">
        <v>55</v>
      </c>
    </row>
  </sheetData>
  <sortState ref="A5:J132">
    <sortCondition ref="A5:A132"/>
    <sortCondition ref="E5:E132"/>
  </sortState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selection activeCell="J10" sqref="J10"/>
    </sheetView>
  </sheetViews>
  <sheetFormatPr baseColWidth="10" defaultColWidth="12.83203125" defaultRowHeight="14" outlineLevelCol="1" x14ac:dyDescent="0"/>
  <cols>
    <col min="8" max="8" width="12.83203125" customWidth="1" outlineLevel="1"/>
  </cols>
  <sheetData>
    <row r="1" spans="1:16">
      <c r="A1" s="6" t="s">
        <v>1</v>
      </c>
      <c r="B1" s="6" t="s">
        <v>4</v>
      </c>
      <c r="C1" s="6" t="s">
        <v>40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0</v>
      </c>
      <c r="I1" s="1" t="s">
        <v>25</v>
      </c>
      <c r="J1" s="1" t="s">
        <v>26</v>
      </c>
      <c r="K1" s="1" t="s">
        <v>27</v>
      </c>
    </row>
    <row r="2" spans="1:16">
      <c r="A2" s="1">
        <v>1</v>
      </c>
      <c r="B2" s="1" t="s">
        <v>5</v>
      </c>
      <c r="C2" s="1" t="s">
        <v>41</v>
      </c>
      <c r="D2" s="2">
        <v>39814</v>
      </c>
      <c r="E2" s="2">
        <v>39815</v>
      </c>
      <c r="F2" s="3">
        <v>1</v>
      </c>
      <c r="G2" s="3">
        <v>0</v>
      </c>
      <c r="H2" s="1">
        <v>35</v>
      </c>
      <c r="I2" s="1"/>
      <c r="J2" s="1"/>
      <c r="K2" s="1"/>
      <c r="L2" s="8"/>
      <c r="M2" s="8"/>
      <c r="N2" s="8"/>
      <c r="O2" s="8"/>
      <c r="P2" s="8"/>
    </row>
    <row r="3" spans="1:16">
      <c r="A3" s="1">
        <v>2</v>
      </c>
      <c r="B3" s="1" t="s">
        <v>43</v>
      </c>
      <c r="C3" s="1" t="s">
        <v>41</v>
      </c>
      <c r="D3" s="2">
        <v>39828</v>
      </c>
      <c r="E3" s="2">
        <v>39829</v>
      </c>
      <c r="F3" s="3">
        <v>1</v>
      </c>
      <c r="G3" s="3">
        <v>0</v>
      </c>
      <c r="H3" s="3">
        <v>37</v>
      </c>
      <c r="I3" s="3"/>
      <c r="J3" s="3"/>
      <c r="K3" s="7"/>
      <c r="L3" s="8"/>
      <c r="M3" s="8"/>
      <c r="N3" s="8"/>
      <c r="O3" s="8"/>
      <c r="P3" s="8"/>
    </row>
    <row r="4" spans="1:16">
      <c r="A4" s="1">
        <v>3</v>
      </c>
      <c r="B4" s="1" t="s">
        <v>5</v>
      </c>
      <c r="C4" s="1" t="s">
        <v>41</v>
      </c>
      <c r="D4" s="2">
        <v>39836</v>
      </c>
      <c r="E4" s="2">
        <v>39837</v>
      </c>
      <c r="F4" s="3">
        <v>1</v>
      </c>
      <c r="G4" s="3">
        <v>0</v>
      </c>
      <c r="H4" s="3">
        <v>34</v>
      </c>
      <c r="I4" s="3"/>
      <c r="J4" s="3"/>
      <c r="K4" s="7"/>
      <c r="L4" s="8"/>
      <c r="M4" s="8"/>
      <c r="N4" s="8"/>
      <c r="O4" s="8"/>
      <c r="P4" s="8"/>
    </row>
    <row r="5" spans="1:16">
      <c r="A5" s="1">
        <v>4</v>
      </c>
      <c r="B5" s="1" t="s">
        <v>5</v>
      </c>
      <c r="C5" s="1" t="s">
        <v>41</v>
      </c>
      <c r="D5" s="2">
        <v>39825</v>
      </c>
      <c r="E5" s="2">
        <v>39826</v>
      </c>
      <c r="F5" s="3">
        <v>1</v>
      </c>
      <c r="G5" s="3">
        <v>0</v>
      </c>
      <c r="H5" s="3">
        <v>32</v>
      </c>
      <c r="I5" s="3"/>
      <c r="J5" s="3"/>
      <c r="K5" s="7"/>
      <c r="L5" s="8"/>
      <c r="M5" s="8"/>
      <c r="N5" s="8"/>
      <c r="O5" s="8"/>
      <c r="P5" s="8"/>
    </row>
    <row r="6" spans="1:16">
      <c r="A6" s="1">
        <v>5</v>
      </c>
      <c r="B6" s="1" t="s">
        <v>43</v>
      </c>
      <c r="C6" s="1" t="s">
        <v>42</v>
      </c>
      <c r="D6" s="2">
        <v>39846</v>
      </c>
      <c r="E6" s="2">
        <v>39847</v>
      </c>
      <c r="F6" s="3">
        <v>1</v>
      </c>
      <c r="G6" s="3">
        <v>0</v>
      </c>
      <c r="H6" s="3">
        <v>38</v>
      </c>
      <c r="I6" s="3"/>
      <c r="J6" s="3"/>
      <c r="K6" s="7"/>
      <c r="L6" s="8"/>
      <c r="M6" s="8"/>
      <c r="N6" s="8"/>
      <c r="O6" s="8"/>
      <c r="P6" s="8"/>
    </row>
    <row r="7" spans="1:16">
      <c r="A7" s="1">
        <v>6</v>
      </c>
      <c r="B7" s="1" t="s">
        <v>5</v>
      </c>
      <c r="C7" s="1" t="s">
        <v>42</v>
      </c>
      <c r="D7" s="2">
        <v>39876</v>
      </c>
      <c r="E7" s="2">
        <v>39877</v>
      </c>
      <c r="F7" s="3">
        <v>1</v>
      </c>
      <c r="G7" s="3">
        <v>0</v>
      </c>
      <c r="H7" s="3">
        <v>33</v>
      </c>
      <c r="I7" s="3"/>
      <c r="J7" s="3"/>
      <c r="K7" s="7"/>
      <c r="L7" s="8"/>
      <c r="M7" s="8"/>
      <c r="N7" s="8"/>
      <c r="O7" s="8"/>
      <c r="P7" s="8"/>
    </row>
    <row r="8" spans="1:16">
      <c r="A8" s="1">
        <v>7</v>
      </c>
      <c r="B8" s="1" t="s">
        <v>5</v>
      </c>
      <c r="C8" s="1" t="s">
        <v>42</v>
      </c>
      <c r="D8" s="2">
        <v>39908</v>
      </c>
      <c r="E8" s="2">
        <v>39909</v>
      </c>
      <c r="F8" s="3">
        <v>1</v>
      </c>
      <c r="G8" s="3">
        <v>0</v>
      </c>
      <c r="H8" s="3">
        <v>36</v>
      </c>
      <c r="I8" s="3"/>
      <c r="J8" s="3"/>
      <c r="K8" s="7"/>
      <c r="L8" s="8"/>
      <c r="M8" s="8"/>
      <c r="N8" s="8"/>
      <c r="O8" s="8"/>
      <c r="P8" s="8"/>
    </row>
    <row r="9" spans="1:16">
      <c r="A9" s="1">
        <v>8</v>
      </c>
      <c r="B9" s="1" t="s">
        <v>5</v>
      </c>
      <c r="C9" s="1" t="s">
        <v>42</v>
      </c>
      <c r="D9" s="2">
        <v>39908</v>
      </c>
      <c r="E9" s="2">
        <v>39909</v>
      </c>
      <c r="F9" s="3">
        <v>1</v>
      </c>
      <c r="G9" s="3">
        <v>0</v>
      </c>
      <c r="H9" s="3">
        <v>35</v>
      </c>
      <c r="I9" s="3"/>
      <c r="J9" s="3"/>
      <c r="K9" s="7"/>
      <c r="L9" s="8"/>
      <c r="M9" s="8"/>
      <c r="N9" s="8"/>
      <c r="O9" s="8"/>
      <c r="P9" s="8"/>
    </row>
    <row r="10" spans="1:16">
      <c r="A10" s="1">
        <v>1</v>
      </c>
      <c r="B10" s="1" t="s">
        <v>5</v>
      </c>
      <c r="C10" s="1" t="s">
        <v>41</v>
      </c>
      <c r="D10" s="2">
        <v>39814</v>
      </c>
      <c r="E10" s="2">
        <v>39845</v>
      </c>
      <c r="F10" s="3">
        <v>31</v>
      </c>
      <c r="G10" s="3">
        <v>1</v>
      </c>
      <c r="H10" s="3">
        <v>54</v>
      </c>
      <c r="I10" s="3">
        <v>30</v>
      </c>
      <c r="J10" s="3">
        <v>19</v>
      </c>
      <c r="K10" s="7">
        <v>0.63700000000000001</v>
      </c>
      <c r="L10" s="8"/>
      <c r="M10" s="8"/>
      <c r="N10" s="8"/>
      <c r="O10" s="8"/>
      <c r="P10" s="8"/>
    </row>
    <row r="11" spans="1:16">
      <c r="A11" s="1">
        <v>2</v>
      </c>
      <c r="B11" s="1" t="s">
        <v>43</v>
      </c>
      <c r="C11" s="1" t="s">
        <v>41</v>
      </c>
      <c r="D11" s="2">
        <v>39828</v>
      </c>
      <c r="E11" s="2">
        <v>39859</v>
      </c>
      <c r="F11" s="3">
        <v>31</v>
      </c>
      <c r="G11" s="3">
        <v>1</v>
      </c>
      <c r="H11" s="3">
        <v>57</v>
      </c>
      <c r="I11" s="3">
        <v>30</v>
      </c>
      <c r="J11" s="3">
        <v>20</v>
      </c>
      <c r="K11" s="7">
        <v>0.65</v>
      </c>
      <c r="L11" s="8"/>
      <c r="M11" s="8"/>
      <c r="N11" s="8"/>
      <c r="O11" s="8"/>
      <c r="P11" s="8"/>
    </row>
    <row r="12" spans="1:16">
      <c r="A12" s="1">
        <v>3</v>
      </c>
      <c r="B12" s="1" t="s">
        <v>5</v>
      </c>
      <c r="C12" s="1" t="s">
        <v>41</v>
      </c>
      <c r="D12" s="2">
        <v>39836</v>
      </c>
      <c r="E12" s="2">
        <v>39867</v>
      </c>
      <c r="F12" s="3">
        <v>31</v>
      </c>
      <c r="G12" s="3">
        <v>1</v>
      </c>
      <c r="H12" s="3">
        <v>56</v>
      </c>
      <c r="I12" s="3">
        <v>30</v>
      </c>
      <c r="J12" s="3">
        <v>22</v>
      </c>
      <c r="K12" s="7">
        <v>0.72199999999999986</v>
      </c>
      <c r="L12" s="8"/>
      <c r="M12" s="8"/>
      <c r="N12" s="8"/>
      <c r="O12" s="8"/>
      <c r="P12" s="8"/>
    </row>
    <row r="13" spans="1:16">
      <c r="A13" s="1">
        <v>4</v>
      </c>
      <c r="B13" s="1" t="s">
        <v>5</v>
      </c>
      <c r="C13" s="1" t="s">
        <v>41</v>
      </c>
      <c r="D13" s="2">
        <v>39825</v>
      </c>
      <c r="E13" s="2">
        <v>39856</v>
      </c>
      <c r="F13" s="3">
        <v>31</v>
      </c>
      <c r="G13" s="3">
        <v>1</v>
      </c>
      <c r="H13" s="3">
        <v>44</v>
      </c>
      <c r="I13" s="3">
        <v>30</v>
      </c>
      <c r="J13" s="3">
        <v>12</v>
      </c>
      <c r="K13" s="7">
        <v>0.38599999999999995</v>
      </c>
      <c r="L13" s="8"/>
      <c r="M13" s="8"/>
      <c r="N13" s="8"/>
      <c r="O13" s="8"/>
      <c r="P13" s="8"/>
    </row>
    <row r="14" spans="1:16">
      <c r="A14" s="1">
        <v>5</v>
      </c>
      <c r="B14" s="1" t="s">
        <v>43</v>
      </c>
      <c r="C14" s="1" t="s">
        <v>42</v>
      </c>
      <c r="D14" s="2">
        <v>39846</v>
      </c>
      <c r="E14" s="2">
        <v>39877</v>
      </c>
      <c r="F14" s="3">
        <v>31</v>
      </c>
      <c r="G14" s="3">
        <v>1</v>
      </c>
      <c r="H14" s="3">
        <v>62</v>
      </c>
      <c r="I14" s="3">
        <v>30</v>
      </c>
      <c r="J14" s="3">
        <v>24</v>
      </c>
      <c r="K14" s="7">
        <v>0.78499999999999992</v>
      </c>
      <c r="L14" s="8"/>
      <c r="M14" s="8"/>
      <c r="N14" s="8"/>
      <c r="O14" s="8"/>
      <c r="P14" s="8"/>
    </row>
    <row r="15" spans="1:16">
      <c r="A15" s="1">
        <v>6</v>
      </c>
      <c r="B15" s="1" t="s">
        <v>5</v>
      </c>
      <c r="C15" s="1" t="s">
        <v>42</v>
      </c>
      <c r="D15" s="2">
        <v>39876</v>
      </c>
      <c r="E15" s="2">
        <v>39907</v>
      </c>
      <c r="F15" s="3">
        <v>31</v>
      </c>
      <c r="G15" s="3">
        <v>1</v>
      </c>
      <c r="H15" s="3">
        <v>43</v>
      </c>
      <c r="I15" s="3">
        <v>30</v>
      </c>
      <c r="J15" s="3">
        <v>10</v>
      </c>
      <c r="K15" s="7">
        <v>0.32600000000000001</v>
      </c>
      <c r="L15" s="8"/>
      <c r="M15" s="8"/>
      <c r="N15" s="8"/>
      <c r="O15" s="8"/>
      <c r="P15" s="8"/>
    </row>
    <row r="16" spans="1:16">
      <c r="A16" s="1">
        <v>7</v>
      </c>
      <c r="B16" s="1" t="s">
        <v>5</v>
      </c>
      <c r="C16" s="1" t="s">
        <v>42</v>
      </c>
      <c r="D16" s="2">
        <v>39908</v>
      </c>
      <c r="E16" s="2">
        <v>39939</v>
      </c>
      <c r="F16" s="3">
        <v>31</v>
      </c>
      <c r="G16" s="3">
        <v>1</v>
      </c>
      <c r="H16" s="3">
        <v>50</v>
      </c>
      <c r="I16" s="3">
        <v>30</v>
      </c>
      <c r="J16" s="3">
        <v>14</v>
      </c>
      <c r="K16" s="7">
        <v>0.47700000000000009</v>
      </c>
      <c r="L16" s="8"/>
      <c r="M16" s="8"/>
      <c r="N16" s="8"/>
      <c r="O16" s="8"/>
      <c r="P16" s="8"/>
    </row>
    <row r="17" spans="1:16">
      <c r="A17" s="1">
        <v>8</v>
      </c>
      <c r="B17" s="1" t="s">
        <v>5</v>
      </c>
      <c r="C17" s="1" t="s">
        <v>42</v>
      </c>
      <c r="D17" s="2">
        <v>39908</v>
      </c>
      <c r="E17" s="2">
        <v>39939</v>
      </c>
      <c r="F17" s="3">
        <v>31</v>
      </c>
      <c r="G17" s="3">
        <v>1</v>
      </c>
      <c r="H17" s="3">
        <v>48</v>
      </c>
      <c r="I17" s="3">
        <v>30</v>
      </c>
      <c r="J17" s="3">
        <v>13</v>
      </c>
      <c r="K17" s="7">
        <v>0.43900000000000006</v>
      </c>
      <c r="L17" s="8"/>
      <c r="M17" s="8"/>
      <c r="N17" s="8"/>
      <c r="O17" s="8"/>
      <c r="P17" s="8"/>
    </row>
    <row r="18" spans="1:16">
      <c r="A18" s="1">
        <v>1</v>
      </c>
      <c r="B18" s="1" t="s">
        <v>5</v>
      </c>
      <c r="C18" s="1" t="s">
        <v>41</v>
      </c>
      <c r="D18" s="2">
        <v>39814</v>
      </c>
      <c r="E18" s="2">
        <v>39875</v>
      </c>
      <c r="F18" s="3">
        <v>61</v>
      </c>
      <c r="G18" s="3">
        <v>2</v>
      </c>
      <c r="H18" s="3">
        <v>66</v>
      </c>
      <c r="I18" s="3">
        <v>30</v>
      </c>
      <c r="J18" s="3">
        <v>12</v>
      </c>
      <c r="K18" s="7">
        <v>0.3950000000000003</v>
      </c>
      <c r="L18" s="8"/>
      <c r="M18" s="8"/>
      <c r="N18" s="8"/>
      <c r="O18" s="8"/>
      <c r="P18" s="8"/>
    </row>
    <row r="19" spans="1:16">
      <c r="A19" s="1">
        <v>2</v>
      </c>
      <c r="B19" s="1" t="s">
        <v>43</v>
      </c>
      <c r="C19" s="1" t="s">
        <v>41</v>
      </c>
      <c r="D19" s="2">
        <v>39828</v>
      </c>
      <c r="E19" s="2">
        <v>39889</v>
      </c>
      <c r="F19" s="3">
        <v>61</v>
      </c>
      <c r="G19" s="3">
        <v>2</v>
      </c>
      <c r="H19" s="3">
        <v>79</v>
      </c>
      <c r="I19" s="3">
        <v>30</v>
      </c>
      <c r="J19" s="3">
        <v>22</v>
      </c>
      <c r="K19" s="7">
        <v>0.73399999999999987</v>
      </c>
      <c r="L19" s="8"/>
      <c r="M19" s="8"/>
      <c r="N19" s="8"/>
      <c r="O19" s="8"/>
      <c r="P19" s="8"/>
    </row>
    <row r="20" spans="1:16">
      <c r="A20" s="1">
        <v>3</v>
      </c>
      <c r="B20" s="1" t="s">
        <v>5</v>
      </c>
      <c r="C20" s="1" t="s">
        <v>41</v>
      </c>
      <c r="D20" s="2">
        <v>39836</v>
      </c>
      <c r="E20" s="2">
        <v>39897</v>
      </c>
      <c r="F20" s="3">
        <v>61</v>
      </c>
      <c r="G20" s="3">
        <v>2</v>
      </c>
      <c r="H20" s="3">
        <v>67</v>
      </c>
      <c r="I20" s="3">
        <v>30</v>
      </c>
      <c r="J20" s="3">
        <v>11</v>
      </c>
      <c r="K20" s="7">
        <v>0.37099999999999983</v>
      </c>
      <c r="L20" s="8"/>
      <c r="M20" s="8"/>
      <c r="N20" s="8"/>
      <c r="O20" s="8"/>
      <c r="P20" s="8"/>
    </row>
    <row r="21" spans="1:16">
      <c r="A21" s="1">
        <v>4</v>
      </c>
      <c r="B21" s="1" t="s">
        <v>5</v>
      </c>
      <c r="C21" s="1" t="s">
        <v>41</v>
      </c>
      <c r="D21" s="2">
        <v>39825</v>
      </c>
      <c r="E21" s="2">
        <v>39886</v>
      </c>
      <c r="F21" s="3">
        <v>61</v>
      </c>
      <c r="G21" s="3">
        <v>2</v>
      </c>
      <c r="H21" s="3">
        <v>63</v>
      </c>
      <c r="I21" s="3">
        <v>30</v>
      </c>
      <c r="J21" s="3">
        <v>20</v>
      </c>
      <c r="K21" s="7">
        <v>0.65300000000000014</v>
      </c>
      <c r="L21" s="8"/>
      <c r="M21" s="8"/>
      <c r="N21" s="8"/>
      <c r="O21" s="8"/>
      <c r="P21" s="8"/>
    </row>
    <row r="22" spans="1:16">
      <c r="A22" s="1">
        <v>5</v>
      </c>
      <c r="B22" s="1" t="s">
        <v>43</v>
      </c>
      <c r="C22" s="1" t="s">
        <v>42</v>
      </c>
      <c r="D22" s="2">
        <v>39846</v>
      </c>
      <c r="E22" s="2">
        <v>39907</v>
      </c>
      <c r="F22" s="3">
        <v>61</v>
      </c>
      <c r="G22" s="3">
        <v>2</v>
      </c>
      <c r="H22" s="3">
        <v>71</v>
      </c>
      <c r="I22" s="3">
        <v>30</v>
      </c>
      <c r="J22" s="3">
        <v>10</v>
      </c>
      <c r="K22" s="7">
        <v>0.31700000000000017</v>
      </c>
      <c r="L22" s="8"/>
      <c r="M22" s="8"/>
      <c r="N22" s="8"/>
      <c r="O22" s="8"/>
      <c r="P22" s="8"/>
    </row>
    <row r="23" spans="1:16">
      <c r="A23" s="1">
        <v>6</v>
      </c>
      <c r="B23" s="1" t="s">
        <v>5</v>
      </c>
      <c r="C23" s="1" t="s">
        <v>42</v>
      </c>
      <c r="D23" s="2">
        <v>39876</v>
      </c>
      <c r="E23" s="2">
        <v>39937</v>
      </c>
      <c r="F23" s="3">
        <v>61</v>
      </c>
      <c r="G23" s="3">
        <v>2</v>
      </c>
      <c r="H23" s="3">
        <v>56</v>
      </c>
      <c r="I23" s="3">
        <v>30</v>
      </c>
      <c r="J23" s="3">
        <v>14</v>
      </c>
      <c r="K23" s="7">
        <v>0.45600000000000002</v>
      </c>
      <c r="L23" s="8"/>
      <c r="M23" s="8"/>
      <c r="N23" s="8"/>
      <c r="O23" s="8"/>
      <c r="P23" s="8"/>
    </row>
    <row r="24" spans="1:16">
      <c r="A24" s="1">
        <v>7</v>
      </c>
      <c r="B24" s="1" t="s">
        <v>5</v>
      </c>
      <c r="C24" s="1" t="s">
        <v>42</v>
      </c>
      <c r="D24" s="2">
        <v>39908</v>
      </c>
      <c r="E24" s="2">
        <v>39969</v>
      </c>
      <c r="F24" s="3">
        <v>61</v>
      </c>
      <c r="G24" s="3">
        <v>2</v>
      </c>
      <c r="H24" s="3">
        <v>72</v>
      </c>
      <c r="I24" s="3">
        <v>30</v>
      </c>
      <c r="J24" s="3">
        <v>22</v>
      </c>
      <c r="K24" s="7">
        <v>0.72499999999999998</v>
      </c>
      <c r="L24" s="8"/>
      <c r="M24" s="8"/>
      <c r="N24" s="8"/>
      <c r="O24" s="8"/>
      <c r="P24" s="8"/>
    </row>
    <row r="25" spans="1:16">
      <c r="A25" s="1">
        <v>8</v>
      </c>
      <c r="B25" s="1" t="s">
        <v>5</v>
      </c>
      <c r="C25" s="1" t="s">
        <v>42</v>
      </c>
      <c r="D25" s="2">
        <v>39908</v>
      </c>
      <c r="E25" s="2">
        <v>39969</v>
      </c>
      <c r="F25" s="3">
        <v>61</v>
      </c>
      <c r="G25" s="3">
        <v>2</v>
      </c>
      <c r="H25" s="3">
        <v>61</v>
      </c>
      <c r="I25" s="3">
        <v>30</v>
      </c>
      <c r="J25" s="3">
        <v>13</v>
      </c>
      <c r="K25" s="7">
        <v>0.42600000000000005</v>
      </c>
      <c r="L25" s="8"/>
      <c r="M25" s="8"/>
      <c r="N25" s="8"/>
      <c r="O25" s="8"/>
      <c r="P25" s="8"/>
    </row>
    <row r="26" spans="1:16">
      <c r="A26" s="1">
        <v>1</v>
      </c>
      <c r="B26" s="1" t="s">
        <v>5</v>
      </c>
      <c r="C26" s="1" t="s">
        <v>41</v>
      </c>
      <c r="D26" s="2">
        <v>39814</v>
      </c>
      <c r="E26" s="2">
        <v>39905</v>
      </c>
      <c r="F26" s="3">
        <v>91</v>
      </c>
      <c r="G26" s="3">
        <v>3</v>
      </c>
      <c r="H26" s="3">
        <v>87</v>
      </c>
      <c r="I26" s="3">
        <v>30</v>
      </c>
      <c r="J26" s="3">
        <v>21</v>
      </c>
      <c r="K26" s="7">
        <v>0.69799999999999995</v>
      </c>
      <c r="L26" s="8"/>
      <c r="M26" s="8"/>
      <c r="N26" s="8"/>
      <c r="O26" s="8"/>
      <c r="P26" s="8"/>
    </row>
    <row r="27" spans="1:16">
      <c r="A27" s="1">
        <v>2</v>
      </c>
      <c r="B27" s="1" t="s">
        <v>43</v>
      </c>
      <c r="C27" s="1" t="s">
        <v>41</v>
      </c>
      <c r="D27" s="2">
        <v>39828</v>
      </c>
      <c r="E27" s="2">
        <v>39919</v>
      </c>
      <c r="F27" s="3">
        <v>91</v>
      </c>
      <c r="G27" s="3">
        <v>3</v>
      </c>
      <c r="H27" s="3">
        <v>102</v>
      </c>
      <c r="I27" s="3">
        <v>30</v>
      </c>
      <c r="J27" s="3">
        <v>24</v>
      </c>
      <c r="K27" s="7">
        <v>0.79600000000000037</v>
      </c>
      <c r="L27" s="8"/>
      <c r="M27" s="8"/>
      <c r="N27" s="8"/>
      <c r="O27" s="8"/>
      <c r="P27" s="8"/>
    </row>
    <row r="28" spans="1:16">
      <c r="A28" s="1">
        <v>3</v>
      </c>
      <c r="B28" s="1" t="s">
        <v>5</v>
      </c>
      <c r="C28" s="1" t="s">
        <v>41</v>
      </c>
      <c r="D28" s="2">
        <v>39836</v>
      </c>
      <c r="E28" s="2">
        <v>39927</v>
      </c>
      <c r="F28" s="3">
        <v>91</v>
      </c>
      <c r="G28" s="3">
        <v>3</v>
      </c>
      <c r="H28" s="3">
        <v>87</v>
      </c>
      <c r="I28" s="3">
        <v>30</v>
      </c>
      <c r="J28" s="3">
        <v>20</v>
      </c>
      <c r="K28" s="7">
        <v>0.67600000000000005</v>
      </c>
      <c r="L28" s="8"/>
      <c r="M28" s="8"/>
      <c r="N28" s="8"/>
      <c r="O28" s="8"/>
      <c r="P28" s="8"/>
    </row>
    <row r="29" spans="1:16">
      <c r="A29" s="1">
        <v>4</v>
      </c>
      <c r="B29" s="1" t="s">
        <v>5</v>
      </c>
      <c r="C29" s="1" t="s">
        <v>41</v>
      </c>
      <c r="D29" s="2">
        <v>39825</v>
      </c>
      <c r="E29" s="2">
        <v>39916</v>
      </c>
      <c r="F29" s="3">
        <v>91</v>
      </c>
      <c r="G29" s="3">
        <v>3</v>
      </c>
      <c r="H29" s="3">
        <v>76</v>
      </c>
      <c r="I29" s="3">
        <v>30</v>
      </c>
      <c r="J29" s="3">
        <v>13</v>
      </c>
      <c r="K29" s="7">
        <v>0.41700000000000015</v>
      </c>
      <c r="L29" s="8"/>
      <c r="M29" s="8"/>
      <c r="N29" s="8"/>
      <c r="O29" s="8"/>
      <c r="P29" s="8"/>
    </row>
    <row r="30" spans="1:16">
      <c r="A30" s="1">
        <v>5</v>
      </c>
      <c r="B30" s="1" t="s">
        <v>43</v>
      </c>
      <c r="C30" s="1" t="s">
        <v>42</v>
      </c>
      <c r="D30" s="2">
        <v>39846</v>
      </c>
      <c r="E30" s="2">
        <v>39937</v>
      </c>
      <c r="F30" s="3">
        <v>91</v>
      </c>
      <c r="G30" s="3">
        <v>3</v>
      </c>
      <c r="H30" s="3">
        <v>94</v>
      </c>
      <c r="I30" s="3">
        <v>30</v>
      </c>
      <c r="J30" s="3">
        <v>23</v>
      </c>
      <c r="K30" s="7">
        <v>0.76200000000000001</v>
      </c>
      <c r="L30" s="8"/>
      <c r="M30" s="8"/>
      <c r="N30" s="8"/>
      <c r="O30" s="8"/>
      <c r="P30" s="8"/>
    </row>
    <row r="31" spans="1:16">
      <c r="A31" s="1">
        <v>6</v>
      </c>
      <c r="B31" s="1" t="s">
        <v>5</v>
      </c>
      <c r="C31" s="1" t="s">
        <v>42</v>
      </c>
      <c r="D31" s="2">
        <v>39876</v>
      </c>
      <c r="E31" s="2">
        <v>39967</v>
      </c>
      <c r="F31" s="3">
        <v>91</v>
      </c>
      <c r="G31" s="3">
        <v>3</v>
      </c>
      <c r="H31" s="3">
        <v>77</v>
      </c>
      <c r="I31" s="3">
        <v>30</v>
      </c>
      <c r="J31" s="3">
        <v>20</v>
      </c>
      <c r="K31" s="7">
        <v>0.66799999999999993</v>
      </c>
      <c r="L31" s="8"/>
      <c r="M31" s="8"/>
      <c r="N31" s="8"/>
      <c r="O31" s="8"/>
      <c r="P31" s="8"/>
    </row>
    <row r="32" spans="1:16">
      <c r="A32" s="1">
        <v>7</v>
      </c>
      <c r="B32" s="1" t="s">
        <v>5</v>
      </c>
      <c r="C32" s="1" t="s">
        <v>42</v>
      </c>
      <c r="D32" s="2">
        <v>39908</v>
      </c>
      <c r="E32" s="2">
        <v>39999</v>
      </c>
      <c r="F32" s="3">
        <v>91</v>
      </c>
      <c r="G32" s="3">
        <v>3</v>
      </c>
      <c r="H32" s="3">
        <v>81</v>
      </c>
      <c r="I32" s="3">
        <v>30</v>
      </c>
      <c r="J32" s="3">
        <v>9</v>
      </c>
      <c r="K32" s="7">
        <v>0.3</v>
      </c>
      <c r="L32" s="8"/>
      <c r="M32" s="8"/>
      <c r="N32" s="8"/>
      <c r="O32" s="8"/>
      <c r="P32" s="8"/>
    </row>
    <row r="33" spans="1:16">
      <c r="A33" s="1">
        <v>8</v>
      </c>
      <c r="B33" s="1" t="s">
        <v>5</v>
      </c>
      <c r="C33" s="1" t="s">
        <v>42</v>
      </c>
      <c r="D33" s="2">
        <v>39908</v>
      </c>
      <c r="E33" s="2">
        <v>39999</v>
      </c>
      <c r="F33" s="3">
        <v>91</v>
      </c>
      <c r="G33" s="3">
        <v>3</v>
      </c>
      <c r="H33" s="3">
        <v>81</v>
      </c>
      <c r="I33" s="3">
        <v>30</v>
      </c>
      <c r="J33" s="3">
        <v>20</v>
      </c>
      <c r="K33" s="7">
        <v>0.66800000000000026</v>
      </c>
      <c r="L33" s="8"/>
      <c r="M33" s="8"/>
      <c r="N33" s="8"/>
      <c r="O33" s="8"/>
      <c r="P33" s="8"/>
    </row>
    <row r="34" spans="1:16">
      <c r="A34" s="1">
        <v>1</v>
      </c>
      <c r="B34" s="1" t="s">
        <v>5</v>
      </c>
      <c r="C34" s="1" t="s">
        <v>41</v>
      </c>
      <c r="D34" s="2">
        <v>39814</v>
      </c>
      <c r="E34" s="2">
        <v>39935</v>
      </c>
      <c r="F34" s="3">
        <v>121</v>
      </c>
      <c r="G34" s="3">
        <v>4</v>
      </c>
      <c r="H34" s="3">
        <v>105</v>
      </c>
      <c r="I34" s="3">
        <v>30</v>
      </c>
      <c r="J34" s="3">
        <v>18</v>
      </c>
      <c r="K34" s="7">
        <v>0.60600000000000021</v>
      </c>
      <c r="L34" s="8"/>
      <c r="M34" s="8"/>
      <c r="N34" s="8"/>
      <c r="O34" s="8"/>
      <c r="P34" s="8"/>
    </row>
    <row r="35" spans="1:16">
      <c r="A35" s="1">
        <v>2</v>
      </c>
      <c r="B35" s="1" t="s">
        <v>43</v>
      </c>
      <c r="C35" s="1" t="s">
        <v>41</v>
      </c>
      <c r="D35" s="2">
        <v>39828</v>
      </c>
      <c r="E35" s="2">
        <v>39949</v>
      </c>
      <c r="F35" s="3">
        <v>121</v>
      </c>
      <c r="G35" s="3">
        <v>4</v>
      </c>
      <c r="H35" s="3">
        <v>113</v>
      </c>
      <c r="I35" s="3">
        <v>30</v>
      </c>
      <c r="J35" s="3">
        <v>11</v>
      </c>
      <c r="K35" s="7">
        <v>0.36199999999999999</v>
      </c>
      <c r="L35" s="8"/>
      <c r="M35" s="8"/>
      <c r="N35" s="8"/>
      <c r="O35" s="8"/>
      <c r="P35" s="8"/>
    </row>
    <row r="36" spans="1:16">
      <c r="A36" s="1">
        <v>3</v>
      </c>
      <c r="B36" s="1" t="s">
        <v>5</v>
      </c>
      <c r="C36" s="1" t="s">
        <v>41</v>
      </c>
      <c r="D36" s="2">
        <v>39836</v>
      </c>
      <c r="E36" s="2">
        <v>39957</v>
      </c>
      <c r="F36" s="3">
        <v>121</v>
      </c>
      <c r="G36" s="3">
        <v>4</v>
      </c>
      <c r="H36" s="3">
        <v>108</v>
      </c>
      <c r="I36" s="3">
        <v>30</v>
      </c>
      <c r="J36" s="3">
        <v>21</v>
      </c>
      <c r="K36" s="7">
        <v>0.69599999999999984</v>
      </c>
      <c r="L36" s="8"/>
      <c r="M36" s="8"/>
      <c r="N36" s="8"/>
      <c r="O36" s="8"/>
      <c r="P36" s="8"/>
    </row>
    <row r="37" spans="1:16">
      <c r="A37" s="1">
        <v>4</v>
      </c>
      <c r="B37" s="1" t="s">
        <v>5</v>
      </c>
      <c r="C37" s="1" t="s">
        <v>41</v>
      </c>
      <c r="D37" s="2">
        <v>39825</v>
      </c>
      <c r="E37" s="2">
        <v>39946</v>
      </c>
      <c r="F37" s="3">
        <v>121</v>
      </c>
      <c r="G37" s="3">
        <v>4</v>
      </c>
      <c r="H37" s="3">
        <v>92</v>
      </c>
      <c r="I37" s="3">
        <v>30</v>
      </c>
      <c r="J37" s="3">
        <v>17</v>
      </c>
      <c r="K37" s="7">
        <v>0.55300000000000016</v>
      </c>
      <c r="L37" s="8"/>
      <c r="M37" s="8"/>
      <c r="N37" s="8"/>
      <c r="O37" s="8"/>
      <c r="P37" s="8"/>
    </row>
    <row r="38" spans="1:16">
      <c r="A38" s="1">
        <v>5</v>
      </c>
      <c r="B38" s="1" t="s">
        <v>43</v>
      </c>
      <c r="C38" s="1" t="s">
        <v>42</v>
      </c>
      <c r="D38" s="2">
        <v>39846</v>
      </c>
      <c r="E38" s="2">
        <v>39967</v>
      </c>
      <c r="F38" s="3">
        <v>121</v>
      </c>
      <c r="G38" s="3">
        <v>4</v>
      </c>
      <c r="H38" s="3">
        <v>114</v>
      </c>
      <c r="I38" s="3">
        <v>30</v>
      </c>
      <c r="J38" s="3">
        <v>20</v>
      </c>
      <c r="K38" s="7">
        <v>0.67399999999999993</v>
      </c>
      <c r="L38" s="8"/>
      <c r="M38" s="8"/>
      <c r="N38" s="8"/>
      <c r="O38" s="8"/>
      <c r="P38" s="8"/>
    </row>
    <row r="39" spans="1:16">
      <c r="A39" s="1">
        <v>6</v>
      </c>
      <c r="B39" s="1" t="s">
        <v>5</v>
      </c>
      <c r="C39" s="1" t="s">
        <v>42</v>
      </c>
      <c r="D39" s="2">
        <v>39876</v>
      </c>
      <c r="E39" s="2">
        <v>39997</v>
      </c>
      <c r="F39" s="3">
        <v>121</v>
      </c>
      <c r="G39" s="3">
        <v>4</v>
      </c>
      <c r="H39" s="3">
        <v>89</v>
      </c>
      <c r="I39" s="3">
        <v>30</v>
      </c>
      <c r="J39" s="3">
        <v>12</v>
      </c>
      <c r="K39" s="7">
        <v>0.40400000000000014</v>
      </c>
      <c r="L39" s="8"/>
      <c r="M39" s="8"/>
      <c r="N39" s="8"/>
      <c r="O39" s="8"/>
      <c r="P39" s="8"/>
    </row>
    <row r="40" spans="1:16">
      <c r="A40" s="1">
        <v>7</v>
      </c>
      <c r="B40" s="1" t="s">
        <v>5</v>
      </c>
      <c r="C40" s="1" t="s">
        <v>42</v>
      </c>
      <c r="D40" s="2">
        <v>39908</v>
      </c>
      <c r="E40" s="2">
        <v>40029</v>
      </c>
      <c r="F40" s="3">
        <v>121</v>
      </c>
      <c r="G40" s="3">
        <v>4</v>
      </c>
      <c r="H40" s="3">
        <v>105</v>
      </c>
      <c r="I40" s="3">
        <v>30</v>
      </c>
      <c r="J40" s="3">
        <v>24</v>
      </c>
      <c r="K40" s="7">
        <v>0.79499999999999982</v>
      </c>
      <c r="L40" s="8"/>
      <c r="M40" s="8"/>
      <c r="N40" s="8"/>
      <c r="O40" s="8"/>
      <c r="P40" s="8"/>
    </row>
    <row r="41" spans="1:16">
      <c r="A41" s="1">
        <v>8</v>
      </c>
      <c r="B41" s="1" t="s">
        <v>5</v>
      </c>
      <c r="C41" s="1" t="s">
        <v>42</v>
      </c>
      <c r="D41" s="2">
        <v>39908</v>
      </c>
      <c r="E41" s="2">
        <v>40029</v>
      </c>
      <c r="F41" s="3">
        <v>121</v>
      </c>
      <c r="G41" s="3">
        <v>4</v>
      </c>
      <c r="H41" s="3">
        <v>104</v>
      </c>
      <c r="I41" s="3">
        <v>30</v>
      </c>
      <c r="J41" s="3">
        <v>23</v>
      </c>
      <c r="K41" s="7">
        <v>0.75200000000000011</v>
      </c>
      <c r="L41" s="8"/>
      <c r="M41" s="8"/>
      <c r="N41" s="8"/>
      <c r="O41" s="8"/>
      <c r="P41" s="8"/>
    </row>
    <row r="42" spans="1:16">
      <c r="A42" s="1">
        <v>1</v>
      </c>
      <c r="B42" s="1" t="s">
        <v>5</v>
      </c>
      <c r="C42" s="1" t="s">
        <v>41</v>
      </c>
      <c r="D42" s="2">
        <v>39814</v>
      </c>
      <c r="E42" s="2">
        <v>39965</v>
      </c>
      <c r="F42" s="3">
        <v>151</v>
      </c>
      <c r="G42" s="3">
        <v>5</v>
      </c>
      <c r="H42" s="3">
        <v>122</v>
      </c>
      <c r="I42" s="3">
        <v>30</v>
      </c>
      <c r="J42" s="3">
        <v>17</v>
      </c>
      <c r="K42" s="7">
        <v>0.57700000000000007</v>
      </c>
      <c r="L42" s="8"/>
      <c r="M42" s="8"/>
      <c r="N42" s="8"/>
      <c r="O42" s="8"/>
      <c r="P42" s="8"/>
    </row>
    <row r="43" spans="1:16">
      <c r="A43" s="1">
        <v>2</v>
      </c>
      <c r="B43" s="1" t="s">
        <v>43</v>
      </c>
      <c r="C43" s="1" t="s">
        <v>41</v>
      </c>
      <c r="D43" s="2">
        <v>39828</v>
      </c>
      <c r="E43" s="2">
        <v>39979</v>
      </c>
      <c r="F43" s="3">
        <v>151</v>
      </c>
      <c r="G43" s="3">
        <v>5</v>
      </c>
      <c r="H43" s="3">
        <v>129</v>
      </c>
      <c r="I43" s="3">
        <v>30</v>
      </c>
      <c r="J43" s="3">
        <v>16</v>
      </c>
      <c r="K43" s="7">
        <v>0.52499999999999958</v>
      </c>
      <c r="L43" s="8"/>
      <c r="M43" s="8"/>
      <c r="N43" s="8"/>
      <c r="O43" s="8"/>
      <c r="P43" s="8"/>
    </row>
    <row r="44" spans="1:16">
      <c r="A44" s="1">
        <v>3</v>
      </c>
      <c r="B44" s="1" t="s">
        <v>5</v>
      </c>
      <c r="C44" s="1" t="s">
        <v>41</v>
      </c>
      <c r="D44" s="2">
        <v>39836</v>
      </c>
      <c r="E44" s="2">
        <v>39987</v>
      </c>
      <c r="F44" s="3">
        <v>151</v>
      </c>
      <c r="G44" s="3">
        <v>5</v>
      </c>
      <c r="H44" s="3">
        <v>124</v>
      </c>
      <c r="I44" s="3">
        <v>30</v>
      </c>
      <c r="J44" s="3">
        <v>16</v>
      </c>
      <c r="K44" s="7">
        <v>0.5199999999999998</v>
      </c>
      <c r="L44" s="8"/>
      <c r="M44" s="8"/>
      <c r="N44" s="8"/>
      <c r="O44" s="8"/>
      <c r="P44" s="8"/>
    </row>
    <row r="45" spans="1:16">
      <c r="A45" s="1">
        <v>4</v>
      </c>
      <c r="B45" s="1" t="s">
        <v>5</v>
      </c>
      <c r="C45" s="1" t="s">
        <v>41</v>
      </c>
      <c r="D45" s="2">
        <v>39825</v>
      </c>
      <c r="E45" s="2">
        <v>39976</v>
      </c>
      <c r="F45" s="3">
        <v>151</v>
      </c>
      <c r="G45" s="3">
        <v>5</v>
      </c>
      <c r="H45" s="3">
        <v>103</v>
      </c>
      <c r="I45" s="3">
        <v>30</v>
      </c>
      <c r="J45" s="3">
        <v>11</v>
      </c>
      <c r="K45" s="7">
        <v>0.37299999999999994</v>
      </c>
      <c r="L45" s="8"/>
      <c r="M45" s="8"/>
      <c r="N45" s="8"/>
      <c r="O45" s="8"/>
      <c r="P45" s="8"/>
    </row>
    <row r="46" spans="1:16">
      <c r="A46" s="1">
        <v>5</v>
      </c>
      <c r="B46" s="1" t="s">
        <v>43</v>
      </c>
      <c r="C46" s="1" t="s">
        <v>42</v>
      </c>
      <c r="D46" s="2">
        <v>39846</v>
      </c>
      <c r="E46" s="2">
        <v>39997</v>
      </c>
      <c r="F46" s="3">
        <v>151</v>
      </c>
      <c r="G46" s="3">
        <v>5</v>
      </c>
      <c r="H46" s="3">
        <v>135</v>
      </c>
      <c r="I46" s="3">
        <v>30</v>
      </c>
      <c r="J46" s="3">
        <v>21</v>
      </c>
      <c r="K46" s="7">
        <v>0.6990000000000004</v>
      </c>
      <c r="L46" s="8"/>
      <c r="M46" s="8"/>
      <c r="N46" s="8"/>
      <c r="O46" s="8"/>
      <c r="P46" s="8"/>
    </row>
    <row r="47" spans="1:16">
      <c r="A47" s="1">
        <v>6</v>
      </c>
      <c r="B47" s="1" t="s">
        <v>5</v>
      </c>
      <c r="C47" s="1" t="s">
        <v>42</v>
      </c>
      <c r="D47" s="2">
        <v>39876</v>
      </c>
      <c r="E47" s="2">
        <v>40027</v>
      </c>
      <c r="F47" s="3">
        <v>151</v>
      </c>
      <c r="G47" s="3">
        <v>5</v>
      </c>
      <c r="H47" s="3">
        <v>109</v>
      </c>
      <c r="I47" s="3">
        <v>30</v>
      </c>
      <c r="J47" s="3">
        <v>20</v>
      </c>
      <c r="K47" s="7">
        <v>0.66300000000000003</v>
      </c>
      <c r="L47" s="8"/>
      <c r="M47" s="8"/>
      <c r="N47" s="8"/>
      <c r="O47" s="8"/>
      <c r="P47" s="8"/>
    </row>
    <row r="48" spans="1:16">
      <c r="A48" s="1">
        <v>7</v>
      </c>
      <c r="B48" s="1" t="s">
        <v>5</v>
      </c>
      <c r="C48" s="1" t="s">
        <v>42</v>
      </c>
      <c r="D48" s="2">
        <v>39908</v>
      </c>
      <c r="E48" s="2">
        <v>40059</v>
      </c>
      <c r="F48" s="3">
        <v>151</v>
      </c>
      <c r="G48" s="3">
        <v>5</v>
      </c>
      <c r="H48" s="3">
        <v>125</v>
      </c>
      <c r="I48" s="3">
        <v>30</v>
      </c>
      <c r="J48" s="3">
        <v>20</v>
      </c>
      <c r="K48" s="7">
        <v>0.65400000000000014</v>
      </c>
      <c r="L48" s="8"/>
      <c r="M48" s="8"/>
      <c r="N48" s="8"/>
      <c r="O48" s="8"/>
      <c r="P48" s="8"/>
    </row>
    <row r="49" spans="1:16">
      <c r="A49" s="1">
        <v>8</v>
      </c>
      <c r="B49" s="1" t="s">
        <v>5</v>
      </c>
      <c r="C49" s="1" t="s">
        <v>42</v>
      </c>
      <c r="D49" s="2">
        <v>39908</v>
      </c>
      <c r="E49" s="2">
        <v>40059</v>
      </c>
      <c r="F49" s="3">
        <v>151</v>
      </c>
      <c r="G49" s="3">
        <v>5</v>
      </c>
      <c r="H49" s="3">
        <v>119</v>
      </c>
      <c r="I49" s="3">
        <v>30</v>
      </c>
      <c r="J49" s="3">
        <v>15</v>
      </c>
      <c r="K49" s="7">
        <v>0.51500000000000012</v>
      </c>
      <c r="L49" s="8"/>
      <c r="M49" s="8"/>
      <c r="N49" s="8"/>
      <c r="O49" s="8"/>
      <c r="P49" s="8"/>
    </row>
    <row r="50" spans="1:16">
      <c r="A50" s="1">
        <v>1</v>
      </c>
      <c r="B50" s="1" t="s">
        <v>5</v>
      </c>
      <c r="C50" s="1" t="s">
        <v>41</v>
      </c>
      <c r="D50" s="2">
        <v>39814</v>
      </c>
      <c r="E50" s="2">
        <v>39995</v>
      </c>
      <c r="F50" s="3">
        <v>181</v>
      </c>
      <c r="G50" s="3">
        <v>6</v>
      </c>
      <c r="H50" s="3">
        <v>135</v>
      </c>
      <c r="I50" s="3">
        <v>30</v>
      </c>
      <c r="J50" s="3">
        <v>13</v>
      </c>
      <c r="K50" s="7">
        <v>0.43000000000000022</v>
      </c>
      <c r="L50" s="8"/>
      <c r="M50" s="8"/>
      <c r="N50" s="8"/>
      <c r="O50" s="8"/>
      <c r="P50" s="8"/>
    </row>
    <row r="51" spans="1:16">
      <c r="A51" s="1">
        <v>2</v>
      </c>
      <c r="B51" s="1" t="s">
        <v>43</v>
      </c>
      <c r="C51" s="1" t="s">
        <v>41</v>
      </c>
      <c r="D51" s="2">
        <v>39828</v>
      </c>
      <c r="E51" s="2">
        <v>40009</v>
      </c>
      <c r="F51" s="3">
        <v>181</v>
      </c>
      <c r="G51" s="3">
        <v>6</v>
      </c>
      <c r="H51" s="3">
        <v>151</v>
      </c>
      <c r="I51" s="3">
        <v>30</v>
      </c>
      <c r="J51" s="3">
        <v>22</v>
      </c>
      <c r="K51" s="7">
        <v>0.74799999999999989</v>
      </c>
      <c r="L51" s="8"/>
      <c r="M51" s="8"/>
      <c r="N51" s="8"/>
      <c r="O51" s="8"/>
      <c r="P51" s="8"/>
    </row>
    <row r="52" spans="1:16">
      <c r="A52" s="1">
        <v>3</v>
      </c>
      <c r="B52" s="1" t="s">
        <v>5</v>
      </c>
      <c r="C52" s="1" t="s">
        <v>41</v>
      </c>
      <c r="D52" s="2">
        <v>39836</v>
      </c>
      <c r="E52" s="2">
        <v>40017</v>
      </c>
      <c r="F52" s="3">
        <v>181</v>
      </c>
      <c r="G52" s="3">
        <v>6</v>
      </c>
      <c r="H52" s="3">
        <v>142</v>
      </c>
      <c r="I52" s="3">
        <v>30</v>
      </c>
      <c r="J52" s="3">
        <v>18</v>
      </c>
      <c r="K52" s="7">
        <v>0.61499999999999966</v>
      </c>
      <c r="L52" s="8"/>
      <c r="M52" s="8"/>
      <c r="N52" s="8"/>
      <c r="O52" s="8"/>
      <c r="P52" s="8"/>
    </row>
    <row r="53" spans="1:16">
      <c r="A53" s="1">
        <v>4</v>
      </c>
      <c r="B53" s="1" t="s">
        <v>5</v>
      </c>
      <c r="C53" s="1" t="s">
        <v>41</v>
      </c>
      <c r="D53" s="2">
        <v>39825</v>
      </c>
      <c r="E53" s="2">
        <v>40006</v>
      </c>
      <c r="F53" s="3">
        <v>181</v>
      </c>
      <c r="G53" s="3">
        <v>6</v>
      </c>
      <c r="H53" s="3">
        <v>119</v>
      </c>
      <c r="I53" s="3">
        <v>30</v>
      </c>
      <c r="J53" s="3">
        <v>16</v>
      </c>
      <c r="K53" s="7">
        <v>0.53100000000000025</v>
      </c>
      <c r="L53" s="8"/>
      <c r="M53" s="8"/>
      <c r="N53" s="8"/>
      <c r="O53" s="8"/>
      <c r="P53" s="8"/>
    </row>
    <row r="54" spans="1:16">
      <c r="A54" s="1">
        <v>5</v>
      </c>
      <c r="B54" s="1" t="s">
        <v>43</v>
      </c>
      <c r="C54" s="1" t="s">
        <v>42</v>
      </c>
      <c r="D54" s="2">
        <v>39846</v>
      </c>
      <c r="E54" s="2">
        <v>40027</v>
      </c>
      <c r="F54" s="3">
        <v>181</v>
      </c>
      <c r="G54" s="3">
        <v>6</v>
      </c>
      <c r="H54" s="3">
        <v>157</v>
      </c>
      <c r="I54" s="3">
        <v>30</v>
      </c>
      <c r="J54" s="3">
        <v>22</v>
      </c>
      <c r="K54" s="7">
        <v>0.73100000000000021</v>
      </c>
      <c r="L54" s="8"/>
      <c r="M54" s="8"/>
      <c r="N54" s="8"/>
      <c r="O54" s="8"/>
      <c r="P54" s="8"/>
    </row>
    <row r="55" spans="1:16">
      <c r="A55" s="1">
        <v>6</v>
      </c>
      <c r="B55" s="1" t="s">
        <v>5</v>
      </c>
      <c r="C55" s="1" t="s">
        <v>42</v>
      </c>
      <c r="D55" s="2">
        <v>39876</v>
      </c>
      <c r="E55" s="2">
        <v>40057</v>
      </c>
      <c r="F55" s="3">
        <v>181</v>
      </c>
      <c r="G55" s="3">
        <v>6</v>
      </c>
      <c r="H55" s="3">
        <v>128</v>
      </c>
      <c r="I55" s="3">
        <v>30</v>
      </c>
      <c r="J55" s="3">
        <v>19</v>
      </c>
      <c r="K55" s="7">
        <v>0.63800000000000001</v>
      </c>
      <c r="L55" s="8"/>
      <c r="M55" s="8"/>
      <c r="N55" s="8"/>
      <c r="O55" s="8"/>
      <c r="P55" s="8"/>
    </row>
    <row r="56" spans="1:16">
      <c r="A56" s="1">
        <v>7</v>
      </c>
      <c r="B56" s="1" t="s">
        <v>5</v>
      </c>
      <c r="C56" s="1" t="s">
        <v>42</v>
      </c>
      <c r="D56" s="2">
        <v>39908</v>
      </c>
      <c r="E56" s="2">
        <v>40089</v>
      </c>
      <c r="F56" s="3">
        <v>181</v>
      </c>
      <c r="G56" s="3">
        <v>6</v>
      </c>
      <c r="H56" s="3">
        <v>143</v>
      </c>
      <c r="I56" s="3">
        <v>30</v>
      </c>
      <c r="J56" s="3">
        <v>19</v>
      </c>
      <c r="K56" s="7">
        <v>0.62099999999999989</v>
      </c>
      <c r="L56" s="8"/>
      <c r="M56" s="8"/>
      <c r="N56" s="8"/>
      <c r="O56" s="8"/>
      <c r="P56" s="8"/>
    </row>
    <row r="57" spans="1:16">
      <c r="A57" s="1">
        <v>8</v>
      </c>
      <c r="B57" s="1" t="s">
        <v>5</v>
      </c>
      <c r="C57" s="1" t="s">
        <v>42</v>
      </c>
      <c r="D57" s="2">
        <v>39908</v>
      </c>
      <c r="E57" s="2">
        <v>40089</v>
      </c>
      <c r="F57" s="3">
        <v>181</v>
      </c>
      <c r="G57" s="3">
        <v>6</v>
      </c>
      <c r="H57" s="3">
        <v>131</v>
      </c>
      <c r="I57" s="3">
        <v>30</v>
      </c>
      <c r="J57" s="3">
        <v>12</v>
      </c>
      <c r="K57" s="7">
        <v>0.41099999999999992</v>
      </c>
      <c r="L57" s="8"/>
      <c r="M57" s="8"/>
      <c r="N57" s="8"/>
      <c r="O57" s="8"/>
      <c r="P57" s="8"/>
    </row>
    <row r="58" spans="1:16">
      <c r="A58" s="1">
        <v>1</v>
      </c>
      <c r="B58" s="1" t="s">
        <v>5</v>
      </c>
      <c r="C58" s="1" t="s">
        <v>41</v>
      </c>
      <c r="D58" s="2">
        <v>39814</v>
      </c>
      <c r="E58" s="2">
        <v>40025</v>
      </c>
      <c r="F58" s="3">
        <v>211</v>
      </c>
      <c r="G58" s="3">
        <v>7</v>
      </c>
      <c r="H58" s="3">
        <v>149</v>
      </c>
      <c r="I58" s="3">
        <v>30</v>
      </c>
      <c r="J58" s="3">
        <v>13</v>
      </c>
      <c r="K58" s="7">
        <v>0.44599999999999984</v>
      </c>
      <c r="L58" s="8"/>
      <c r="M58" s="8"/>
      <c r="N58" s="8"/>
      <c r="O58" s="8"/>
      <c r="P58" s="8"/>
    </row>
    <row r="59" spans="1:16">
      <c r="A59" s="1">
        <v>2</v>
      </c>
      <c r="B59" s="1" t="s">
        <v>43</v>
      </c>
      <c r="C59" s="1" t="s">
        <v>41</v>
      </c>
      <c r="D59" s="2">
        <v>39828</v>
      </c>
      <c r="E59" s="2">
        <v>40039</v>
      </c>
      <c r="F59" s="3">
        <v>211</v>
      </c>
      <c r="G59" s="3">
        <v>7</v>
      </c>
      <c r="H59" s="3">
        <v>165</v>
      </c>
      <c r="I59" s="3">
        <v>30</v>
      </c>
      <c r="J59" s="3">
        <v>14</v>
      </c>
      <c r="K59" s="7">
        <v>0.45700000000000024</v>
      </c>
      <c r="L59" s="8"/>
      <c r="M59" s="8"/>
      <c r="N59" s="8"/>
      <c r="O59" s="8"/>
      <c r="P59" s="8"/>
    </row>
    <row r="60" spans="1:16">
      <c r="A60" s="1">
        <v>3</v>
      </c>
      <c r="B60" s="1" t="s">
        <v>5</v>
      </c>
      <c r="C60" s="1" t="s">
        <v>41</v>
      </c>
      <c r="D60" s="2">
        <v>39836</v>
      </c>
      <c r="E60" s="2">
        <v>40047</v>
      </c>
      <c r="F60" s="3">
        <v>211</v>
      </c>
      <c r="G60" s="3">
        <v>7</v>
      </c>
      <c r="H60" s="3">
        <v>162</v>
      </c>
      <c r="I60" s="3">
        <v>30</v>
      </c>
      <c r="J60" s="3">
        <v>20</v>
      </c>
      <c r="K60" s="7">
        <v>0.66899999999999982</v>
      </c>
      <c r="L60" s="8"/>
      <c r="M60" s="8"/>
      <c r="N60" s="8"/>
      <c r="O60" s="8"/>
      <c r="P60" s="8"/>
    </row>
    <row r="61" spans="1:16">
      <c r="A61" s="1">
        <v>4</v>
      </c>
      <c r="B61" s="1" t="s">
        <v>5</v>
      </c>
      <c r="C61" s="1" t="s">
        <v>41</v>
      </c>
      <c r="D61" s="2">
        <v>39825</v>
      </c>
      <c r="E61" s="2">
        <v>40036</v>
      </c>
      <c r="F61" s="3">
        <v>211</v>
      </c>
      <c r="G61" s="3">
        <v>7</v>
      </c>
      <c r="H61" s="3">
        <v>139</v>
      </c>
      <c r="I61" s="3">
        <v>30</v>
      </c>
      <c r="J61" s="3">
        <v>20</v>
      </c>
      <c r="K61" s="7">
        <v>0.65500000000000014</v>
      </c>
      <c r="L61" s="8"/>
      <c r="M61" s="8"/>
      <c r="N61" s="8"/>
      <c r="O61" s="8"/>
      <c r="P61" s="8"/>
    </row>
    <row r="62" spans="1:16">
      <c r="A62" s="1">
        <v>5</v>
      </c>
      <c r="B62" s="1" t="s">
        <v>43</v>
      </c>
      <c r="C62" s="1" t="s">
        <v>42</v>
      </c>
      <c r="D62" s="2">
        <v>39846</v>
      </c>
      <c r="E62" s="2">
        <v>40057</v>
      </c>
      <c r="F62" s="3">
        <v>211</v>
      </c>
      <c r="G62" s="3">
        <v>7</v>
      </c>
      <c r="H62" s="3">
        <v>175</v>
      </c>
      <c r="I62" s="3">
        <v>30</v>
      </c>
      <c r="J62" s="3">
        <v>18</v>
      </c>
      <c r="K62" s="7">
        <v>0.60900000000000032</v>
      </c>
      <c r="L62" s="8"/>
      <c r="M62" s="8"/>
      <c r="N62" s="8"/>
      <c r="O62" s="8"/>
      <c r="P62" s="8"/>
    </row>
    <row r="63" spans="1:16">
      <c r="A63" s="1">
        <v>6</v>
      </c>
      <c r="B63" s="1" t="s">
        <v>5</v>
      </c>
      <c r="C63" s="1" t="s">
        <v>42</v>
      </c>
      <c r="D63" s="2">
        <v>39876</v>
      </c>
      <c r="E63" s="2">
        <v>40087</v>
      </c>
      <c r="F63" s="3">
        <v>211</v>
      </c>
      <c r="G63" s="3">
        <v>7</v>
      </c>
      <c r="H63" s="3">
        <v>148</v>
      </c>
      <c r="I63" s="3">
        <v>30</v>
      </c>
      <c r="J63" s="3">
        <v>20</v>
      </c>
      <c r="K63" s="7">
        <v>0.67500000000000004</v>
      </c>
      <c r="L63" s="8"/>
      <c r="M63" s="8"/>
      <c r="N63" s="8"/>
      <c r="O63" s="8"/>
      <c r="P63" s="8"/>
    </row>
    <row r="64" spans="1:16">
      <c r="A64" s="1">
        <v>7</v>
      </c>
      <c r="B64" s="1" t="s">
        <v>5</v>
      </c>
      <c r="C64" s="1" t="s">
        <v>42</v>
      </c>
      <c r="D64" s="2">
        <v>39908</v>
      </c>
      <c r="E64" s="2">
        <v>40119</v>
      </c>
      <c r="F64" s="3">
        <v>211</v>
      </c>
      <c r="G64" s="3">
        <v>7</v>
      </c>
      <c r="H64" s="3">
        <v>165</v>
      </c>
      <c r="I64" s="3">
        <v>30</v>
      </c>
      <c r="J64" s="3">
        <v>21</v>
      </c>
      <c r="K64" s="7">
        <v>0.71599999999999964</v>
      </c>
      <c r="L64" s="8"/>
      <c r="M64" s="8"/>
      <c r="N64" s="8"/>
      <c r="O64" s="8"/>
      <c r="P64" s="8"/>
    </row>
    <row r="65" spans="1:16">
      <c r="A65" s="1">
        <v>8</v>
      </c>
      <c r="B65" s="1" t="s">
        <v>5</v>
      </c>
      <c r="C65" s="1" t="s">
        <v>42</v>
      </c>
      <c r="D65" s="2">
        <v>39908</v>
      </c>
      <c r="E65" s="2">
        <v>40119</v>
      </c>
      <c r="F65" s="3">
        <v>211</v>
      </c>
      <c r="G65" s="3">
        <v>7</v>
      </c>
      <c r="H65" s="3">
        <v>142</v>
      </c>
      <c r="I65" s="3">
        <v>30</v>
      </c>
      <c r="J65" s="3">
        <v>11</v>
      </c>
      <c r="K65" s="7">
        <v>0.3639999999999996</v>
      </c>
      <c r="L65" s="8"/>
      <c r="M65" s="8"/>
      <c r="N65" s="8"/>
      <c r="O65" s="8"/>
      <c r="P65" s="8"/>
    </row>
    <row r="66" spans="1:16">
      <c r="A66" s="1">
        <v>1</v>
      </c>
      <c r="B66" s="1" t="s">
        <v>5</v>
      </c>
      <c r="C66" s="1" t="s">
        <v>41</v>
      </c>
      <c r="D66" s="2">
        <v>39814</v>
      </c>
      <c r="E66" s="2">
        <v>40055</v>
      </c>
      <c r="F66" s="3">
        <v>241</v>
      </c>
      <c r="G66" s="3">
        <v>8</v>
      </c>
      <c r="H66" s="3">
        <v>169</v>
      </c>
      <c r="I66" s="3">
        <v>30</v>
      </c>
      <c r="J66" s="3">
        <v>21</v>
      </c>
      <c r="K66" s="7">
        <v>0.69099999999999961</v>
      </c>
      <c r="L66" s="8"/>
      <c r="M66" s="8"/>
      <c r="N66" s="8"/>
      <c r="O66" s="8"/>
      <c r="P66" s="8"/>
    </row>
    <row r="67" spans="1:16">
      <c r="A67" s="1">
        <v>2</v>
      </c>
      <c r="B67" s="1" t="s">
        <v>43</v>
      </c>
      <c r="C67" s="1" t="s">
        <v>41</v>
      </c>
      <c r="D67" s="2">
        <v>39828</v>
      </c>
      <c r="E67" s="2">
        <v>40069</v>
      </c>
      <c r="F67" s="3">
        <v>241</v>
      </c>
      <c r="G67" s="3">
        <v>8</v>
      </c>
      <c r="H67" s="3">
        <v>181</v>
      </c>
      <c r="I67" s="3">
        <v>30</v>
      </c>
      <c r="J67" s="3">
        <v>16</v>
      </c>
      <c r="K67" s="7">
        <v>0.5409999999999997</v>
      </c>
      <c r="L67" s="8"/>
      <c r="M67" s="8"/>
      <c r="N67" s="8"/>
      <c r="O67" s="8"/>
      <c r="P67" s="8"/>
    </row>
    <row r="68" spans="1:16">
      <c r="A68" s="1">
        <v>3</v>
      </c>
      <c r="B68" s="1" t="s">
        <v>5</v>
      </c>
      <c r="C68" s="1" t="s">
        <v>41</v>
      </c>
      <c r="D68" s="2">
        <v>39836</v>
      </c>
      <c r="E68" s="2">
        <v>40077</v>
      </c>
      <c r="F68" s="3">
        <v>241</v>
      </c>
      <c r="G68" s="3">
        <v>8</v>
      </c>
      <c r="H68" s="3">
        <v>176</v>
      </c>
      <c r="I68" s="3">
        <v>30</v>
      </c>
      <c r="J68" s="3">
        <v>14</v>
      </c>
      <c r="K68" s="7">
        <v>0.45700000000000024</v>
      </c>
      <c r="L68" s="8"/>
      <c r="M68" s="8"/>
      <c r="N68" s="8"/>
      <c r="O68" s="8"/>
      <c r="P68" s="8"/>
    </row>
    <row r="69" spans="1:16">
      <c r="A69" s="1">
        <v>4</v>
      </c>
      <c r="B69" s="1" t="s">
        <v>5</v>
      </c>
      <c r="C69" s="1" t="s">
        <v>41</v>
      </c>
      <c r="D69" s="2">
        <v>39825</v>
      </c>
      <c r="E69" s="2">
        <v>40066</v>
      </c>
      <c r="F69" s="3">
        <v>241</v>
      </c>
      <c r="G69" s="3">
        <v>8</v>
      </c>
      <c r="H69" s="3">
        <v>151</v>
      </c>
      <c r="I69" s="3">
        <v>30</v>
      </c>
      <c r="J69" s="3">
        <v>12</v>
      </c>
      <c r="K69" s="7">
        <v>0.38700000000000045</v>
      </c>
      <c r="L69" s="8"/>
      <c r="M69" s="8"/>
      <c r="N69" s="8"/>
      <c r="O69" s="8"/>
      <c r="P69" s="8"/>
    </row>
    <row r="70" spans="1:16">
      <c r="A70" s="1">
        <v>5</v>
      </c>
      <c r="B70" s="1" t="s">
        <v>43</v>
      </c>
      <c r="C70" s="1" t="s">
        <v>42</v>
      </c>
      <c r="D70" s="2">
        <v>39846</v>
      </c>
      <c r="E70" s="2">
        <v>40087</v>
      </c>
      <c r="F70" s="3">
        <v>241</v>
      </c>
      <c r="G70" s="3">
        <v>8</v>
      </c>
      <c r="H70" s="3">
        <v>191</v>
      </c>
      <c r="I70" s="3">
        <v>30</v>
      </c>
      <c r="J70" s="3">
        <v>16</v>
      </c>
      <c r="K70" s="7">
        <v>0.53699999999999948</v>
      </c>
      <c r="L70" s="8"/>
      <c r="M70" s="8"/>
      <c r="N70" s="8"/>
      <c r="O70" s="8"/>
      <c r="P70" s="8"/>
    </row>
    <row r="71" spans="1:16">
      <c r="A71" s="1">
        <v>6</v>
      </c>
      <c r="B71" s="1" t="s">
        <v>5</v>
      </c>
      <c r="C71" s="1" t="s">
        <v>42</v>
      </c>
      <c r="D71" s="2">
        <v>39876</v>
      </c>
      <c r="E71" s="2">
        <v>40117</v>
      </c>
      <c r="F71" s="3">
        <v>241</v>
      </c>
      <c r="G71" s="3">
        <v>8</v>
      </c>
      <c r="H71" s="3">
        <v>167</v>
      </c>
      <c r="I71" s="3">
        <v>30</v>
      </c>
      <c r="J71" s="3">
        <v>19</v>
      </c>
      <c r="K71" s="7">
        <v>0.624</v>
      </c>
      <c r="L71" s="8"/>
      <c r="M71" s="8"/>
      <c r="N71" s="8"/>
      <c r="O71" s="8"/>
      <c r="P71" s="8"/>
    </row>
    <row r="72" spans="1:16">
      <c r="A72" s="1">
        <v>7</v>
      </c>
      <c r="B72" s="1" t="s">
        <v>5</v>
      </c>
      <c r="C72" s="1" t="s">
        <v>42</v>
      </c>
      <c r="D72" s="2">
        <v>39908</v>
      </c>
      <c r="E72" s="2">
        <v>40149</v>
      </c>
      <c r="F72" s="3">
        <v>241</v>
      </c>
      <c r="G72" s="3">
        <v>8</v>
      </c>
      <c r="H72" s="3">
        <v>179</v>
      </c>
      <c r="I72" s="3">
        <v>30</v>
      </c>
      <c r="J72" s="3">
        <v>15</v>
      </c>
      <c r="K72" s="7">
        <v>0.49499999999999983</v>
      </c>
      <c r="L72" s="8"/>
      <c r="M72" s="8"/>
      <c r="N72" s="8"/>
      <c r="O72" s="8"/>
      <c r="P72" s="8"/>
    </row>
    <row r="73" spans="1:16">
      <c r="A73" s="1">
        <v>8</v>
      </c>
      <c r="B73" s="1" t="s">
        <v>5</v>
      </c>
      <c r="C73" s="1" t="s">
        <v>42</v>
      </c>
      <c r="D73" s="2">
        <v>39908</v>
      </c>
      <c r="E73" s="2">
        <v>40149</v>
      </c>
      <c r="F73" s="3">
        <v>241</v>
      </c>
      <c r="G73" s="3">
        <v>8</v>
      </c>
      <c r="H73" s="3">
        <v>157</v>
      </c>
      <c r="I73" s="3">
        <v>30</v>
      </c>
      <c r="J73" s="3">
        <v>14</v>
      </c>
      <c r="K73" s="7">
        <v>0.4800000000000002</v>
      </c>
      <c r="L73" s="8"/>
      <c r="M73" s="8"/>
      <c r="N73" s="8"/>
      <c r="O73" s="8"/>
      <c r="P73" s="8"/>
    </row>
    <row r="74" spans="1:16">
      <c r="A74" s="1">
        <v>1</v>
      </c>
      <c r="B74" s="1" t="s">
        <v>5</v>
      </c>
      <c r="C74" s="1" t="s">
        <v>41</v>
      </c>
      <c r="D74" s="2">
        <v>39814</v>
      </c>
      <c r="E74" s="2">
        <v>40085</v>
      </c>
      <c r="F74" s="3">
        <v>271</v>
      </c>
      <c r="G74" s="3">
        <v>9</v>
      </c>
      <c r="H74" s="3">
        <v>188</v>
      </c>
      <c r="I74" s="3">
        <v>30</v>
      </c>
      <c r="J74" s="3">
        <v>19</v>
      </c>
      <c r="K74" s="7">
        <v>0.61799999999999977</v>
      </c>
      <c r="L74" s="8"/>
      <c r="M74" s="8"/>
      <c r="N74" s="8"/>
      <c r="O74" s="8"/>
      <c r="P74" s="8"/>
    </row>
    <row r="75" spans="1:16">
      <c r="A75" s="1">
        <v>2</v>
      </c>
      <c r="B75" s="1" t="s">
        <v>43</v>
      </c>
      <c r="C75" s="1" t="s">
        <v>41</v>
      </c>
      <c r="D75" s="2">
        <v>39828</v>
      </c>
      <c r="E75" s="2">
        <v>40099</v>
      </c>
      <c r="F75" s="3">
        <v>271</v>
      </c>
      <c r="G75" s="3">
        <v>9</v>
      </c>
      <c r="H75" s="3">
        <v>201</v>
      </c>
      <c r="I75" s="3">
        <v>30</v>
      </c>
      <c r="J75" s="3">
        <v>19</v>
      </c>
      <c r="K75" s="7">
        <v>0.6459999999999998</v>
      </c>
      <c r="L75" s="8"/>
      <c r="M75" s="8"/>
      <c r="N75" s="8"/>
      <c r="O75" s="8"/>
      <c r="P75" s="8"/>
    </row>
    <row r="76" spans="1:16">
      <c r="A76" s="1">
        <v>3</v>
      </c>
      <c r="B76" s="1" t="s">
        <v>5</v>
      </c>
      <c r="C76" s="1" t="s">
        <v>41</v>
      </c>
      <c r="D76" s="2">
        <v>39836</v>
      </c>
      <c r="E76" s="2">
        <v>40107</v>
      </c>
      <c r="F76" s="3">
        <v>271</v>
      </c>
      <c r="G76" s="3">
        <v>9</v>
      </c>
      <c r="H76" s="3">
        <v>189</v>
      </c>
      <c r="I76" s="3">
        <v>30</v>
      </c>
      <c r="J76" s="3">
        <v>13</v>
      </c>
      <c r="K76" s="7">
        <v>0.42900000000000016</v>
      </c>
      <c r="L76" s="8"/>
      <c r="M76" s="8"/>
      <c r="N76" s="8"/>
      <c r="O76" s="8"/>
      <c r="P76" s="8"/>
    </row>
    <row r="77" spans="1:16">
      <c r="A77" s="1">
        <v>4</v>
      </c>
      <c r="B77" s="1" t="s">
        <v>5</v>
      </c>
      <c r="C77" s="1" t="s">
        <v>41</v>
      </c>
      <c r="D77" s="2">
        <v>39825</v>
      </c>
      <c r="E77" s="2">
        <v>40096</v>
      </c>
      <c r="F77" s="3">
        <v>271</v>
      </c>
      <c r="G77" s="3">
        <v>9</v>
      </c>
      <c r="H77" s="3">
        <v>173</v>
      </c>
      <c r="I77" s="3">
        <v>30</v>
      </c>
      <c r="J77" s="3">
        <v>23</v>
      </c>
      <c r="K77" s="7">
        <v>0.76100000000000045</v>
      </c>
      <c r="L77" s="8"/>
      <c r="M77" s="8"/>
      <c r="N77" s="8"/>
      <c r="O77" s="8"/>
      <c r="P77" s="8"/>
    </row>
    <row r="78" spans="1:16">
      <c r="A78" s="1">
        <v>5</v>
      </c>
      <c r="B78" s="1" t="s">
        <v>43</v>
      </c>
      <c r="C78" s="1" t="s">
        <v>42</v>
      </c>
      <c r="D78" s="2">
        <v>39846</v>
      </c>
      <c r="E78" s="2">
        <v>40117</v>
      </c>
      <c r="F78" s="3">
        <v>271</v>
      </c>
      <c r="G78" s="3">
        <v>9</v>
      </c>
      <c r="H78" s="3">
        <v>207</v>
      </c>
      <c r="I78" s="3">
        <v>30</v>
      </c>
      <c r="J78" s="3">
        <v>15</v>
      </c>
      <c r="K78" s="7">
        <v>0.51499999999999957</v>
      </c>
      <c r="L78" s="8"/>
      <c r="M78" s="8"/>
      <c r="N78" s="8"/>
      <c r="O78" s="8"/>
      <c r="P78" s="8"/>
    </row>
    <row r="79" spans="1:16">
      <c r="A79" s="1">
        <v>6</v>
      </c>
      <c r="B79" s="1" t="s">
        <v>5</v>
      </c>
      <c r="C79" s="1" t="s">
        <v>42</v>
      </c>
      <c r="D79" s="2">
        <v>39876</v>
      </c>
      <c r="E79" s="2">
        <v>40147</v>
      </c>
      <c r="F79" s="3">
        <v>271</v>
      </c>
      <c r="G79" s="3">
        <v>9</v>
      </c>
      <c r="H79" s="3">
        <v>180</v>
      </c>
      <c r="I79" s="3">
        <v>30</v>
      </c>
      <c r="J79" s="3">
        <v>13</v>
      </c>
      <c r="K79" s="7">
        <v>0.4479999999999999</v>
      </c>
      <c r="L79" s="8"/>
      <c r="M79" s="8"/>
      <c r="N79" s="8"/>
      <c r="O79" s="8"/>
      <c r="P79" s="8"/>
    </row>
    <row r="80" spans="1:16">
      <c r="A80" s="1">
        <v>7</v>
      </c>
      <c r="B80" s="1" t="s">
        <v>5</v>
      </c>
      <c r="C80" s="1" t="s">
        <v>42</v>
      </c>
      <c r="D80" s="2">
        <v>39908</v>
      </c>
      <c r="E80" s="2">
        <v>40179</v>
      </c>
      <c r="F80" s="3">
        <v>271</v>
      </c>
      <c r="G80" s="3">
        <v>9</v>
      </c>
      <c r="H80" s="3">
        <v>199</v>
      </c>
      <c r="I80" s="3">
        <v>30</v>
      </c>
      <c r="J80" s="3">
        <v>20</v>
      </c>
      <c r="K80" s="7">
        <v>0.66100000000000037</v>
      </c>
      <c r="L80" s="8"/>
      <c r="M80" s="8"/>
      <c r="N80" s="8"/>
      <c r="O80" s="8"/>
      <c r="P80" s="8"/>
    </row>
    <row r="81" spans="1:16">
      <c r="A81" s="1">
        <v>8</v>
      </c>
      <c r="B81" s="1" t="s">
        <v>5</v>
      </c>
      <c r="C81" s="1" t="s">
        <v>42</v>
      </c>
      <c r="D81" s="2">
        <v>39908</v>
      </c>
      <c r="E81" s="2">
        <v>40179</v>
      </c>
      <c r="F81" s="3">
        <v>271</v>
      </c>
      <c r="G81" s="3">
        <v>9</v>
      </c>
      <c r="H81" s="3">
        <v>179</v>
      </c>
      <c r="I81" s="3">
        <v>30</v>
      </c>
      <c r="J81" s="3">
        <v>23</v>
      </c>
      <c r="K81" s="7">
        <v>0.75500000000000023</v>
      </c>
      <c r="L81" s="8"/>
      <c r="M81" s="8"/>
      <c r="N81" s="8"/>
      <c r="O81" s="8"/>
      <c r="P81" s="8"/>
    </row>
    <row r="82" spans="1:16">
      <c r="A82" s="1">
        <v>1</v>
      </c>
      <c r="B82" s="1" t="s">
        <v>5</v>
      </c>
      <c r="C82" s="1" t="s">
        <v>41</v>
      </c>
      <c r="D82" s="2">
        <v>39814</v>
      </c>
      <c r="E82" s="2">
        <v>40115</v>
      </c>
      <c r="F82" s="3">
        <v>301</v>
      </c>
      <c r="G82" s="3">
        <v>10</v>
      </c>
      <c r="H82" s="3">
        <v>208</v>
      </c>
      <c r="I82" s="3">
        <v>30</v>
      </c>
      <c r="J82" s="3">
        <v>20</v>
      </c>
      <c r="K82" s="7">
        <v>0.67099999999999982</v>
      </c>
      <c r="L82" s="8"/>
      <c r="M82" s="8"/>
      <c r="N82" s="8"/>
      <c r="O82" s="8"/>
      <c r="P82" s="8"/>
    </row>
    <row r="83" spans="1:16">
      <c r="A83" s="1">
        <v>2</v>
      </c>
      <c r="B83" s="1" t="s">
        <v>43</v>
      </c>
      <c r="C83" s="1" t="s">
        <v>41</v>
      </c>
      <c r="D83" s="2">
        <v>39828</v>
      </c>
      <c r="E83" s="2">
        <v>40129</v>
      </c>
      <c r="F83" s="3">
        <v>301</v>
      </c>
      <c r="G83" s="3">
        <v>10</v>
      </c>
      <c r="H83" s="3">
        <v>219</v>
      </c>
      <c r="I83" s="3">
        <v>30</v>
      </c>
      <c r="J83" s="3">
        <v>18</v>
      </c>
      <c r="K83" s="7">
        <v>0.60100000000000009</v>
      </c>
      <c r="L83" s="8"/>
      <c r="M83" s="8"/>
      <c r="N83" s="8"/>
      <c r="O83" s="8"/>
      <c r="P83" s="8"/>
    </row>
    <row r="84" spans="1:16">
      <c r="A84" s="1">
        <v>3</v>
      </c>
      <c r="B84" s="1" t="s">
        <v>5</v>
      </c>
      <c r="C84" s="1" t="s">
        <v>41</v>
      </c>
      <c r="D84" s="2">
        <v>39836</v>
      </c>
      <c r="E84" s="2">
        <v>40137</v>
      </c>
      <c r="F84" s="3">
        <v>301</v>
      </c>
      <c r="G84" s="3">
        <v>10</v>
      </c>
      <c r="H84" s="3">
        <v>200</v>
      </c>
      <c r="I84" s="3">
        <v>30</v>
      </c>
      <c r="J84" s="3">
        <v>12</v>
      </c>
      <c r="K84" s="7">
        <v>0.39299999999999974</v>
      </c>
      <c r="L84" s="8"/>
      <c r="M84" s="8"/>
      <c r="N84" s="8"/>
      <c r="O84" s="8"/>
      <c r="P84" s="8"/>
    </row>
    <row r="85" spans="1:16">
      <c r="A85" s="1">
        <v>4</v>
      </c>
      <c r="B85" s="1" t="s">
        <v>5</v>
      </c>
      <c r="C85" s="1" t="s">
        <v>41</v>
      </c>
      <c r="D85" s="2">
        <v>39825</v>
      </c>
      <c r="E85" s="2">
        <v>40126</v>
      </c>
      <c r="F85" s="3">
        <v>301</v>
      </c>
      <c r="G85" s="3">
        <v>10</v>
      </c>
      <c r="H85" s="3">
        <v>197</v>
      </c>
      <c r="I85" s="3">
        <v>30</v>
      </c>
      <c r="J85" s="3">
        <v>23</v>
      </c>
      <c r="K85" s="7">
        <v>0.77399999999999991</v>
      </c>
      <c r="L85" s="8"/>
      <c r="M85" s="8"/>
      <c r="N85" s="8"/>
      <c r="O85" s="8"/>
      <c r="P85" s="8"/>
    </row>
    <row r="86" spans="1:16">
      <c r="A86" s="1">
        <v>5</v>
      </c>
      <c r="B86" s="1" t="s">
        <v>43</v>
      </c>
      <c r="C86" s="1" t="s">
        <v>42</v>
      </c>
      <c r="D86" s="2">
        <v>39846</v>
      </c>
      <c r="E86" s="2">
        <v>40147</v>
      </c>
      <c r="F86" s="3">
        <v>301</v>
      </c>
      <c r="G86" s="3">
        <v>10</v>
      </c>
      <c r="H86" s="3">
        <v>227</v>
      </c>
      <c r="I86" s="3">
        <v>30</v>
      </c>
      <c r="J86" s="3">
        <v>20</v>
      </c>
      <c r="K86" s="7">
        <v>0.6659999999999997</v>
      </c>
      <c r="L86" s="8"/>
      <c r="M86" s="8"/>
      <c r="N86" s="8"/>
      <c r="O86" s="8"/>
      <c r="P86" s="8"/>
    </row>
    <row r="87" spans="1:16">
      <c r="A87" s="1">
        <v>6</v>
      </c>
      <c r="B87" s="1" t="s">
        <v>5</v>
      </c>
      <c r="C87" s="1" t="s">
        <v>42</v>
      </c>
      <c r="D87" s="2">
        <v>39876</v>
      </c>
      <c r="E87" s="2">
        <v>40177</v>
      </c>
      <c r="F87" s="3">
        <v>301</v>
      </c>
      <c r="G87" s="3">
        <v>10</v>
      </c>
      <c r="H87" s="3">
        <v>199</v>
      </c>
      <c r="I87" s="3">
        <v>30</v>
      </c>
      <c r="J87" s="3">
        <v>19</v>
      </c>
      <c r="K87" s="7">
        <v>0.62700000000000011</v>
      </c>
      <c r="L87" s="8"/>
      <c r="M87" s="8"/>
      <c r="N87" s="8"/>
      <c r="O87" s="8"/>
      <c r="P87" s="8"/>
    </row>
    <row r="88" spans="1:16">
      <c r="A88" s="1">
        <v>7</v>
      </c>
      <c r="B88" s="1" t="s">
        <v>5</v>
      </c>
      <c r="C88" s="1" t="s">
        <v>42</v>
      </c>
      <c r="D88" s="2">
        <v>39908</v>
      </c>
      <c r="E88" s="2">
        <v>40209</v>
      </c>
      <c r="F88" s="3">
        <v>301</v>
      </c>
      <c r="G88" s="3">
        <v>10</v>
      </c>
      <c r="H88" s="3">
        <v>209</v>
      </c>
      <c r="I88" s="3">
        <v>30</v>
      </c>
      <c r="J88" s="3">
        <v>10</v>
      </c>
      <c r="K88" s="7">
        <v>0.33700000000000047</v>
      </c>
      <c r="L88" s="8"/>
      <c r="M88" s="8"/>
      <c r="N88" s="8"/>
      <c r="O88" s="8"/>
      <c r="P88" s="8"/>
    </row>
    <row r="89" spans="1:16">
      <c r="A89" s="1">
        <v>8</v>
      </c>
      <c r="B89" s="1" t="s">
        <v>5</v>
      </c>
      <c r="C89" s="1" t="s">
        <v>42</v>
      </c>
      <c r="D89" s="2">
        <v>39908</v>
      </c>
      <c r="E89" s="2">
        <v>40209</v>
      </c>
      <c r="F89" s="3">
        <v>301</v>
      </c>
      <c r="G89" s="3">
        <v>10</v>
      </c>
      <c r="H89" s="3">
        <v>202</v>
      </c>
      <c r="I89" s="3">
        <v>30</v>
      </c>
      <c r="J89" s="3">
        <v>23</v>
      </c>
      <c r="K89" s="7">
        <v>0.75600000000000023</v>
      </c>
      <c r="L89" s="8"/>
      <c r="M89" s="8"/>
      <c r="N89" s="8"/>
      <c r="O89" s="8"/>
      <c r="P89" s="8"/>
    </row>
    <row r="90" spans="1:16">
      <c r="A90" s="1">
        <v>1</v>
      </c>
      <c r="B90" s="1" t="s">
        <v>5</v>
      </c>
      <c r="C90" s="1" t="s">
        <v>41</v>
      </c>
      <c r="D90" s="2">
        <v>39814</v>
      </c>
      <c r="E90" s="2">
        <v>40145</v>
      </c>
      <c r="F90" s="3">
        <v>331</v>
      </c>
      <c r="G90" s="3">
        <v>11</v>
      </c>
      <c r="H90" s="3">
        <v>225</v>
      </c>
      <c r="I90" s="3">
        <v>30</v>
      </c>
      <c r="J90" s="3">
        <v>17</v>
      </c>
      <c r="K90" s="7">
        <v>0.58000000000000018</v>
      </c>
      <c r="L90" s="8"/>
      <c r="M90" s="8"/>
      <c r="N90" s="8"/>
      <c r="O90" s="8"/>
      <c r="P90" s="8"/>
    </row>
    <row r="91" spans="1:16">
      <c r="A91" s="1">
        <v>2</v>
      </c>
      <c r="B91" s="1" t="s">
        <v>43</v>
      </c>
      <c r="C91" s="1" t="s">
        <v>41</v>
      </c>
      <c r="D91" s="2">
        <v>39828</v>
      </c>
      <c r="E91" s="2">
        <v>40159</v>
      </c>
      <c r="F91" s="3">
        <v>331</v>
      </c>
      <c r="G91" s="3">
        <v>11</v>
      </c>
      <c r="H91" s="3">
        <v>241</v>
      </c>
      <c r="I91" s="3">
        <v>30</v>
      </c>
      <c r="J91" s="3">
        <v>22</v>
      </c>
      <c r="K91" s="7">
        <v>0.74399999999999977</v>
      </c>
      <c r="L91" s="8"/>
      <c r="M91" s="8"/>
      <c r="N91" s="8"/>
      <c r="O91" s="8"/>
      <c r="P91" s="8"/>
    </row>
    <row r="92" spans="1:16">
      <c r="A92" s="1">
        <v>3</v>
      </c>
      <c r="B92" s="1" t="s">
        <v>5</v>
      </c>
      <c r="C92" s="1" t="s">
        <v>41</v>
      </c>
      <c r="D92" s="2">
        <v>39836</v>
      </c>
      <c r="E92" s="2">
        <v>40167</v>
      </c>
      <c r="F92" s="3">
        <v>331</v>
      </c>
      <c r="G92" s="3">
        <v>11</v>
      </c>
      <c r="H92" s="3">
        <v>215</v>
      </c>
      <c r="I92" s="3">
        <v>30</v>
      </c>
      <c r="J92" s="3">
        <v>15</v>
      </c>
      <c r="K92" s="7">
        <v>0.5</v>
      </c>
      <c r="L92" s="8"/>
      <c r="M92" s="8"/>
      <c r="N92" s="8"/>
      <c r="O92" s="8"/>
      <c r="P92" s="8"/>
    </row>
    <row r="93" spans="1:16">
      <c r="A93" s="1">
        <v>4</v>
      </c>
      <c r="B93" s="1" t="s">
        <v>5</v>
      </c>
      <c r="C93" s="1" t="s">
        <v>41</v>
      </c>
      <c r="D93" s="2">
        <v>39825</v>
      </c>
      <c r="E93" s="2">
        <v>40156</v>
      </c>
      <c r="F93" s="3">
        <v>331</v>
      </c>
      <c r="G93" s="3">
        <v>11</v>
      </c>
      <c r="H93" s="3">
        <v>220</v>
      </c>
      <c r="I93" s="3">
        <v>30</v>
      </c>
      <c r="J93" s="3">
        <v>23</v>
      </c>
      <c r="K93" s="7">
        <v>0.76299999999999957</v>
      </c>
      <c r="L93" s="8"/>
      <c r="M93" s="8"/>
      <c r="N93" s="8"/>
      <c r="O93" s="8"/>
      <c r="P93" s="8"/>
    </row>
    <row r="94" spans="1:16">
      <c r="A94" s="1">
        <v>5</v>
      </c>
      <c r="B94" s="1" t="s">
        <v>43</v>
      </c>
      <c r="C94" s="1" t="s">
        <v>42</v>
      </c>
      <c r="D94" s="2">
        <v>39846</v>
      </c>
      <c r="E94" s="2">
        <v>40177</v>
      </c>
      <c r="F94" s="3">
        <v>331</v>
      </c>
      <c r="G94" s="3">
        <v>11</v>
      </c>
      <c r="H94" s="3">
        <v>237</v>
      </c>
      <c r="I94" s="3">
        <v>30</v>
      </c>
      <c r="J94" s="3">
        <v>10</v>
      </c>
      <c r="K94" s="7">
        <v>0.32800000000000012</v>
      </c>
      <c r="L94" s="8"/>
      <c r="M94" s="8"/>
      <c r="N94" s="8"/>
      <c r="O94" s="8"/>
      <c r="P94" s="8"/>
    </row>
    <row r="95" spans="1:16">
      <c r="A95" s="1">
        <v>6</v>
      </c>
      <c r="B95" s="1" t="s">
        <v>5</v>
      </c>
      <c r="C95" s="1" t="s">
        <v>42</v>
      </c>
      <c r="D95" s="2">
        <v>39876</v>
      </c>
      <c r="E95" s="2">
        <v>40207</v>
      </c>
      <c r="F95" s="3">
        <v>331</v>
      </c>
      <c r="G95" s="3">
        <v>11</v>
      </c>
      <c r="H95" s="3">
        <v>215</v>
      </c>
      <c r="I95" s="3">
        <v>30</v>
      </c>
      <c r="J95" s="3">
        <v>16</v>
      </c>
      <c r="K95" s="7">
        <v>0.52900000000000014</v>
      </c>
      <c r="L95" s="8"/>
      <c r="M95" s="8"/>
      <c r="N95" s="8"/>
      <c r="O95" s="8"/>
      <c r="P95" s="8"/>
    </row>
    <row r="96" spans="1:16">
      <c r="A96" s="1">
        <v>7</v>
      </c>
      <c r="B96" s="1" t="s">
        <v>5</v>
      </c>
      <c r="C96" s="1" t="s">
        <v>42</v>
      </c>
      <c r="D96" s="2">
        <v>39908</v>
      </c>
      <c r="E96" s="2">
        <v>40239</v>
      </c>
      <c r="F96" s="3">
        <v>331</v>
      </c>
      <c r="G96" s="3">
        <v>11</v>
      </c>
      <c r="H96" s="3">
        <v>223</v>
      </c>
      <c r="I96" s="3">
        <v>30</v>
      </c>
      <c r="J96" s="3">
        <v>13</v>
      </c>
      <c r="K96" s="7">
        <v>0.44199999999999967</v>
      </c>
      <c r="L96" s="8"/>
      <c r="M96" s="8"/>
      <c r="N96" s="8"/>
      <c r="O96" s="8"/>
      <c r="P96" s="8"/>
    </row>
    <row r="97" spans="1:16">
      <c r="A97" s="1">
        <v>8</v>
      </c>
      <c r="B97" s="1" t="s">
        <v>5</v>
      </c>
      <c r="C97" s="1" t="s">
        <v>42</v>
      </c>
      <c r="D97" s="2">
        <v>39908</v>
      </c>
      <c r="E97" s="2">
        <v>40239</v>
      </c>
      <c r="F97" s="3">
        <v>331</v>
      </c>
      <c r="G97" s="3">
        <v>11</v>
      </c>
      <c r="H97" s="3">
        <v>217</v>
      </c>
      <c r="I97" s="3">
        <v>30</v>
      </c>
      <c r="J97" s="3">
        <v>15</v>
      </c>
      <c r="K97" s="7">
        <v>0.48400000000000032</v>
      </c>
      <c r="L97" s="8"/>
      <c r="M97" s="8"/>
      <c r="N97" s="8"/>
      <c r="O97" s="8"/>
      <c r="P97" s="8"/>
    </row>
    <row r="98" spans="1:16">
      <c r="A98" s="1">
        <v>1</v>
      </c>
      <c r="B98" s="1" t="s">
        <v>5</v>
      </c>
      <c r="C98" s="1" t="s">
        <v>41</v>
      </c>
      <c r="D98" s="2">
        <v>39814</v>
      </c>
      <c r="E98" s="2">
        <v>40175</v>
      </c>
      <c r="F98" s="3">
        <v>361</v>
      </c>
      <c r="G98" s="3">
        <v>12</v>
      </c>
      <c r="H98" s="3">
        <v>245</v>
      </c>
      <c r="I98" s="3">
        <v>30</v>
      </c>
      <c r="J98" s="3">
        <v>20</v>
      </c>
      <c r="K98" s="7">
        <v>0.65600000000000025</v>
      </c>
      <c r="L98" s="8"/>
      <c r="M98" s="8"/>
      <c r="N98" s="8"/>
      <c r="O98" s="8"/>
      <c r="P98" s="8"/>
    </row>
    <row r="99" spans="1:16">
      <c r="A99" s="1">
        <v>2</v>
      </c>
      <c r="B99" s="1" t="s">
        <v>43</v>
      </c>
      <c r="C99" s="1" t="s">
        <v>41</v>
      </c>
      <c r="D99" s="2">
        <v>39828</v>
      </c>
      <c r="E99" s="2">
        <v>40189</v>
      </c>
      <c r="F99" s="3">
        <v>361</v>
      </c>
      <c r="G99" s="3">
        <v>12</v>
      </c>
      <c r="H99" s="3">
        <v>252</v>
      </c>
      <c r="I99" s="3">
        <v>30</v>
      </c>
      <c r="J99" s="3">
        <v>10</v>
      </c>
      <c r="K99" s="7">
        <v>0.34599999999999986</v>
      </c>
      <c r="L99" s="8"/>
      <c r="M99" s="8"/>
      <c r="N99" s="8"/>
      <c r="O99" s="8"/>
      <c r="P99" s="8"/>
    </row>
    <row r="100" spans="1:16">
      <c r="A100" s="1">
        <v>3</v>
      </c>
      <c r="B100" s="1" t="s">
        <v>5</v>
      </c>
      <c r="C100" s="1" t="s">
        <v>41</v>
      </c>
      <c r="D100" s="2">
        <v>39836</v>
      </c>
      <c r="E100" s="2">
        <v>40197</v>
      </c>
      <c r="F100" s="3">
        <v>361</v>
      </c>
      <c r="G100" s="3">
        <v>12</v>
      </c>
      <c r="H100" s="3">
        <v>226</v>
      </c>
      <c r="I100" s="3">
        <v>30</v>
      </c>
      <c r="J100" s="3">
        <v>10</v>
      </c>
      <c r="K100" s="7">
        <v>0.33700000000000047</v>
      </c>
      <c r="L100" s="8"/>
      <c r="M100" s="8"/>
      <c r="N100" s="8"/>
      <c r="O100" s="8"/>
      <c r="P100" s="8"/>
    </row>
    <row r="101" spans="1:16">
      <c r="A101" s="1">
        <v>4</v>
      </c>
      <c r="B101" s="1" t="s">
        <v>5</v>
      </c>
      <c r="C101" s="1" t="s">
        <v>41</v>
      </c>
      <c r="D101" s="2">
        <v>39825</v>
      </c>
      <c r="E101" s="2">
        <v>40186</v>
      </c>
      <c r="F101" s="3">
        <v>361</v>
      </c>
      <c r="G101" s="3">
        <v>12</v>
      </c>
      <c r="H101" s="3">
        <v>234</v>
      </c>
      <c r="I101" s="3">
        <v>30</v>
      </c>
      <c r="J101" s="3">
        <v>14</v>
      </c>
      <c r="K101" s="7">
        <v>0.46999999999999981</v>
      </c>
      <c r="L101" s="8"/>
      <c r="M101" s="8"/>
      <c r="N101" s="8"/>
      <c r="O101" s="8"/>
      <c r="P101" s="8"/>
    </row>
    <row r="102" spans="1:16">
      <c r="A102" s="1">
        <v>5</v>
      </c>
      <c r="B102" s="1" t="s">
        <v>43</v>
      </c>
      <c r="C102" s="1" t="s">
        <v>42</v>
      </c>
      <c r="D102" s="2">
        <v>39846</v>
      </c>
      <c r="E102" s="2">
        <v>40207</v>
      </c>
      <c r="F102" s="3">
        <v>361</v>
      </c>
      <c r="G102" s="3">
        <v>12</v>
      </c>
      <c r="H102" s="3">
        <v>252</v>
      </c>
      <c r="I102" s="3">
        <v>30</v>
      </c>
      <c r="J102" s="3">
        <v>15</v>
      </c>
      <c r="K102" s="7">
        <v>0.49599999999999983</v>
      </c>
      <c r="L102" s="8"/>
      <c r="M102" s="8"/>
      <c r="N102" s="8"/>
      <c r="O102" s="8"/>
      <c r="P102" s="8"/>
    </row>
    <row r="103" spans="1:16">
      <c r="A103" s="1">
        <v>6</v>
      </c>
      <c r="B103" s="1" t="s">
        <v>5</v>
      </c>
      <c r="C103" s="1" t="s">
        <v>42</v>
      </c>
      <c r="D103" s="2">
        <v>39876</v>
      </c>
      <c r="E103" s="2">
        <v>40237</v>
      </c>
      <c r="F103" s="3">
        <v>361</v>
      </c>
      <c r="G103" s="3">
        <v>12</v>
      </c>
      <c r="H103" s="3">
        <v>225</v>
      </c>
      <c r="I103" s="3">
        <v>30</v>
      </c>
      <c r="J103" s="3">
        <v>10</v>
      </c>
      <c r="K103" s="7">
        <v>0.32900000000000013</v>
      </c>
      <c r="L103" s="8"/>
      <c r="M103" s="8"/>
      <c r="N103" s="8"/>
      <c r="O103" s="8"/>
      <c r="P103" s="8"/>
    </row>
    <row r="104" spans="1:16">
      <c r="A104" s="1">
        <v>7</v>
      </c>
      <c r="B104" s="1" t="s">
        <v>5</v>
      </c>
      <c r="C104" s="1" t="s">
        <v>42</v>
      </c>
      <c r="D104" s="2">
        <v>39908</v>
      </c>
      <c r="E104" s="2">
        <v>40269</v>
      </c>
      <c r="F104" s="3">
        <v>361</v>
      </c>
      <c r="G104" s="3">
        <v>12</v>
      </c>
      <c r="H104" s="3">
        <v>235</v>
      </c>
      <c r="I104" s="3">
        <v>30</v>
      </c>
      <c r="J104" s="3">
        <v>12</v>
      </c>
      <c r="K104" s="7">
        <v>0.39399999999999979</v>
      </c>
      <c r="L104" s="8"/>
      <c r="M104" s="8"/>
      <c r="N104" s="8"/>
      <c r="O104" s="8"/>
      <c r="P104" s="8"/>
    </row>
    <row r="105" spans="1:16">
      <c r="A105" s="1">
        <v>8</v>
      </c>
      <c r="B105" s="1" t="s">
        <v>5</v>
      </c>
      <c r="C105" s="1" t="s">
        <v>42</v>
      </c>
      <c r="D105" s="2">
        <v>39908</v>
      </c>
      <c r="E105" s="2">
        <v>40269</v>
      </c>
      <c r="F105" s="3">
        <v>361</v>
      </c>
      <c r="G105" s="3">
        <v>12</v>
      </c>
      <c r="H105" s="3">
        <v>231</v>
      </c>
      <c r="I105" s="3">
        <v>30</v>
      </c>
      <c r="J105" s="3">
        <v>14</v>
      </c>
      <c r="K105" s="7">
        <v>0.48300000000000032</v>
      </c>
      <c r="L105" s="8"/>
      <c r="M105" s="8"/>
      <c r="N105" s="8"/>
      <c r="O105" s="8"/>
      <c r="P105" s="8"/>
    </row>
    <row r="106" spans="1:16">
      <c r="A106" s="1">
        <v>1</v>
      </c>
      <c r="B106" s="1" t="s">
        <v>5</v>
      </c>
      <c r="C106" s="1" t="s">
        <v>41</v>
      </c>
      <c r="D106" s="2">
        <v>39814</v>
      </c>
      <c r="E106" s="2">
        <v>40205</v>
      </c>
      <c r="F106" s="3">
        <v>391</v>
      </c>
      <c r="G106" s="3">
        <v>13</v>
      </c>
      <c r="H106" s="3">
        <v>258</v>
      </c>
      <c r="I106" s="3">
        <v>30</v>
      </c>
      <c r="J106" s="3">
        <v>13</v>
      </c>
      <c r="K106" s="7">
        <v>0.43099999999999927</v>
      </c>
      <c r="L106" s="8"/>
      <c r="M106" s="8"/>
      <c r="N106" s="8"/>
      <c r="O106" s="8"/>
      <c r="P106" s="8"/>
    </row>
    <row r="107" spans="1:16">
      <c r="A107" s="1">
        <v>2</v>
      </c>
      <c r="B107" s="1" t="s">
        <v>43</v>
      </c>
      <c r="C107" s="1" t="s">
        <v>41</v>
      </c>
      <c r="D107" s="2">
        <v>39828</v>
      </c>
      <c r="E107" s="2">
        <v>40219</v>
      </c>
      <c r="F107" s="3">
        <v>391</v>
      </c>
      <c r="G107" s="3">
        <v>13</v>
      </c>
      <c r="H107" s="3">
        <v>263</v>
      </c>
      <c r="I107" s="3">
        <v>30</v>
      </c>
      <c r="J107" s="3">
        <v>11</v>
      </c>
      <c r="K107" s="7">
        <v>0.37899999999999923</v>
      </c>
      <c r="L107" s="8"/>
      <c r="M107" s="8"/>
      <c r="N107" s="8"/>
      <c r="O107" s="8"/>
      <c r="P107" s="8"/>
    </row>
    <row r="108" spans="1:16">
      <c r="A108" s="1">
        <v>3</v>
      </c>
      <c r="B108" s="1" t="s">
        <v>5</v>
      </c>
      <c r="C108" s="1" t="s">
        <v>41</v>
      </c>
      <c r="D108" s="2">
        <v>39836</v>
      </c>
      <c r="E108" s="2">
        <v>40227</v>
      </c>
      <c r="F108" s="3">
        <v>391</v>
      </c>
      <c r="G108" s="3">
        <v>13</v>
      </c>
      <c r="H108" s="3">
        <v>248</v>
      </c>
      <c r="I108" s="3">
        <v>30</v>
      </c>
      <c r="J108" s="3">
        <v>22</v>
      </c>
      <c r="K108" s="7">
        <v>0.74499999999999977</v>
      </c>
      <c r="L108" s="8"/>
      <c r="M108" s="8"/>
      <c r="N108" s="8"/>
      <c r="O108" s="8"/>
      <c r="P108" s="8"/>
    </row>
    <row r="109" spans="1:16">
      <c r="A109" s="1">
        <v>4</v>
      </c>
      <c r="B109" s="1" t="s">
        <v>5</v>
      </c>
      <c r="C109" s="1" t="s">
        <v>41</v>
      </c>
      <c r="D109" s="2">
        <v>39825</v>
      </c>
      <c r="E109" s="2">
        <v>40216</v>
      </c>
      <c r="F109" s="3">
        <v>391</v>
      </c>
      <c r="G109" s="3">
        <v>13</v>
      </c>
      <c r="H109" s="3">
        <v>248</v>
      </c>
      <c r="I109" s="3">
        <v>30</v>
      </c>
      <c r="J109" s="3">
        <v>14</v>
      </c>
      <c r="K109" s="7">
        <v>0.48100000000000021</v>
      </c>
      <c r="L109" s="8"/>
      <c r="M109" s="8"/>
      <c r="N109" s="8"/>
      <c r="O109" s="8"/>
      <c r="P109" s="8"/>
    </row>
    <row r="110" spans="1:16">
      <c r="A110" s="1">
        <v>5</v>
      </c>
      <c r="B110" s="1" t="s">
        <v>43</v>
      </c>
      <c r="C110" s="1" t="s">
        <v>42</v>
      </c>
      <c r="D110" s="2">
        <v>39846</v>
      </c>
      <c r="E110" s="2">
        <v>40237</v>
      </c>
      <c r="F110" s="3">
        <v>391</v>
      </c>
      <c r="G110" s="3">
        <v>13</v>
      </c>
      <c r="H110" s="3">
        <v>265</v>
      </c>
      <c r="I110" s="3">
        <v>30</v>
      </c>
      <c r="J110" s="3">
        <v>13</v>
      </c>
      <c r="K110" s="7">
        <v>0.4479999999999999</v>
      </c>
      <c r="L110" s="8"/>
      <c r="M110" s="8"/>
      <c r="N110" s="8"/>
      <c r="O110" s="8"/>
      <c r="P110" s="8"/>
    </row>
    <row r="111" spans="1:16">
      <c r="A111" s="1">
        <v>6</v>
      </c>
      <c r="B111" s="1" t="s">
        <v>5</v>
      </c>
      <c r="C111" s="1" t="s">
        <v>42</v>
      </c>
      <c r="D111" s="2">
        <v>39876</v>
      </c>
      <c r="E111" s="2">
        <v>40267</v>
      </c>
      <c r="F111" s="3">
        <v>391</v>
      </c>
      <c r="G111" s="3">
        <v>13</v>
      </c>
      <c r="H111" s="3">
        <v>244</v>
      </c>
      <c r="I111" s="3">
        <v>30</v>
      </c>
      <c r="J111" s="3">
        <v>20</v>
      </c>
      <c r="K111" s="7">
        <v>0.65700000000000025</v>
      </c>
      <c r="L111" s="8"/>
      <c r="M111" s="8"/>
      <c r="N111" s="8"/>
      <c r="O111" s="8"/>
      <c r="P111" s="8"/>
    </row>
    <row r="112" spans="1:16">
      <c r="A112" s="1">
        <v>7</v>
      </c>
      <c r="B112" s="1" t="s">
        <v>5</v>
      </c>
      <c r="C112" s="1" t="s">
        <v>42</v>
      </c>
      <c r="D112" s="2">
        <v>39908</v>
      </c>
      <c r="E112" s="2">
        <v>40299</v>
      </c>
      <c r="F112" s="3">
        <v>391</v>
      </c>
      <c r="G112" s="3">
        <v>13</v>
      </c>
      <c r="H112" s="3">
        <v>249</v>
      </c>
      <c r="I112" s="3">
        <v>30</v>
      </c>
      <c r="J112" s="3">
        <v>15</v>
      </c>
      <c r="K112" s="7">
        <v>0.49599999999999983</v>
      </c>
      <c r="L112" s="8"/>
      <c r="M112" s="8"/>
      <c r="N112" s="8"/>
      <c r="O112" s="8"/>
      <c r="P112" s="8"/>
    </row>
    <row r="113" spans="1:16">
      <c r="A113" s="1">
        <v>8</v>
      </c>
      <c r="B113" s="1" t="s">
        <v>5</v>
      </c>
      <c r="C113" s="1" t="s">
        <v>42</v>
      </c>
      <c r="D113" s="2">
        <v>39908</v>
      </c>
      <c r="E113" s="2">
        <v>40299</v>
      </c>
      <c r="F113" s="3">
        <v>391</v>
      </c>
      <c r="G113" s="3">
        <v>13</v>
      </c>
      <c r="H113" s="3">
        <v>243</v>
      </c>
      <c r="I113" s="3">
        <v>30</v>
      </c>
      <c r="J113" s="3">
        <v>12</v>
      </c>
      <c r="K113" s="7">
        <v>0.40100000000000002</v>
      </c>
      <c r="L113" s="8"/>
      <c r="M113" s="8"/>
      <c r="N113" s="8"/>
      <c r="O113" s="8"/>
      <c r="P113" s="8"/>
    </row>
    <row r="114" spans="1:16">
      <c r="A114" s="1">
        <v>1</v>
      </c>
      <c r="B114" s="1" t="s">
        <v>5</v>
      </c>
      <c r="C114" s="1" t="s">
        <v>41</v>
      </c>
      <c r="D114" s="2">
        <v>39814</v>
      </c>
      <c r="E114" s="2">
        <v>40235</v>
      </c>
      <c r="F114" s="3">
        <v>421</v>
      </c>
      <c r="G114" s="3">
        <v>14</v>
      </c>
      <c r="H114" s="3">
        <v>279</v>
      </c>
      <c r="I114" s="3">
        <v>30</v>
      </c>
      <c r="J114" s="3">
        <v>20</v>
      </c>
      <c r="K114" s="7">
        <v>0.68100000000000027</v>
      </c>
      <c r="L114" s="8"/>
      <c r="M114" s="8"/>
      <c r="N114" s="8"/>
      <c r="O114" s="8"/>
      <c r="P114" s="8"/>
    </row>
    <row r="115" spans="1:16">
      <c r="A115" s="1">
        <v>2</v>
      </c>
      <c r="B115" s="1" t="s">
        <v>43</v>
      </c>
      <c r="C115" s="1" t="s">
        <v>41</v>
      </c>
      <c r="D115" s="2">
        <v>39828</v>
      </c>
      <c r="E115" s="2">
        <v>40249</v>
      </c>
      <c r="F115" s="3">
        <v>421</v>
      </c>
      <c r="G115" s="3">
        <v>14</v>
      </c>
      <c r="H115" s="3">
        <v>276</v>
      </c>
      <c r="I115" s="3">
        <v>30</v>
      </c>
      <c r="J115" s="3">
        <v>13</v>
      </c>
      <c r="K115" s="7">
        <v>0.4479999999999999</v>
      </c>
      <c r="L115" s="8"/>
      <c r="M115" s="8"/>
      <c r="N115" s="8"/>
      <c r="O115" s="8"/>
      <c r="P115" s="8"/>
    </row>
    <row r="116" spans="1:16">
      <c r="A116" s="1">
        <v>3</v>
      </c>
      <c r="B116" s="1" t="s">
        <v>5</v>
      </c>
      <c r="C116" s="1" t="s">
        <v>41</v>
      </c>
      <c r="D116" s="2">
        <v>39836</v>
      </c>
      <c r="E116" s="2">
        <v>40257</v>
      </c>
      <c r="F116" s="3">
        <v>421</v>
      </c>
      <c r="G116" s="3">
        <v>14</v>
      </c>
      <c r="H116" s="3">
        <v>258</v>
      </c>
      <c r="I116" s="3">
        <v>30</v>
      </c>
      <c r="J116" s="3">
        <v>11</v>
      </c>
      <c r="K116" s="7">
        <v>0.35299999999999915</v>
      </c>
      <c r="L116" s="8"/>
      <c r="M116" s="8"/>
      <c r="N116" s="8"/>
      <c r="O116" s="8"/>
      <c r="P116" s="8"/>
    </row>
    <row r="117" spans="1:16">
      <c r="A117" s="1">
        <v>4</v>
      </c>
      <c r="B117" s="1" t="s">
        <v>5</v>
      </c>
      <c r="C117" s="1" t="s">
        <v>41</v>
      </c>
      <c r="D117" s="2">
        <v>39825</v>
      </c>
      <c r="E117" s="2">
        <v>40246</v>
      </c>
      <c r="F117" s="3">
        <v>421</v>
      </c>
      <c r="G117" s="3">
        <v>14</v>
      </c>
      <c r="H117" s="3">
        <v>269</v>
      </c>
      <c r="I117" s="3">
        <v>30</v>
      </c>
      <c r="J117" s="3">
        <v>21</v>
      </c>
      <c r="K117" s="7">
        <v>0.70199999999999918</v>
      </c>
      <c r="L117" s="8"/>
      <c r="M117" s="8"/>
      <c r="N117" s="8"/>
      <c r="O117" s="8"/>
      <c r="P117" s="8"/>
    </row>
    <row r="118" spans="1:16">
      <c r="A118" s="1">
        <v>5</v>
      </c>
      <c r="B118" s="1" t="s">
        <v>43</v>
      </c>
      <c r="C118" s="1" t="s">
        <v>42</v>
      </c>
      <c r="D118" s="2">
        <v>39846</v>
      </c>
      <c r="E118" s="2">
        <v>40267</v>
      </c>
      <c r="F118" s="3">
        <v>421</v>
      </c>
      <c r="G118" s="3">
        <v>14</v>
      </c>
      <c r="H118" s="3">
        <v>280</v>
      </c>
      <c r="I118" s="3">
        <v>30</v>
      </c>
      <c r="J118" s="3">
        <v>15</v>
      </c>
      <c r="K118" s="7">
        <v>0.51499999999999957</v>
      </c>
      <c r="L118" s="8"/>
      <c r="M118" s="8"/>
      <c r="N118" s="8"/>
      <c r="O118" s="8"/>
      <c r="P118" s="8"/>
    </row>
    <row r="119" spans="1:16">
      <c r="A119" s="1">
        <v>6</v>
      </c>
      <c r="B119" s="1" t="s">
        <v>5</v>
      </c>
      <c r="C119" s="1" t="s">
        <v>42</v>
      </c>
      <c r="D119" s="2">
        <v>39876</v>
      </c>
      <c r="E119" s="2">
        <v>40297</v>
      </c>
      <c r="F119" s="3">
        <v>421</v>
      </c>
      <c r="G119" s="3">
        <v>14</v>
      </c>
      <c r="H119" s="3">
        <v>267</v>
      </c>
      <c r="I119" s="3">
        <v>30</v>
      </c>
      <c r="J119" s="3">
        <v>23</v>
      </c>
      <c r="K119" s="7">
        <v>0.76900000000000068</v>
      </c>
      <c r="L119" s="8"/>
      <c r="M119" s="8"/>
      <c r="N119" s="8"/>
      <c r="O119" s="8"/>
      <c r="P119" s="8"/>
    </row>
    <row r="120" spans="1:16">
      <c r="A120" s="1">
        <v>7</v>
      </c>
      <c r="B120" s="1" t="s">
        <v>5</v>
      </c>
      <c r="C120" s="1" t="s">
        <v>42</v>
      </c>
      <c r="D120" s="2">
        <v>39908</v>
      </c>
      <c r="E120" s="2">
        <v>40329</v>
      </c>
      <c r="F120" s="3">
        <v>421</v>
      </c>
      <c r="G120" s="3">
        <v>14</v>
      </c>
      <c r="H120" s="3">
        <v>262</v>
      </c>
      <c r="I120" s="3">
        <v>30</v>
      </c>
      <c r="J120" s="3">
        <v>13</v>
      </c>
      <c r="K120" s="7">
        <v>0.43599999999999944</v>
      </c>
      <c r="L120" s="8"/>
      <c r="M120" s="8"/>
      <c r="N120" s="8"/>
      <c r="O120" s="8"/>
      <c r="P120" s="8"/>
    </row>
    <row r="121" spans="1:16">
      <c r="A121" s="1">
        <v>8</v>
      </c>
      <c r="B121" s="1" t="s">
        <v>5</v>
      </c>
      <c r="C121" s="1" t="s">
        <v>42</v>
      </c>
      <c r="D121" s="2">
        <v>39908</v>
      </c>
      <c r="E121" s="2">
        <v>40329</v>
      </c>
      <c r="F121" s="3">
        <v>421</v>
      </c>
      <c r="G121" s="3">
        <v>14</v>
      </c>
      <c r="H121" s="3">
        <v>260</v>
      </c>
      <c r="I121" s="3">
        <v>30</v>
      </c>
      <c r="J121" s="3">
        <v>17</v>
      </c>
      <c r="K121" s="7">
        <v>0.57700000000000007</v>
      </c>
      <c r="L121" s="8"/>
      <c r="M121" s="8"/>
      <c r="N121" s="8"/>
      <c r="O121" s="8"/>
      <c r="P121" s="8"/>
    </row>
    <row r="122" spans="1:16">
      <c r="A122" s="1">
        <v>1</v>
      </c>
      <c r="B122" s="1" t="s">
        <v>5</v>
      </c>
      <c r="C122" s="1" t="s">
        <v>41</v>
      </c>
      <c r="D122" s="2">
        <v>39814</v>
      </c>
      <c r="E122" s="2">
        <v>40265</v>
      </c>
      <c r="F122" s="3">
        <v>451</v>
      </c>
      <c r="G122" s="3">
        <v>15</v>
      </c>
      <c r="H122" s="3">
        <v>293</v>
      </c>
      <c r="I122" s="3">
        <v>30</v>
      </c>
      <c r="J122" s="3">
        <v>15</v>
      </c>
      <c r="K122" s="7">
        <v>0.49500000000000077</v>
      </c>
      <c r="L122" s="8"/>
      <c r="M122" s="8"/>
      <c r="N122" s="8"/>
      <c r="O122" s="8"/>
      <c r="P122" s="8"/>
    </row>
    <row r="123" spans="1:16">
      <c r="A123" s="1">
        <v>2</v>
      </c>
      <c r="B123" s="1" t="s">
        <v>43</v>
      </c>
      <c r="C123" s="1" t="s">
        <v>41</v>
      </c>
      <c r="D123" s="2">
        <v>39828</v>
      </c>
      <c r="E123" s="2">
        <v>40279</v>
      </c>
      <c r="F123" s="3">
        <v>451</v>
      </c>
      <c r="G123" s="3">
        <v>15</v>
      </c>
      <c r="H123" s="3">
        <v>292</v>
      </c>
      <c r="I123" s="3">
        <v>30</v>
      </c>
      <c r="J123" s="3">
        <v>16</v>
      </c>
      <c r="K123" s="7">
        <v>0.52500000000000002</v>
      </c>
      <c r="L123" s="8"/>
      <c r="M123" s="8"/>
      <c r="N123" s="8"/>
      <c r="O123" s="8"/>
      <c r="P123" s="8"/>
    </row>
    <row r="124" spans="1:16">
      <c r="A124" s="1">
        <v>3</v>
      </c>
      <c r="B124" s="1" t="s">
        <v>5</v>
      </c>
      <c r="C124" s="1" t="s">
        <v>41</v>
      </c>
      <c r="D124" s="2">
        <v>39836</v>
      </c>
      <c r="E124" s="2">
        <v>40287</v>
      </c>
      <c r="F124" s="3">
        <v>451</v>
      </c>
      <c r="G124" s="3">
        <v>15</v>
      </c>
      <c r="H124" s="3">
        <v>269</v>
      </c>
      <c r="I124" s="3">
        <v>30</v>
      </c>
      <c r="J124" s="3">
        <v>10</v>
      </c>
      <c r="K124" s="7">
        <v>0.33700000000000047</v>
      </c>
      <c r="L124" s="8"/>
      <c r="M124" s="8"/>
      <c r="N124" s="8"/>
      <c r="O124" s="8"/>
      <c r="P124" s="8"/>
    </row>
    <row r="125" spans="1:16">
      <c r="A125" s="1">
        <v>4</v>
      </c>
      <c r="B125" s="1" t="s">
        <v>5</v>
      </c>
      <c r="C125" s="1" t="s">
        <v>41</v>
      </c>
      <c r="D125" s="2">
        <v>39825</v>
      </c>
      <c r="E125" s="2">
        <v>40276</v>
      </c>
      <c r="F125" s="3">
        <v>451</v>
      </c>
      <c r="G125" s="3">
        <v>15</v>
      </c>
      <c r="H125" s="3">
        <v>288</v>
      </c>
      <c r="I125" s="3">
        <v>30</v>
      </c>
      <c r="J125" s="3">
        <v>19</v>
      </c>
      <c r="K125" s="7">
        <v>0.61899999999999977</v>
      </c>
      <c r="L125" s="8"/>
      <c r="M125" s="8"/>
      <c r="N125" s="8"/>
      <c r="O125" s="8"/>
      <c r="P125" s="8"/>
    </row>
    <row r="126" spans="1:16">
      <c r="A126" s="1">
        <v>5</v>
      </c>
      <c r="B126" s="1" t="s">
        <v>43</v>
      </c>
      <c r="C126" s="1" t="s">
        <v>42</v>
      </c>
      <c r="D126" s="2">
        <v>39846</v>
      </c>
      <c r="E126" s="2">
        <v>40297</v>
      </c>
      <c r="F126" s="3">
        <v>451</v>
      </c>
      <c r="G126" s="3">
        <v>15</v>
      </c>
      <c r="H126" s="3">
        <v>303</v>
      </c>
      <c r="I126" s="3">
        <v>30</v>
      </c>
      <c r="J126" s="3">
        <v>23</v>
      </c>
      <c r="K126" s="7">
        <v>0.75400000000000011</v>
      </c>
      <c r="L126" s="8"/>
      <c r="M126" s="8"/>
      <c r="N126" s="8"/>
      <c r="O126" s="8"/>
      <c r="P126" s="8"/>
    </row>
    <row r="127" spans="1:16">
      <c r="A127" s="1">
        <v>6</v>
      </c>
      <c r="B127" s="1" t="s">
        <v>5</v>
      </c>
      <c r="C127" s="1" t="s">
        <v>42</v>
      </c>
      <c r="D127" s="2">
        <v>39876</v>
      </c>
      <c r="E127" s="2">
        <v>40327</v>
      </c>
      <c r="F127" s="3">
        <v>451</v>
      </c>
      <c r="G127" s="3">
        <v>15</v>
      </c>
      <c r="H127" s="3">
        <v>279</v>
      </c>
      <c r="I127" s="3">
        <v>30</v>
      </c>
      <c r="J127" s="3">
        <v>11</v>
      </c>
      <c r="K127" s="7">
        <v>0.37599999999999911</v>
      </c>
      <c r="L127" s="8"/>
      <c r="M127" s="8"/>
      <c r="N127" s="8"/>
      <c r="O127" s="8"/>
      <c r="P127" s="8"/>
    </row>
    <row r="128" spans="1:16">
      <c r="A128" s="1">
        <v>7</v>
      </c>
      <c r="B128" s="1" t="s">
        <v>5</v>
      </c>
      <c r="C128" s="1" t="s">
        <v>42</v>
      </c>
      <c r="D128" s="2">
        <v>39908</v>
      </c>
      <c r="E128" s="2">
        <v>40359</v>
      </c>
      <c r="F128" s="3">
        <v>451</v>
      </c>
      <c r="G128" s="3">
        <v>15</v>
      </c>
      <c r="H128" s="3">
        <v>282</v>
      </c>
      <c r="I128" s="3">
        <v>30</v>
      </c>
      <c r="J128" s="3">
        <v>20</v>
      </c>
      <c r="K128" s="7">
        <v>0.65</v>
      </c>
      <c r="L128" s="8"/>
      <c r="M128" s="8"/>
      <c r="N128" s="8"/>
      <c r="O128" s="8"/>
      <c r="P128" s="8"/>
    </row>
    <row r="129" spans="1:16">
      <c r="A129" s="1">
        <v>8</v>
      </c>
      <c r="B129" s="1" t="s">
        <v>5</v>
      </c>
      <c r="C129" s="1" t="s">
        <v>42</v>
      </c>
      <c r="D129" s="2">
        <v>39908</v>
      </c>
      <c r="E129" s="2">
        <v>40359</v>
      </c>
      <c r="F129" s="3">
        <v>451</v>
      </c>
      <c r="G129" s="3">
        <v>15</v>
      </c>
      <c r="H129" s="3">
        <v>270</v>
      </c>
      <c r="I129" s="3">
        <v>30</v>
      </c>
      <c r="J129" s="3">
        <v>9</v>
      </c>
      <c r="K129" s="7">
        <v>0.30600000000000022</v>
      </c>
      <c r="L129" s="8"/>
      <c r="M129" s="8"/>
      <c r="N129" s="8"/>
      <c r="O129" s="8"/>
      <c r="P129" s="8"/>
    </row>
  </sheetData>
  <sortState ref="A2:K129">
    <sortCondition ref="G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J3" sqref="J3"/>
    </sheetView>
  </sheetViews>
  <sheetFormatPr baseColWidth="10" defaultRowHeight="14" x14ac:dyDescent="0"/>
  <sheetData>
    <row r="1" spans="1:2">
      <c r="A1" s="6" t="s">
        <v>31</v>
      </c>
      <c r="B1" s="6" t="s">
        <v>0</v>
      </c>
    </row>
    <row r="2" spans="1:2">
      <c r="A2" s="3">
        <v>0</v>
      </c>
      <c r="B2" s="1">
        <v>35</v>
      </c>
    </row>
    <row r="3" spans="1:2">
      <c r="A3" s="3">
        <v>0</v>
      </c>
      <c r="B3" s="3">
        <v>37</v>
      </c>
    </row>
    <row r="4" spans="1:2">
      <c r="A4" s="3">
        <v>0</v>
      </c>
      <c r="B4" s="3">
        <v>34</v>
      </c>
    </row>
    <row r="5" spans="1:2">
      <c r="A5" s="3">
        <v>0</v>
      </c>
      <c r="B5" s="3">
        <v>32</v>
      </c>
    </row>
    <row r="6" spans="1:2">
      <c r="A6" s="3">
        <v>0</v>
      </c>
      <c r="B6" s="3">
        <v>38</v>
      </c>
    </row>
    <row r="7" spans="1:2">
      <c r="A7" s="3">
        <v>0</v>
      </c>
      <c r="B7" s="3">
        <v>33</v>
      </c>
    </row>
    <row r="8" spans="1:2">
      <c r="A8" s="3">
        <v>0</v>
      </c>
      <c r="B8" s="3">
        <v>36</v>
      </c>
    </row>
    <row r="9" spans="1:2">
      <c r="A9" s="3">
        <v>0</v>
      </c>
      <c r="B9" s="3">
        <v>35</v>
      </c>
    </row>
    <row r="10" spans="1:2">
      <c r="A10" s="3">
        <v>1</v>
      </c>
      <c r="B10" s="3">
        <v>54</v>
      </c>
    </row>
    <row r="11" spans="1:2">
      <c r="A11" s="3">
        <v>1</v>
      </c>
      <c r="B11" s="3">
        <v>57</v>
      </c>
    </row>
    <row r="12" spans="1:2">
      <c r="A12" s="3">
        <v>1</v>
      </c>
      <c r="B12" s="3">
        <v>56</v>
      </c>
    </row>
    <row r="13" spans="1:2">
      <c r="A13" s="3">
        <v>1</v>
      </c>
      <c r="B13" s="3">
        <v>44</v>
      </c>
    </row>
    <row r="14" spans="1:2">
      <c r="A14" s="3">
        <v>1</v>
      </c>
      <c r="B14" s="3">
        <v>62</v>
      </c>
    </row>
    <row r="15" spans="1:2">
      <c r="A15" s="3">
        <v>1</v>
      </c>
      <c r="B15" s="3">
        <v>43</v>
      </c>
    </row>
    <row r="16" spans="1:2">
      <c r="A16" s="3">
        <v>1</v>
      </c>
      <c r="B16" s="3">
        <v>50</v>
      </c>
    </row>
    <row r="17" spans="1:2">
      <c r="A17" s="3">
        <v>1</v>
      </c>
      <c r="B17" s="3">
        <v>48</v>
      </c>
    </row>
    <row r="18" spans="1:2">
      <c r="A18" s="3">
        <v>2</v>
      </c>
      <c r="B18" s="3">
        <v>66</v>
      </c>
    </row>
    <row r="19" spans="1:2">
      <c r="A19" s="3">
        <v>2</v>
      </c>
      <c r="B19" s="3">
        <v>79</v>
      </c>
    </row>
    <row r="20" spans="1:2">
      <c r="A20" s="3">
        <v>2</v>
      </c>
      <c r="B20" s="3">
        <v>67</v>
      </c>
    </row>
    <row r="21" spans="1:2">
      <c r="A21" s="3">
        <v>2</v>
      </c>
      <c r="B21" s="3">
        <v>63</v>
      </c>
    </row>
    <row r="22" spans="1:2">
      <c r="A22" s="3">
        <v>2</v>
      </c>
      <c r="B22" s="3">
        <v>71</v>
      </c>
    </row>
    <row r="23" spans="1:2">
      <c r="A23" s="3">
        <v>2</v>
      </c>
      <c r="B23" s="3">
        <v>56</v>
      </c>
    </row>
    <row r="24" spans="1:2">
      <c r="A24" s="3">
        <v>2</v>
      </c>
      <c r="B24" s="3">
        <v>72</v>
      </c>
    </row>
    <row r="25" spans="1:2">
      <c r="A25" s="3">
        <v>2</v>
      </c>
      <c r="B25" s="3">
        <v>61</v>
      </c>
    </row>
    <row r="26" spans="1:2">
      <c r="A26" s="3">
        <v>3</v>
      </c>
      <c r="B26" s="3">
        <v>87</v>
      </c>
    </row>
    <row r="27" spans="1:2">
      <c r="A27" s="3">
        <v>3</v>
      </c>
      <c r="B27" s="3">
        <v>102</v>
      </c>
    </row>
    <row r="28" spans="1:2">
      <c r="A28" s="3">
        <v>3</v>
      </c>
      <c r="B28" s="3">
        <v>87</v>
      </c>
    </row>
    <row r="29" spans="1:2">
      <c r="A29" s="3">
        <v>3</v>
      </c>
      <c r="B29" s="3">
        <v>76</v>
      </c>
    </row>
    <row r="30" spans="1:2">
      <c r="A30" s="3">
        <v>3</v>
      </c>
      <c r="B30" s="3">
        <v>94</v>
      </c>
    </row>
    <row r="31" spans="1:2">
      <c r="A31" s="3">
        <v>3</v>
      </c>
      <c r="B31" s="3">
        <v>77</v>
      </c>
    </row>
    <row r="32" spans="1:2">
      <c r="A32" s="3">
        <v>3</v>
      </c>
      <c r="B32" s="3">
        <v>81</v>
      </c>
    </row>
    <row r="33" spans="1:2">
      <c r="A33" s="3">
        <v>3</v>
      </c>
      <c r="B33" s="3">
        <v>81</v>
      </c>
    </row>
    <row r="34" spans="1:2">
      <c r="A34" s="3">
        <v>4</v>
      </c>
      <c r="B34" s="3">
        <v>105</v>
      </c>
    </row>
    <row r="35" spans="1:2">
      <c r="A35" s="3">
        <v>4</v>
      </c>
      <c r="B35" s="3">
        <v>113</v>
      </c>
    </row>
    <row r="36" spans="1:2">
      <c r="A36" s="3">
        <v>4</v>
      </c>
      <c r="B36" s="3">
        <v>108</v>
      </c>
    </row>
    <row r="37" spans="1:2">
      <c r="A37" s="3">
        <v>4</v>
      </c>
      <c r="B37" s="3">
        <v>92</v>
      </c>
    </row>
    <row r="38" spans="1:2">
      <c r="A38" s="3">
        <v>4</v>
      </c>
      <c r="B38" s="3">
        <v>114</v>
      </c>
    </row>
    <row r="39" spans="1:2">
      <c r="A39" s="3">
        <v>4</v>
      </c>
      <c r="B39" s="3">
        <v>89</v>
      </c>
    </row>
    <row r="40" spans="1:2">
      <c r="A40" s="3">
        <v>4</v>
      </c>
      <c r="B40" s="3">
        <v>105</v>
      </c>
    </row>
    <row r="41" spans="1:2">
      <c r="A41" s="3">
        <v>4</v>
      </c>
      <c r="B41" s="3">
        <v>104</v>
      </c>
    </row>
    <row r="42" spans="1:2">
      <c r="A42" s="3">
        <v>5</v>
      </c>
      <c r="B42" s="3">
        <v>122</v>
      </c>
    </row>
    <row r="43" spans="1:2">
      <c r="A43" s="3">
        <v>5</v>
      </c>
      <c r="B43" s="3">
        <v>129</v>
      </c>
    </row>
    <row r="44" spans="1:2">
      <c r="A44" s="3">
        <v>5</v>
      </c>
      <c r="B44" s="3">
        <v>124</v>
      </c>
    </row>
    <row r="45" spans="1:2">
      <c r="A45" s="3">
        <v>5</v>
      </c>
      <c r="B45" s="3">
        <v>103</v>
      </c>
    </row>
    <row r="46" spans="1:2">
      <c r="A46" s="3">
        <v>5</v>
      </c>
      <c r="B46" s="3">
        <v>135</v>
      </c>
    </row>
    <row r="47" spans="1:2">
      <c r="A47" s="3">
        <v>5</v>
      </c>
      <c r="B47" s="3">
        <v>109</v>
      </c>
    </row>
    <row r="48" spans="1:2">
      <c r="A48" s="3">
        <v>5</v>
      </c>
      <c r="B48" s="3">
        <v>125</v>
      </c>
    </row>
    <row r="49" spans="1:2">
      <c r="A49" s="3">
        <v>5</v>
      </c>
      <c r="B49" s="3">
        <v>119</v>
      </c>
    </row>
    <row r="50" spans="1:2">
      <c r="A50" s="3">
        <v>6</v>
      </c>
      <c r="B50" s="3">
        <v>135</v>
      </c>
    </row>
    <row r="51" spans="1:2">
      <c r="A51" s="3">
        <v>6</v>
      </c>
      <c r="B51" s="3">
        <v>151</v>
      </c>
    </row>
    <row r="52" spans="1:2">
      <c r="A52" s="3">
        <v>6</v>
      </c>
      <c r="B52" s="3">
        <v>142</v>
      </c>
    </row>
    <row r="53" spans="1:2">
      <c r="A53" s="3">
        <v>6</v>
      </c>
      <c r="B53" s="3">
        <v>119</v>
      </c>
    </row>
    <row r="54" spans="1:2">
      <c r="A54" s="3">
        <v>6</v>
      </c>
      <c r="B54" s="3">
        <v>157</v>
      </c>
    </row>
    <row r="55" spans="1:2">
      <c r="A55" s="3">
        <v>6</v>
      </c>
      <c r="B55" s="3">
        <v>128</v>
      </c>
    </row>
    <row r="56" spans="1:2">
      <c r="A56" s="3">
        <v>6</v>
      </c>
      <c r="B56" s="3">
        <v>143</v>
      </c>
    </row>
    <row r="57" spans="1:2">
      <c r="A57" s="3">
        <v>6</v>
      </c>
      <c r="B57" s="3">
        <v>131</v>
      </c>
    </row>
    <row r="58" spans="1:2">
      <c r="A58" s="3">
        <v>7</v>
      </c>
      <c r="B58" s="3">
        <v>149</v>
      </c>
    </row>
    <row r="59" spans="1:2">
      <c r="A59" s="3">
        <v>7</v>
      </c>
      <c r="B59" s="3">
        <v>165</v>
      </c>
    </row>
    <row r="60" spans="1:2">
      <c r="A60" s="3">
        <v>7</v>
      </c>
      <c r="B60" s="3">
        <v>162</v>
      </c>
    </row>
    <row r="61" spans="1:2">
      <c r="A61" s="3">
        <v>7</v>
      </c>
      <c r="B61" s="3">
        <v>139</v>
      </c>
    </row>
    <row r="62" spans="1:2">
      <c r="A62" s="3">
        <v>7</v>
      </c>
      <c r="B62" s="3">
        <v>175</v>
      </c>
    </row>
    <row r="63" spans="1:2">
      <c r="A63" s="3">
        <v>7</v>
      </c>
      <c r="B63" s="3">
        <v>148</v>
      </c>
    </row>
    <row r="64" spans="1:2">
      <c r="A64" s="3">
        <v>7</v>
      </c>
      <c r="B64" s="3">
        <v>165</v>
      </c>
    </row>
    <row r="65" spans="1:2">
      <c r="A65" s="3">
        <v>7</v>
      </c>
      <c r="B65" s="3">
        <v>142</v>
      </c>
    </row>
    <row r="66" spans="1:2">
      <c r="A66" s="3">
        <v>8</v>
      </c>
      <c r="B66" s="3">
        <v>169</v>
      </c>
    </row>
    <row r="67" spans="1:2">
      <c r="A67" s="3">
        <v>8</v>
      </c>
      <c r="B67" s="3">
        <v>181</v>
      </c>
    </row>
    <row r="68" spans="1:2">
      <c r="A68" s="3">
        <v>8</v>
      </c>
      <c r="B68" s="3">
        <v>176</v>
      </c>
    </row>
    <row r="69" spans="1:2">
      <c r="A69" s="3">
        <v>8</v>
      </c>
      <c r="B69" s="3">
        <v>151</v>
      </c>
    </row>
    <row r="70" spans="1:2">
      <c r="A70" s="3">
        <v>8</v>
      </c>
      <c r="B70" s="3">
        <v>191</v>
      </c>
    </row>
    <row r="71" spans="1:2">
      <c r="A71" s="3">
        <v>8</v>
      </c>
      <c r="B71" s="3">
        <v>167</v>
      </c>
    </row>
    <row r="72" spans="1:2">
      <c r="A72" s="3">
        <v>8</v>
      </c>
      <c r="B72" s="3">
        <v>179</v>
      </c>
    </row>
    <row r="73" spans="1:2">
      <c r="A73" s="3">
        <v>8</v>
      </c>
      <c r="B73" s="3">
        <v>157</v>
      </c>
    </row>
    <row r="74" spans="1:2">
      <c r="A74" s="3">
        <v>9</v>
      </c>
      <c r="B74" s="3">
        <v>188</v>
      </c>
    </row>
    <row r="75" spans="1:2">
      <c r="A75" s="3">
        <v>9</v>
      </c>
      <c r="B75" s="3">
        <v>201</v>
      </c>
    </row>
    <row r="76" spans="1:2">
      <c r="A76" s="3">
        <v>9</v>
      </c>
      <c r="B76" s="3">
        <v>189</v>
      </c>
    </row>
    <row r="77" spans="1:2">
      <c r="A77" s="3">
        <v>9</v>
      </c>
      <c r="B77" s="3">
        <v>173</v>
      </c>
    </row>
    <row r="78" spans="1:2">
      <c r="A78" s="3">
        <v>9</v>
      </c>
      <c r="B78" s="3">
        <v>207</v>
      </c>
    </row>
    <row r="79" spans="1:2">
      <c r="A79" s="3">
        <v>9</v>
      </c>
      <c r="B79" s="3">
        <v>180</v>
      </c>
    </row>
    <row r="80" spans="1:2">
      <c r="A80" s="3">
        <v>9</v>
      </c>
      <c r="B80" s="3">
        <v>199</v>
      </c>
    </row>
    <row r="81" spans="1:2">
      <c r="A81" s="3">
        <v>9</v>
      </c>
      <c r="B81" s="3">
        <v>179</v>
      </c>
    </row>
    <row r="82" spans="1:2">
      <c r="A82" s="3">
        <v>10</v>
      </c>
      <c r="B82" s="3">
        <v>208</v>
      </c>
    </row>
    <row r="83" spans="1:2">
      <c r="A83" s="3">
        <v>10</v>
      </c>
      <c r="B83" s="3">
        <v>219</v>
      </c>
    </row>
    <row r="84" spans="1:2">
      <c r="A84" s="3">
        <v>10</v>
      </c>
      <c r="B84" s="3">
        <v>200</v>
      </c>
    </row>
    <row r="85" spans="1:2">
      <c r="A85" s="3">
        <v>10</v>
      </c>
      <c r="B85" s="3">
        <v>197</v>
      </c>
    </row>
    <row r="86" spans="1:2">
      <c r="A86" s="3">
        <v>10</v>
      </c>
      <c r="B86" s="3">
        <v>227</v>
      </c>
    </row>
    <row r="87" spans="1:2">
      <c r="A87" s="3">
        <v>10</v>
      </c>
      <c r="B87" s="3">
        <v>199</v>
      </c>
    </row>
    <row r="88" spans="1:2">
      <c r="A88" s="3">
        <v>10</v>
      </c>
      <c r="B88" s="3">
        <v>209</v>
      </c>
    </row>
    <row r="89" spans="1:2">
      <c r="A89" s="3">
        <v>10</v>
      </c>
      <c r="B89" s="3">
        <v>202</v>
      </c>
    </row>
    <row r="90" spans="1:2">
      <c r="A90" s="3">
        <v>11</v>
      </c>
      <c r="B90" s="3">
        <v>225</v>
      </c>
    </row>
    <row r="91" spans="1:2">
      <c r="A91" s="3">
        <v>11</v>
      </c>
      <c r="B91" s="3">
        <v>241</v>
      </c>
    </row>
    <row r="92" spans="1:2">
      <c r="A92" s="3">
        <v>11</v>
      </c>
      <c r="B92" s="3">
        <v>215</v>
      </c>
    </row>
    <row r="93" spans="1:2">
      <c r="A93" s="3">
        <v>11</v>
      </c>
      <c r="B93" s="3">
        <v>220</v>
      </c>
    </row>
    <row r="94" spans="1:2">
      <c r="A94" s="3">
        <v>11</v>
      </c>
      <c r="B94" s="3">
        <v>237</v>
      </c>
    </row>
    <row r="95" spans="1:2">
      <c r="A95" s="3">
        <v>11</v>
      </c>
      <c r="B95" s="3">
        <v>215</v>
      </c>
    </row>
    <row r="96" spans="1:2">
      <c r="A96" s="3">
        <v>11</v>
      </c>
      <c r="B96" s="3">
        <v>223</v>
      </c>
    </row>
    <row r="97" spans="1:2">
      <c r="A97" s="3">
        <v>11</v>
      </c>
      <c r="B97" s="3">
        <v>217</v>
      </c>
    </row>
    <row r="98" spans="1:2">
      <c r="A98" s="3">
        <v>12</v>
      </c>
      <c r="B98" s="3">
        <v>245</v>
      </c>
    </row>
    <row r="99" spans="1:2">
      <c r="A99" s="3">
        <v>12</v>
      </c>
      <c r="B99" s="3">
        <v>252</v>
      </c>
    </row>
    <row r="100" spans="1:2">
      <c r="A100" s="3">
        <v>12</v>
      </c>
      <c r="B100" s="3">
        <v>226</v>
      </c>
    </row>
    <row r="101" spans="1:2">
      <c r="A101" s="3">
        <v>12</v>
      </c>
      <c r="B101" s="3">
        <v>234</v>
      </c>
    </row>
    <row r="102" spans="1:2">
      <c r="A102" s="3">
        <v>12</v>
      </c>
      <c r="B102" s="3">
        <v>252</v>
      </c>
    </row>
    <row r="103" spans="1:2">
      <c r="A103" s="3">
        <v>12</v>
      </c>
      <c r="B103" s="3">
        <v>225</v>
      </c>
    </row>
    <row r="104" spans="1:2">
      <c r="A104" s="3">
        <v>12</v>
      </c>
      <c r="B104" s="3">
        <v>235</v>
      </c>
    </row>
    <row r="105" spans="1:2">
      <c r="A105" s="3">
        <v>12</v>
      </c>
      <c r="B105" s="3">
        <v>231</v>
      </c>
    </row>
    <row r="106" spans="1:2">
      <c r="A106" s="3">
        <v>13</v>
      </c>
      <c r="B106" s="3">
        <v>258</v>
      </c>
    </row>
    <row r="107" spans="1:2">
      <c r="A107" s="3">
        <v>13</v>
      </c>
      <c r="B107" s="3">
        <v>263</v>
      </c>
    </row>
    <row r="108" spans="1:2">
      <c r="A108" s="3">
        <v>13</v>
      </c>
      <c r="B108" s="3">
        <v>248</v>
      </c>
    </row>
    <row r="109" spans="1:2">
      <c r="A109" s="3">
        <v>13</v>
      </c>
      <c r="B109" s="3">
        <v>248</v>
      </c>
    </row>
    <row r="110" spans="1:2">
      <c r="A110" s="3">
        <v>13</v>
      </c>
      <c r="B110" s="3">
        <v>265</v>
      </c>
    </row>
    <row r="111" spans="1:2">
      <c r="A111" s="3">
        <v>13</v>
      </c>
      <c r="B111" s="3">
        <v>244</v>
      </c>
    </row>
    <row r="112" spans="1:2">
      <c r="A112" s="3">
        <v>13</v>
      </c>
      <c r="B112" s="3">
        <v>249</v>
      </c>
    </row>
    <row r="113" spans="1:2">
      <c r="A113" s="3">
        <v>13</v>
      </c>
      <c r="B113" s="3">
        <v>243</v>
      </c>
    </row>
    <row r="114" spans="1:2">
      <c r="A114" s="3">
        <v>14</v>
      </c>
      <c r="B114" s="3">
        <v>279</v>
      </c>
    </row>
    <row r="115" spans="1:2">
      <c r="A115" s="3">
        <v>14</v>
      </c>
      <c r="B115" s="3">
        <v>276</v>
      </c>
    </row>
    <row r="116" spans="1:2">
      <c r="A116" s="3">
        <v>14</v>
      </c>
      <c r="B116" s="3">
        <v>258</v>
      </c>
    </row>
    <row r="117" spans="1:2">
      <c r="A117" s="3">
        <v>14</v>
      </c>
      <c r="B117" s="3">
        <v>269</v>
      </c>
    </row>
    <row r="118" spans="1:2">
      <c r="A118" s="3">
        <v>14</v>
      </c>
      <c r="B118" s="3">
        <v>280</v>
      </c>
    </row>
    <row r="119" spans="1:2">
      <c r="A119" s="3">
        <v>14</v>
      </c>
      <c r="B119" s="3">
        <v>267</v>
      </c>
    </row>
    <row r="120" spans="1:2">
      <c r="A120" s="3">
        <v>14</v>
      </c>
      <c r="B120" s="3">
        <v>262</v>
      </c>
    </row>
    <row r="121" spans="1:2">
      <c r="A121" s="3">
        <v>14</v>
      </c>
      <c r="B121" s="3">
        <v>260</v>
      </c>
    </row>
    <row r="122" spans="1:2">
      <c r="A122" s="3">
        <v>15</v>
      </c>
      <c r="B122" s="3">
        <v>293</v>
      </c>
    </row>
    <row r="123" spans="1:2">
      <c r="A123" s="3">
        <v>15</v>
      </c>
      <c r="B123" s="3">
        <v>292</v>
      </c>
    </row>
    <row r="124" spans="1:2">
      <c r="A124" s="3">
        <v>15</v>
      </c>
      <c r="B124" s="3">
        <v>269</v>
      </c>
    </row>
    <row r="125" spans="1:2">
      <c r="A125" s="3">
        <v>15</v>
      </c>
      <c r="B125" s="3">
        <v>288</v>
      </c>
    </row>
    <row r="126" spans="1:2">
      <c r="A126" s="3">
        <v>15</v>
      </c>
      <c r="B126" s="3">
        <v>303</v>
      </c>
    </row>
    <row r="127" spans="1:2">
      <c r="A127" s="3">
        <v>15</v>
      </c>
      <c r="B127" s="3">
        <v>279</v>
      </c>
    </row>
    <row r="128" spans="1:2">
      <c r="A128" s="3">
        <v>15</v>
      </c>
      <c r="B128" s="3">
        <v>282</v>
      </c>
    </row>
    <row r="129" spans="1:2">
      <c r="A129" s="3">
        <v>15</v>
      </c>
      <c r="B129" s="3">
        <v>270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Listado revisado</vt:lpstr>
      <vt:lpstr>grafica de crecimiento por mes</vt:lpstr>
      <vt:lpstr>regresion</vt:lpstr>
      <vt:lpstr>ganancia de peso </vt:lpstr>
      <vt:lpstr>data SOLO PARA CALCULOS </vt:lpstr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Jose</dc:creator>
  <cp:lastModifiedBy>Adolfo Yanes</cp:lastModifiedBy>
  <dcterms:created xsi:type="dcterms:W3CDTF">2012-08-14T03:21:27Z</dcterms:created>
  <dcterms:modified xsi:type="dcterms:W3CDTF">2017-06-30T17:30:53Z</dcterms:modified>
</cp:coreProperties>
</file>