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izmartins/Dropbox/My Mac (MacBook-Air-de-luiz.local)/Desktop/"/>
    </mc:Choice>
  </mc:AlternateContent>
  <xr:revisionPtr revIDLastSave="0" documentId="8_{944F4AF3-B8B8-7940-9051-4519599276EC}" xr6:coauthVersionLast="47" xr6:coauthVersionMax="47" xr10:uidLastSave="{00000000-0000-0000-0000-000000000000}"/>
  <bookViews>
    <workbookView xWindow="5120" yWindow="23160" windowWidth="27320" windowHeight="13740" tabRatio="875" activeTab="1" xr2:uid="{00000000-000D-0000-FFFF-FFFF00000000}"/>
  </bookViews>
  <sheets>
    <sheet name="Vendas" sheetId="1" r:id="rId1"/>
    <sheet name="Classe Econômica" sheetId="4" r:id="rId2"/>
    <sheet name="Estado Civil" sheetId="5" r:id="rId3"/>
    <sheet name="Forma de PGTO" sheetId="6" r:id="rId4"/>
    <sheet name="Cidade" sheetId="7" r:id="rId5"/>
    <sheet name="Profissão" sheetId="8" r:id="rId6"/>
    <sheet name="Opção Sexual" sheetId="9" r:id="rId7"/>
    <sheet name="Faixa Etária" sheetId="10" r:id="rId8"/>
    <sheet name="Time" sheetId="11" r:id="rId9"/>
    <sheet name="Nº de Filhos" sheetId="12" r:id="rId10"/>
    <sheet name="Seção" sheetId="13" r:id="rId11"/>
    <sheet name="Quantidade" sheetId="15" r:id="rId12"/>
    <sheet name="Plan11" sheetId="16" r:id="rId13"/>
    <sheet name="Plan1" sheetId="17" r:id="rId14"/>
  </sheets>
  <definedNames>
    <definedName name="_xlnm._FilterDatabase" localSheetId="0" hidden="1">Vendas!$A$1:$P$50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F53" i="1" s="1"/>
  <c r="E52" i="1"/>
  <c r="F42" i="1"/>
  <c r="F17" i="1"/>
  <c r="F47" i="1"/>
  <c r="F31" i="1"/>
  <c r="F40" i="1"/>
  <c r="F7" i="1"/>
  <c r="F6" i="1"/>
  <c r="F9" i="1"/>
  <c r="F46" i="1"/>
  <c r="F30" i="1"/>
  <c r="F20" i="1"/>
  <c r="F45" i="1"/>
  <c r="F29" i="1"/>
  <c r="F11" i="1"/>
  <c r="F39" i="1"/>
  <c r="F5" i="1"/>
  <c r="F50" i="1"/>
  <c r="F28" i="1"/>
  <c r="F4" i="1"/>
  <c r="F52" i="1" s="1"/>
  <c r="F27" i="1"/>
  <c r="F16" i="1"/>
  <c r="F3" i="1"/>
  <c r="F44" i="1"/>
  <c r="F38" i="1"/>
  <c r="F26" i="1"/>
  <c r="F13" i="1"/>
  <c r="F37" i="1"/>
  <c r="F43" i="1"/>
  <c r="F41" i="1"/>
  <c r="F49" i="1"/>
  <c r="F36" i="1"/>
  <c r="F33" i="1"/>
  <c r="F25" i="1"/>
  <c r="F2" i="1"/>
  <c r="F8" i="1"/>
  <c r="F34" i="1"/>
  <c r="F35" i="1"/>
  <c r="F10" i="1"/>
  <c r="F14" i="1"/>
  <c r="F18" i="1"/>
  <c r="F21" i="1"/>
  <c r="F48" i="1"/>
  <c r="F22" i="1"/>
  <c r="F23" i="1"/>
  <c r="F15" i="1"/>
  <c r="F32" i="1"/>
  <c r="F24" i="1"/>
  <c r="F19" i="1"/>
  <c r="F12" i="1"/>
</calcChain>
</file>

<file path=xl/sharedStrings.xml><?xml version="1.0" encoding="utf-8"?>
<sst xmlns="http://schemas.openxmlformats.org/spreadsheetml/2006/main" count="715" uniqueCount="194">
  <si>
    <t>Mês</t>
  </si>
  <si>
    <t>Nome do Cliente</t>
  </si>
  <si>
    <t>Produto</t>
  </si>
  <si>
    <t>Quantidade</t>
  </si>
  <si>
    <t>Valor Unitário</t>
  </si>
  <si>
    <t>Valor Total</t>
  </si>
  <si>
    <t>Seção</t>
  </si>
  <si>
    <t>Forma de pagamento</t>
  </si>
  <si>
    <t>Cidade onde Reside</t>
  </si>
  <si>
    <t>Profissão</t>
  </si>
  <si>
    <t>Faixa Etária</t>
  </si>
  <si>
    <t>Time</t>
  </si>
  <si>
    <t>Classe Social</t>
  </si>
  <si>
    <t>Estado Civil</t>
  </si>
  <si>
    <t>Nº de Filhos</t>
  </si>
  <si>
    <t>Raquete</t>
  </si>
  <si>
    <t>Esporte</t>
  </si>
  <si>
    <t>à vista</t>
  </si>
  <si>
    <t>Estudante</t>
  </si>
  <si>
    <t>18 a 29</t>
  </si>
  <si>
    <t>15 a 29</t>
  </si>
  <si>
    <t>Seleção Brasileira</t>
  </si>
  <si>
    <t>Solteira</t>
  </si>
  <si>
    <t>Leonardo Firmino</t>
  </si>
  <si>
    <t xml:space="preserve">Tenis </t>
  </si>
  <si>
    <t>16 A 40</t>
  </si>
  <si>
    <t>Raquel ataede</t>
  </si>
  <si>
    <t>bola</t>
  </si>
  <si>
    <t>à prazo (Cartão)</t>
  </si>
  <si>
    <t>Bibliotecaria</t>
  </si>
  <si>
    <t>12 a 45</t>
  </si>
  <si>
    <t>Casada</t>
  </si>
  <si>
    <t>A</t>
  </si>
  <si>
    <t>B</t>
  </si>
  <si>
    <t>C</t>
  </si>
  <si>
    <t>D</t>
  </si>
  <si>
    <t>E</t>
  </si>
  <si>
    <t>Solteiro</t>
  </si>
  <si>
    <t>Á Vista</t>
  </si>
  <si>
    <t>À Prazo (Cartão)</t>
  </si>
  <si>
    <t>À Prazo (Carnê)</t>
  </si>
  <si>
    <t>Jairo Marques</t>
  </si>
  <si>
    <t>Camisa</t>
  </si>
  <si>
    <t>Flamengo</t>
  </si>
  <si>
    <t>Thais Nóbrega</t>
  </si>
  <si>
    <t>Legging</t>
  </si>
  <si>
    <t>18 a 55</t>
  </si>
  <si>
    <t>Vasco</t>
  </si>
  <si>
    <t>Maynne da Silva</t>
  </si>
  <si>
    <t>meia</t>
  </si>
  <si>
    <t>Calçados</t>
  </si>
  <si>
    <t>Atendente</t>
  </si>
  <si>
    <t>Botafogo</t>
  </si>
  <si>
    <t>mochila</t>
  </si>
  <si>
    <t>Acessórios</t>
  </si>
  <si>
    <t>Solteiro (a)</t>
  </si>
  <si>
    <t>Casado (a)</t>
  </si>
  <si>
    <t>Viúvo (a)</t>
  </si>
  <si>
    <t>Separado(a)</t>
  </si>
  <si>
    <t>À Vista (Cartão)</t>
  </si>
  <si>
    <t>Á Vista (dinheiro)</t>
  </si>
  <si>
    <t>Cheque</t>
  </si>
  <si>
    <t>Araçagi</t>
  </si>
  <si>
    <t>João Pessoa</t>
  </si>
  <si>
    <t>Itapororoca</t>
  </si>
  <si>
    <t>Mamanguape</t>
  </si>
  <si>
    <t>Guarabira</t>
  </si>
  <si>
    <t>Alagoinha</t>
  </si>
  <si>
    <t>Pirpirituba</t>
  </si>
  <si>
    <t>Rio de Janeiro</t>
  </si>
  <si>
    <t>São Paulo</t>
  </si>
  <si>
    <t>Niterói</t>
  </si>
  <si>
    <t>São Gonçalo</t>
  </si>
  <si>
    <t>Alagoa Grande</t>
  </si>
  <si>
    <t>Remigio</t>
  </si>
  <si>
    <t>Natal</t>
  </si>
  <si>
    <t>Recife</t>
  </si>
  <si>
    <t>Bibliotecario (a)</t>
  </si>
  <si>
    <t>Dentista</t>
  </si>
  <si>
    <t>Professor</t>
  </si>
  <si>
    <t>Vendedor</t>
  </si>
  <si>
    <t>Empresário</t>
  </si>
  <si>
    <t>Diarista</t>
  </si>
  <si>
    <t>Agricultor</t>
  </si>
  <si>
    <t>Recepcionista</t>
  </si>
  <si>
    <t>Enfermeiro</t>
  </si>
  <si>
    <t>Operário</t>
  </si>
  <si>
    <t>Motorista</t>
  </si>
  <si>
    <t>Bancário</t>
  </si>
  <si>
    <t>Balconista</t>
  </si>
  <si>
    <t>Atendente de Telemarketing</t>
  </si>
  <si>
    <t>Cozinheiro</t>
  </si>
  <si>
    <t>Promotor de Eventos</t>
  </si>
  <si>
    <t>Nutricionista</t>
  </si>
  <si>
    <t>Personal Treiner</t>
  </si>
  <si>
    <t>10 a 19</t>
  </si>
  <si>
    <t>19 a 29</t>
  </si>
  <si>
    <t>29 a 39</t>
  </si>
  <si>
    <t>39 a 49</t>
  </si>
  <si>
    <t>49 a 59</t>
  </si>
  <si>
    <t>59 a 69</t>
  </si>
  <si>
    <t>69 a 79</t>
  </si>
  <si>
    <t>79 a 89</t>
  </si>
  <si>
    <t>Palmeiras</t>
  </si>
  <si>
    <t>Corinthias</t>
  </si>
  <si>
    <t>Sport</t>
  </si>
  <si>
    <t>Naútico</t>
  </si>
  <si>
    <t>Internacional</t>
  </si>
  <si>
    <t>Bahia</t>
  </si>
  <si>
    <t>Fluminense</t>
  </si>
  <si>
    <t>Curitiba</t>
  </si>
  <si>
    <t>Atlético Mineiro</t>
  </si>
  <si>
    <t>Atlético Paranaense</t>
  </si>
  <si>
    <t>Treze</t>
  </si>
  <si>
    <t xml:space="preserve">       -</t>
  </si>
  <si>
    <t>Mais de 16</t>
  </si>
  <si>
    <t>Calçado</t>
  </si>
  <si>
    <t>Roupas</t>
  </si>
  <si>
    <t>Sapato</t>
  </si>
  <si>
    <t>Chuteira</t>
  </si>
  <si>
    <t>Camisa (Clube)</t>
  </si>
  <si>
    <t>Shorts (laicra)</t>
  </si>
  <si>
    <t>Mochila</t>
  </si>
  <si>
    <t>Meião</t>
  </si>
  <si>
    <t>Short (Masculino)</t>
  </si>
  <si>
    <t>Raquete (Frescobol)</t>
  </si>
  <si>
    <t>Coteveleira</t>
  </si>
  <si>
    <t>Bola (Futebol)</t>
  </si>
  <si>
    <t>Bola (Basquete)</t>
  </si>
  <si>
    <t>Lindalva Firmino</t>
  </si>
  <si>
    <t>Claudia Pereira</t>
  </si>
  <si>
    <t>Kassia Brito</t>
  </si>
  <si>
    <t>Kivia Brito</t>
  </si>
  <si>
    <t>Kaline Brito</t>
  </si>
  <si>
    <t>Elisom Belo</t>
  </si>
  <si>
    <t>Geane Belo</t>
  </si>
  <si>
    <t>Janaina Belo</t>
  </si>
  <si>
    <t>Edmilson Torres</t>
  </si>
  <si>
    <t>Maria Helena Pontes</t>
  </si>
  <si>
    <t>Maria Clara Torres</t>
  </si>
  <si>
    <t>Wellington Rodrigues</t>
  </si>
  <si>
    <t>Josielison Pereira</t>
  </si>
  <si>
    <t>Walter Cavalcante</t>
  </si>
  <si>
    <t>Ilkymedson Moura</t>
  </si>
  <si>
    <t>Cristovão Lucena</t>
  </si>
  <si>
    <t>Joel Cavalcante</t>
  </si>
  <si>
    <t>Júlio Guimarães</t>
  </si>
  <si>
    <t>Ana Cristina Pontes</t>
  </si>
  <si>
    <t>Maria de Fátima Cavalcante</t>
  </si>
  <si>
    <t>Walter Araújo</t>
  </si>
  <si>
    <t>Allana Araújo</t>
  </si>
  <si>
    <t>Alline Araújo</t>
  </si>
  <si>
    <t>Aparecida Araújo</t>
  </si>
  <si>
    <t>Margarete Araújo</t>
  </si>
  <si>
    <t>Diogo Araújo</t>
  </si>
  <si>
    <t>Edinarte Basílio</t>
  </si>
  <si>
    <t>Bianca Araújo</t>
  </si>
  <si>
    <t>Cinthia Carla</t>
  </si>
  <si>
    <t>Joherbson Calixto</t>
  </si>
  <si>
    <t>Eduardo Henrique Medeiros</t>
  </si>
  <si>
    <t>João Victor Marculino</t>
  </si>
  <si>
    <t>Rosenira Marculino</t>
  </si>
  <si>
    <t>Reny Gleicy Marculino</t>
  </si>
  <si>
    <t>Michele Siplicio</t>
  </si>
  <si>
    <t>Jandeilson Bento</t>
  </si>
  <si>
    <t>Jennefer Olegário</t>
  </si>
  <si>
    <t>Givanilza dos Santos</t>
  </si>
  <si>
    <t>Felipe Santos</t>
  </si>
  <si>
    <t>Guilherme Santos</t>
  </si>
  <si>
    <t>Henrique Rosas</t>
  </si>
  <si>
    <t>Leonardo Rosas</t>
  </si>
  <si>
    <t>Samuel Macena</t>
  </si>
  <si>
    <t>Eduardo Petrelly</t>
  </si>
  <si>
    <t>Rogério Marcolino</t>
  </si>
  <si>
    <t>Jonas Luna</t>
  </si>
  <si>
    <t>Promotor de Vendas</t>
  </si>
  <si>
    <t>Juliana Albuquerque</t>
  </si>
  <si>
    <t>Everton Pereira</t>
  </si>
  <si>
    <t>Cabelereiro(a)</t>
  </si>
  <si>
    <t>Médico (a)</t>
  </si>
  <si>
    <t>Professor (a)</t>
  </si>
  <si>
    <t>Vendedor (a)</t>
  </si>
  <si>
    <t>Empresário (a)</t>
  </si>
  <si>
    <t>Agricultor (a)</t>
  </si>
  <si>
    <t>Enfermeiro (a)</t>
  </si>
  <si>
    <t>Bancário (a)</t>
  </si>
  <si>
    <t>Cozinheiro (a)</t>
  </si>
  <si>
    <t>Homem</t>
  </si>
  <si>
    <t>Mulher</t>
  </si>
  <si>
    <t>Total</t>
  </si>
  <si>
    <t>Homens</t>
  </si>
  <si>
    <t>Mulheres</t>
  </si>
  <si>
    <t>Sexo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</si>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</sst>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9" fontId="0" fillId="0" borderId="0" xfId="0" applyNumberFormat="1"/>
  </cellXfs>
  <cellStyles count="4">
    <cellStyle name="Hiperlink" xfId="2" builtinId="8" hidden="1"/>
    <cellStyle name="Hiperlink Visitado" xfId="3" builtinId="9" hidden="1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7489986648865E-2"/>
          <c:y val="5.2744205380897802E-2"/>
          <c:w val="0.98649243610903803"/>
          <c:h val="0.90329492465458805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Vendas!$E$2:$E$50</c:f>
              <c:numCache>
                <c:formatCode>General</c:formatCode>
                <c:ptCount val="49"/>
                <c:pt idx="0">
                  <c:v>159.9</c:v>
                </c:pt>
                <c:pt idx="1">
                  <c:v>159.9</c:v>
                </c:pt>
                <c:pt idx="2">
                  <c:v>159.9</c:v>
                </c:pt>
                <c:pt idx="3">
                  <c:v>159.9</c:v>
                </c:pt>
                <c:pt idx="4">
                  <c:v>159.9</c:v>
                </c:pt>
                <c:pt idx="5">
                  <c:v>159.9</c:v>
                </c:pt>
                <c:pt idx="6">
                  <c:v>158.9</c:v>
                </c:pt>
                <c:pt idx="7">
                  <c:v>158.9</c:v>
                </c:pt>
                <c:pt idx="8">
                  <c:v>148.9</c:v>
                </c:pt>
                <c:pt idx="9">
                  <c:v>148.9</c:v>
                </c:pt>
                <c:pt idx="10">
                  <c:v>139.9</c:v>
                </c:pt>
                <c:pt idx="11">
                  <c:v>139.9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115</c:v>
                </c:pt>
                <c:pt idx="16">
                  <c:v>99</c:v>
                </c:pt>
                <c:pt idx="17">
                  <c:v>89.9</c:v>
                </c:pt>
                <c:pt idx="18">
                  <c:v>79.900000000000006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49.9</c:v>
                </c:pt>
                <c:pt idx="31">
                  <c:v>49.9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39.9</c:v>
                </c:pt>
                <c:pt idx="36">
                  <c:v>39.9</c:v>
                </c:pt>
                <c:pt idx="37">
                  <c:v>39.9</c:v>
                </c:pt>
                <c:pt idx="38">
                  <c:v>39.9</c:v>
                </c:pt>
                <c:pt idx="39">
                  <c:v>37.799999999999997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29.9</c:v>
                </c:pt>
                <c:pt idx="47">
                  <c:v>25.9</c:v>
                </c:pt>
                <c:pt idx="48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E-9C40-8DCF-8599C8F063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4598952"/>
        <c:axId val="2084601976"/>
        <c:axId val="0"/>
      </c:bar3DChart>
      <c:catAx>
        <c:axId val="2084598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4601976"/>
        <c:crosses val="autoZero"/>
        <c:auto val="1"/>
        <c:lblAlgn val="ctr"/>
        <c:lblOffset val="100"/>
        <c:noMultiLvlLbl val="0"/>
      </c:catAx>
      <c:valAx>
        <c:axId val="2084601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45989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15873</xdr:colOff>
      <xdr:row>57</xdr:row>
      <xdr:rowOff>31749</xdr:rowOff>
    </xdr:from>
    <xdr:to>
      <xdr:col>13</xdr:col>
      <xdr:colOff>317500</xdr:colOff>
      <xdr:row>99</xdr:row>
      <xdr:rowOff>111124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5" customWidth="1"/>
    <col min="2" max="2" width="28.83203125" customWidth="1"/>
    <col min="3" max="3" width="19" customWidth="1"/>
    <col min="4" max="4" width="17.5" customWidth="1"/>
    <col min="5" max="5" width="20" customWidth="1"/>
    <col min="6" max="6" width="15.83203125" customWidth="1"/>
    <col min="7" max="7" width="13.33203125" bestFit="1" customWidth="1"/>
    <col min="8" max="8" width="21.83203125" customWidth="1"/>
    <col min="9" max="9" width="21.33203125" customWidth="1"/>
    <col min="10" max="10" width="28" customWidth="1"/>
    <col min="11" max="11" width="18.5" customWidth="1"/>
    <col min="12" max="12" width="14.5" customWidth="1"/>
    <col min="13" max="13" width="18.1640625" customWidth="1"/>
    <col min="14" max="14" width="14.1640625" customWidth="1"/>
    <col min="15" max="15" width="12.83203125" customWidth="1"/>
    <col min="16" max="17" width="11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192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s="1">
        <v>1</v>
      </c>
      <c r="B2" t="s">
        <v>137</v>
      </c>
      <c r="C2" s="2" t="s">
        <v>119</v>
      </c>
      <c r="D2">
        <v>1</v>
      </c>
      <c r="E2">
        <v>159.9</v>
      </c>
      <c r="F2">
        <f t="shared" ref="F2:F41" si="0">E2*D2</f>
        <v>159.9</v>
      </c>
      <c r="G2" s="2" t="s">
        <v>16</v>
      </c>
      <c r="H2" s="2" t="s">
        <v>60</v>
      </c>
      <c r="I2" s="2" t="s">
        <v>62</v>
      </c>
      <c r="J2" s="2" t="s">
        <v>80</v>
      </c>
      <c r="K2" s="2" t="s">
        <v>187</v>
      </c>
      <c r="L2" s="2" t="s">
        <v>97</v>
      </c>
      <c r="M2" t="s">
        <v>104</v>
      </c>
      <c r="N2" s="2" t="s">
        <v>34</v>
      </c>
      <c r="O2" s="2" t="s">
        <v>56</v>
      </c>
      <c r="P2">
        <v>1</v>
      </c>
    </row>
    <row r="3" spans="1:16" x14ac:dyDescent="0.2">
      <c r="A3" s="1">
        <v>2</v>
      </c>
      <c r="B3" t="s">
        <v>153</v>
      </c>
      <c r="C3" s="2" t="s">
        <v>119</v>
      </c>
      <c r="D3">
        <v>1</v>
      </c>
      <c r="E3">
        <v>159.9</v>
      </c>
      <c r="F3">
        <f t="shared" si="0"/>
        <v>159.9</v>
      </c>
      <c r="G3" s="2" t="s">
        <v>16</v>
      </c>
      <c r="H3" s="2" t="s">
        <v>60</v>
      </c>
      <c r="I3" s="2" t="s">
        <v>69</v>
      </c>
      <c r="J3" s="2" t="s">
        <v>78</v>
      </c>
      <c r="K3" s="2" t="s">
        <v>188</v>
      </c>
      <c r="L3" s="2" t="s">
        <v>98</v>
      </c>
      <c r="M3" t="s">
        <v>43</v>
      </c>
      <c r="N3" s="2" t="s">
        <v>34</v>
      </c>
      <c r="O3" s="2" t="s">
        <v>56</v>
      </c>
      <c r="P3">
        <v>3</v>
      </c>
    </row>
    <row r="4" spans="1:16" x14ac:dyDescent="0.2">
      <c r="A4" s="1">
        <v>2</v>
      </c>
      <c r="B4" t="s">
        <v>173</v>
      </c>
      <c r="C4" s="2" t="s">
        <v>119</v>
      </c>
      <c r="D4">
        <v>1</v>
      </c>
      <c r="E4">
        <v>159.9</v>
      </c>
      <c r="F4">
        <f t="shared" si="0"/>
        <v>159.9</v>
      </c>
      <c r="G4" s="2" t="s">
        <v>16</v>
      </c>
      <c r="H4" s="2" t="s">
        <v>60</v>
      </c>
      <c r="I4" s="2" t="s">
        <v>62</v>
      </c>
      <c r="J4" s="2" t="s">
        <v>80</v>
      </c>
      <c r="K4" s="2" t="s">
        <v>187</v>
      </c>
      <c r="L4" s="2" t="s">
        <v>96</v>
      </c>
      <c r="M4" t="s">
        <v>43</v>
      </c>
      <c r="N4" s="2" t="s">
        <v>35</v>
      </c>
      <c r="O4" s="2" t="s">
        <v>58</v>
      </c>
      <c r="P4">
        <v>1</v>
      </c>
    </row>
    <row r="5" spans="1:16" x14ac:dyDescent="0.2">
      <c r="A5" s="1">
        <v>2</v>
      </c>
      <c r="B5" t="s">
        <v>159</v>
      </c>
      <c r="C5" s="2" t="s">
        <v>119</v>
      </c>
      <c r="D5">
        <v>2</v>
      </c>
      <c r="E5">
        <v>159.9</v>
      </c>
      <c r="F5">
        <f t="shared" si="0"/>
        <v>319.8</v>
      </c>
      <c r="G5" s="2" t="s">
        <v>16</v>
      </c>
      <c r="H5" s="2" t="s">
        <v>39</v>
      </c>
      <c r="I5" s="2" t="s">
        <v>63</v>
      </c>
      <c r="J5" s="2" t="s">
        <v>94</v>
      </c>
      <c r="K5" s="2" t="s">
        <v>187</v>
      </c>
      <c r="L5" s="2" t="s">
        <v>96</v>
      </c>
      <c r="M5" t="s">
        <v>70</v>
      </c>
      <c r="N5" s="2" t="s">
        <v>35</v>
      </c>
      <c r="O5" s="2" t="s">
        <v>55</v>
      </c>
      <c r="P5">
        <v>0</v>
      </c>
    </row>
    <row r="6" spans="1:16" x14ac:dyDescent="0.2">
      <c r="A6" s="1">
        <v>2</v>
      </c>
      <c r="B6" t="s">
        <v>168</v>
      </c>
      <c r="C6" s="2" t="s">
        <v>119</v>
      </c>
      <c r="D6">
        <v>1</v>
      </c>
      <c r="E6">
        <v>159.9</v>
      </c>
      <c r="F6">
        <f t="shared" si="0"/>
        <v>159.9</v>
      </c>
      <c r="G6" s="2" t="s">
        <v>16</v>
      </c>
      <c r="H6" s="2" t="s">
        <v>60</v>
      </c>
      <c r="I6" s="2" t="s">
        <v>62</v>
      </c>
      <c r="J6" s="2" t="s">
        <v>18</v>
      </c>
      <c r="K6" s="2" t="s">
        <v>187</v>
      </c>
      <c r="L6" s="2" t="s">
        <v>96</v>
      </c>
      <c r="M6" t="s">
        <v>47</v>
      </c>
      <c r="N6" s="2" t="s">
        <v>34</v>
      </c>
      <c r="O6" s="2" t="s">
        <v>55</v>
      </c>
      <c r="P6">
        <v>0</v>
      </c>
    </row>
    <row r="7" spans="1:16" x14ac:dyDescent="0.2">
      <c r="A7" s="1">
        <v>2</v>
      </c>
      <c r="B7" t="s">
        <v>169</v>
      </c>
      <c r="C7" s="2" t="s">
        <v>119</v>
      </c>
      <c r="D7">
        <v>2</v>
      </c>
      <c r="E7">
        <v>159.9</v>
      </c>
      <c r="F7">
        <f t="shared" si="0"/>
        <v>319.8</v>
      </c>
      <c r="G7" s="2" t="s">
        <v>16</v>
      </c>
      <c r="H7" s="2" t="s">
        <v>39</v>
      </c>
      <c r="I7" s="2" t="s">
        <v>62</v>
      </c>
      <c r="J7" s="2" t="s">
        <v>18</v>
      </c>
      <c r="K7" s="2" t="s">
        <v>187</v>
      </c>
      <c r="L7" s="2" t="s">
        <v>96</v>
      </c>
      <c r="M7" t="s">
        <v>52</v>
      </c>
      <c r="N7" s="2" t="s">
        <v>34</v>
      </c>
      <c r="O7" s="2" t="s">
        <v>55</v>
      </c>
      <c r="P7">
        <v>0</v>
      </c>
    </row>
    <row r="8" spans="1:16" x14ac:dyDescent="0.2">
      <c r="A8" s="1">
        <v>1</v>
      </c>
      <c r="B8" t="s">
        <v>140</v>
      </c>
      <c r="C8" s="2" t="s">
        <v>118</v>
      </c>
      <c r="D8">
        <v>2</v>
      </c>
      <c r="E8">
        <v>158.9</v>
      </c>
      <c r="F8">
        <f t="shared" si="0"/>
        <v>317.8</v>
      </c>
      <c r="G8" s="2" t="s">
        <v>116</v>
      </c>
      <c r="H8" s="2" t="s">
        <v>39</v>
      </c>
      <c r="I8" s="2" t="s">
        <v>70</v>
      </c>
      <c r="J8" s="2" t="s">
        <v>88</v>
      </c>
      <c r="K8" s="2" t="s">
        <v>187</v>
      </c>
      <c r="L8" s="2" t="s">
        <v>96</v>
      </c>
      <c r="M8" t="s">
        <v>70</v>
      </c>
      <c r="N8" s="2" t="s">
        <v>34</v>
      </c>
      <c r="O8" s="2" t="s">
        <v>56</v>
      </c>
      <c r="P8">
        <v>0</v>
      </c>
    </row>
    <row r="9" spans="1:16" x14ac:dyDescent="0.2">
      <c r="A9" s="1">
        <v>2</v>
      </c>
      <c r="B9" t="s">
        <v>167</v>
      </c>
      <c r="C9" s="2" t="s">
        <v>118</v>
      </c>
      <c r="D9">
        <v>1</v>
      </c>
      <c r="E9">
        <v>158.9</v>
      </c>
      <c r="F9">
        <f t="shared" si="0"/>
        <v>158.9</v>
      </c>
      <c r="G9" s="2" t="s">
        <v>116</v>
      </c>
      <c r="H9" s="2" t="s">
        <v>60</v>
      </c>
      <c r="I9" s="2" t="s">
        <v>63</v>
      </c>
      <c r="J9" s="2" t="s">
        <v>181</v>
      </c>
      <c r="K9" s="2" t="s">
        <v>187</v>
      </c>
      <c r="L9" s="2" t="s">
        <v>96</v>
      </c>
      <c r="M9" t="s">
        <v>106</v>
      </c>
      <c r="N9" s="2" t="s">
        <v>34</v>
      </c>
      <c r="O9" s="2" t="s">
        <v>55</v>
      </c>
      <c r="P9">
        <v>0</v>
      </c>
    </row>
    <row r="10" spans="1:16" x14ac:dyDescent="0.2">
      <c r="A10" s="1">
        <v>1</v>
      </c>
      <c r="B10" t="s">
        <v>143</v>
      </c>
      <c r="C10" s="2" t="s">
        <v>118</v>
      </c>
      <c r="D10">
        <v>2</v>
      </c>
      <c r="E10">
        <v>148.9</v>
      </c>
      <c r="F10">
        <f t="shared" si="0"/>
        <v>297.8</v>
      </c>
      <c r="G10" s="2" t="s">
        <v>116</v>
      </c>
      <c r="H10" s="2" t="s">
        <v>39</v>
      </c>
      <c r="I10" s="2" t="s">
        <v>62</v>
      </c>
      <c r="J10" s="2" t="s">
        <v>91</v>
      </c>
      <c r="K10" s="2" t="s">
        <v>187</v>
      </c>
      <c r="L10" s="2" t="s">
        <v>96</v>
      </c>
      <c r="M10" t="s">
        <v>104</v>
      </c>
      <c r="N10" s="2" t="s">
        <v>34</v>
      </c>
      <c r="O10" s="2" t="s">
        <v>56</v>
      </c>
      <c r="P10">
        <v>0</v>
      </c>
    </row>
    <row r="11" spans="1:16" x14ac:dyDescent="0.2">
      <c r="A11" s="1">
        <v>2</v>
      </c>
      <c r="B11" t="s">
        <v>171</v>
      </c>
      <c r="C11" s="2" t="s">
        <v>118</v>
      </c>
      <c r="D11">
        <v>2</v>
      </c>
      <c r="E11">
        <v>148.9</v>
      </c>
      <c r="F11">
        <f t="shared" si="0"/>
        <v>297.8</v>
      </c>
      <c r="G11" s="2" t="s">
        <v>116</v>
      </c>
      <c r="H11" s="2" t="s">
        <v>39</v>
      </c>
      <c r="I11" s="2" t="s">
        <v>63</v>
      </c>
      <c r="J11" s="2" t="s">
        <v>175</v>
      </c>
      <c r="K11" s="2" t="s">
        <v>187</v>
      </c>
      <c r="L11" s="2" t="s">
        <v>96</v>
      </c>
      <c r="M11" t="s">
        <v>43</v>
      </c>
      <c r="N11" s="2" t="s">
        <v>34</v>
      </c>
      <c r="O11" s="2" t="s">
        <v>55</v>
      </c>
      <c r="P11">
        <v>0</v>
      </c>
    </row>
    <row r="12" spans="1:16" x14ac:dyDescent="0.2">
      <c r="A12" s="1">
        <v>1</v>
      </c>
      <c r="B12" t="s">
        <v>134</v>
      </c>
      <c r="C12" s="2" t="s">
        <v>118</v>
      </c>
      <c r="D12">
        <v>3</v>
      </c>
      <c r="E12">
        <v>139.9</v>
      </c>
      <c r="F12">
        <f t="shared" si="0"/>
        <v>419.70000000000005</v>
      </c>
      <c r="G12" s="2" t="s">
        <v>116</v>
      </c>
      <c r="H12" s="2" t="s">
        <v>39</v>
      </c>
      <c r="I12" s="2" t="s">
        <v>62</v>
      </c>
      <c r="J12" s="2" t="s">
        <v>85</v>
      </c>
      <c r="K12" s="2" t="s">
        <v>187</v>
      </c>
      <c r="L12" s="2" t="s">
        <v>98</v>
      </c>
      <c r="M12" t="s">
        <v>105</v>
      </c>
      <c r="N12" s="2" t="s">
        <v>34</v>
      </c>
      <c r="O12" s="2" t="s">
        <v>55</v>
      </c>
      <c r="P12">
        <v>0</v>
      </c>
    </row>
    <row r="13" spans="1:16" x14ac:dyDescent="0.2">
      <c r="A13" s="1">
        <v>2</v>
      </c>
      <c r="B13" t="s">
        <v>149</v>
      </c>
      <c r="C13" s="2" t="s">
        <v>118</v>
      </c>
      <c r="D13">
        <v>1</v>
      </c>
      <c r="E13">
        <v>139.9</v>
      </c>
      <c r="F13">
        <f t="shared" si="0"/>
        <v>139.9</v>
      </c>
      <c r="G13" s="2" t="s">
        <v>116</v>
      </c>
      <c r="H13" s="2" t="s">
        <v>60</v>
      </c>
      <c r="I13" s="2" t="s">
        <v>69</v>
      </c>
      <c r="J13" s="2" t="s">
        <v>81</v>
      </c>
      <c r="K13" s="2" t="s">
        <v>187</v>
      </c>
      <c r="L13" s="2" t="s">
        <v>98</v>
      </c>
      <c r="M13" t="s">
        <v>52</v>
      </c>
      <c r="N13" s="2" t="s">
        <v>33</v>
      </c>
      <c r="O13" s="2" t="s">
        <v>56</v>
      </c>
      <c r="P13">
        <v>0</v>
      </c>
    </row>
    <row r="14" spans="1:16" x14ac:dyDescent="0.2">
      <c r="A14" s="1">
        <v>1</v>
      </c>
      <c r="B14" t="s">
        <v>26</v>
      </c>
      <c r="C14" s="2" t="s">
        <v>27</v>
      </c>
      <c r="D14" s="2">
        <v>2</v>
      </c>
      <c r="E14" s="2">
        <v>120</v>
      </c>
      <c r="F14">
        <f t="shared" si="0"/>
        <v>240</v>
      </c>
      <c r="G14" s="2" t="s">
        <v>16</v>
      </c>
      <c r="H14" s="2" t="s">
        <v>28</v>
      </c>
      <c r="I14" s="2" t="s">
        <v>63</v>
      </c>
      <c r="J14" s="2" t="s">
        <v>29</v>
      </c>
      <c r="K14" s="2" t="s">
        <v>188</v>
      </c>
      <c r="L14" s="2" t="s">
        <v>30</v>
      </c>
      <c r="M14" t="s">
        <v>21</v>
      </c>
      <c r="N14" s="2" t="s">
        <v>34</v>
      </c>
      <c r="O14" s="2" t="s">
        <v>31</v>
      </c>
      <c r="P14">
        <v>0</v>
      </c>
    </row>
    <row r="15" spans="1:16" x14ac:dyDescent="0.2">
      <c r="A15" s="1">
        <v>1</v>
      </c>
      <c r="B15" t="s">
        <v>129</v>
      </c>
      <c r="C15" s="2" t="s">
        <v>118</v>
      </c>
      <c r="D15">
        <v>1</v>
      </c>
      <c r="E15">
        <v>120</v>
      </c>
      <c r="F15">
        <f t="shared" si="0"/>
        <v>120</v>
      </c>
      <c r="G15" s="2" t="s">
        <v>116</v>
      </c>
      <c r="H15" s="2" t="s">
        <v>39</v>
      </c>
      <c r="I15" s="2" t="s">
        <v>62</v>
      </c>
      <c r="J15" s="2" t="s">
        <v>91</v>
      </c>
      <c r="K15" s="2" t="s">
        <v>188</v>
      </c>
      <c r="L15" s="2" t="s">
        <v>99</v>
      </c>
      <c r="M15" t="s">
        <v>43</v>
      </c>
      <c r="N15" s="2" t="s">
        <v>34</v>
      </c>
      <c r="O15" s="2" t="s">
        <v>57</v>
      </c>
      <c r="P15">
        <v>2</v>
      </c>
    </row>
    <row r="16" spans="1:16" x14ac:dyDescent="0.2">
      <c r="A16" s="1">
        <v>2</v>
      </c>
      <c r="B16" t="s">
        <v>155</v>
      </c>
      <c r="C16" s="2" t="s">
        <v>127</v>
      </c>
      <c r="D16">
        <v>1</v>
      </c>
      <c r="E16">
        <v>120</v>
      </c>
      <c r="F16">
        <f t="shared" si="0"/>
        <v>120</v>
      </c>
      <c r="G16" s="2" t="s">
        <v>16</v>
      </c>
      <c r="H16" s="2" t="s">
        <v>60</v>
      </c>
      <c r="I16" s="2" t="s">
        <v>62</v>
      </c>
      <c r="J16" s="2" t="s">
        <v>89</v>
      </c>
      <c r="K16" s="2" t="s">
        <v>187</v>
      </c>
      <c r="L16" s="2" t="s">
        <v>96</v>
      </c>
      <c r="M16" t="s">
        <v>107</v>
      </c>
      <c r="N16" s="2" t="s">
        <v>35</v>
      </c>
      <c r="O16" s="2" t="s">
        <v>55</v>
      </c>
      <c r="P16">
        <v>0</v>
      </c>
    </row>
    <row r="17" spans="1:16" x14ac:dyDescent="0.2">
      <c r="A17" s="1">
        <v>1</v>
      </c>
      <c r="B17" t="s">
        <v>23</v>
      </c>
      <c r="C17" s="2" t="s">
        <v>24</v>
      </c>
      <c r="D17">
        <v>1</v>
      </c>
      <c r="E17" s="2">
        <v>115</v>
      </c>
      <c r="F17">
        <f t="shared" si="0"/>
        <v>115</v>
      </c>
      <c r="G17" s="2" t="s">
        <v>116</v>
      </c>
      <c r="H17" s="2" t="s">
        <v>17</v>
      </c>
      <c r="I17" s="2" t="s">
        <v>63</v>
      </c>
      <c r="J17" s="2" t="s">
        <v>18</v>
      </c>
      <c r="K17" s="2" t="s">
        <v>187</v>
      </c>
      <c r="L17" s="2" t="s">
        <v>25</v>
      </c>
      <c r="M17" t="s">
        <v>43</v>
      </c>
      <c r="N17" s="2" t="s">
        <v>34</v>
      </c>
      <c r="O17" s="2" t="s">
        <v>55</v>
      </c>
      <c r="P17">
        <v>0</v>
      </c>
    </row>
    <row r="18" spans="1:16" x14ac:dyDescent="0.2">
      <c r="A18" s="1">
        <v>1</v>
      </c>
      <c r="B18" t="s">
        <v>41</v>
      </c>
      <c r="C18" s="2" t="s">
        <v>42</v>
      </c>
      <c r="D18">
        <v>4</v>
      </c>
      <c r="E18">
        <v>99</v>
      </c>
      <c r="F18">
        <f t="shared" si="0"/>
        <v>396</v>
      </c>
      <c r="G18" s="2" t="s">
        <v>16</v>
      </c>
      <c r="H18" s="2" t="s">
        <v>38</v>
      </c>
      <c r="I18" s="2" t="s">
        <v>63</v>
      </c>
      <c r="J18" s="2" t="s">
        <v>18</v>
      </c>
      <c r="K18" s="2" t="s">
        <v>187</v>
      </c>
      <c r="L18" s="2" t="s">
        <v>30</v>
      </c>
      <c r="M18" t="s">
        <v>43</v>
      </c>
      <c r="N18" s="2" t="s">
        <v>34</v>
      </c>
      <c r="O18" s="2" t="s">
        <v>37</v>
      </c>
      <c r="P18">
        <v>0</v>
      </c>
    </row>
    <row r="19" spans="1:16" x14ac:dyDescent="0.2">
      <c r="A19" s="1">
        <v>1</v>
      </c>
      <c r="B19" t="s">
        <v>133</v>
      </c>
      <c r="C19" s="2" t="s">
        <v>122</v>
      </c>
      <c r="D19">
        <v>2</v>
      </c>
      <c r="E19">
        <v>89.9</v>
      </c>
      <c r="F19">
        <f t="shared" si="0"/>
        <v>179.8</v>
      </c>
      <c r="G19" s="2" t="s">
        <v>54</v>
      </c>
      <c r="H19" s="2" t="s">
        <v>59</v>
      </c>
      <c r="I19" s="2" t="s">
        <v>62</v>
      </c>
      <c r="J19" s="2" t="s">
        <v>18</v>
      </c>
      <c r="K19" s="2" t="s">
        <v>188</v>
      </c>
      <c r="L19" s="2" t="s">
        <v>96</v>
      </c>
      <c r="M19" t="s">
        <v>43</v>
      </c>
      <c r="N19" s="2" t="s">
        <v>34</v>
      </c>
      <c r="O19" s="2" t="s">
        <v>55</v>
      </c>
      <c r="P19">
        <v>0</v>
      </c>
    </row>
    <row r="20" spans="1:16" x14ac:dyDescent="0.2">
      <c r="A20" s="1">
        <v>2</v>
      </c>
      <c r="B20" t="s">
        <v>177</v>
      </c>
      <c r="C20" s="2" t="s">
        <v>128</v>
      </c>
      <c r="D20">
        <v>1</v>
      </c>
      <c r="E20">
        <v>79.900000000000006</v>
      </c>
      <c r="F20">
        <f t="shared" si="0"/>
        <v>79.900000000000006</v>
      </c>
      <c r="G20" s="2" t="s">
        <v>16</v>
      </c>
      <c r="H20" s="2" t="s">
        <v>60</v>
      </c>
      <c r="I20" s="2" t="s">
        <v>62</v>
      </c>
      <c r="J20" s="2" t="s">
        <v>18</v>
      </c>
      <c r="K20" s="2" t="s">
        <v>187</v>
      </c>
      <c r="L20" s="2" t="s">
        <v>96</v>
      </c>
      <c r="M20" t="s">
        <v>47</v>
      </c>
      <c r="N20" s="2" t="s">
        <v>34</v>
      </c>
      <c r="O20" s="2" t="s">
        <v>55</v>
      </c>
      <c r="P20">
        <v>0</v>
      </c>
    </row>
    <row r="21" spans="1:16" x14ac:dyDescent="0.2">
      <c r="A21" s="1">
        <v>1</v>
      </c>
      <c r="B21" t="s">
        <v>44</v>
      </c>
      <c r="C21" s="2" t="s">
        <v>45</v>
      </c>
      <c r="D21">
        <v>5</v>
      </c>
      <c r="E21">
        <v>55</v>
      </c>
      <c r="F21">
        <f t="shared" si="0"/>
        <v>275</v>
      </c>
      <c r="G21" s="2" t="s">
        <v>16</v>
      </c>
      <c r="H21" s="2" t="s">
        <v>40</v>
      </c>
      <c r="I21" s="2" t="s">
        <v>63</v>
      </c>
      <c r="J21" s="2" t="s">
        <v>18</v>
      </c>
      <c r="K21" s="2" t="s">
        <v>188</v>
      </c>
      <c r="L21" s="2" t="s">
        <v>46</v>
      </c>
      <c r="M21" t="s">
        <v>47</v>
      </c>
      <c r="N21" s="2" t="s">
        <v>35</v>
      </c>
      <c r="O21" s="2" t="s">
        <v>37</v>
      </c>
      <c r="P21">
        <v>0</v>
      </c>
    </row>
    <row r="22" spans="1:16" x14ac:dyDescent="0.2">
      <c r="A22" s="1">
        <v>1</v>
      </c>
      <c r="B22" t="s">
        <v>139</v>
      </c>
      <c r="C22" s="2" t="s">
        <v>53</v>
      </c>
      <c r="D22">
        <v>1</v>
      </c>
      <c r="E22">
        <v>55</v>
      </c>
      <c r="F22">
        <f t="shared" si="0"/>
        <v>55</v>
      </c>
      <c r="G22" s="2" t="s">
        <v>54</v>
      </c>
      <c r="H22" s="2" t="s">
        <v>60</v>
      </c>
      <c r="I22" s="2" t="s">
        <v>62</v>
      </c>
      <c r="J22" s="2" t="s">
        <v>18</v>
      </c>
      <c r="K22" s="2" t="s">
        <v>188</v>
      </c>
      <c r="L22" s="2" t="s">
        <v>95</v>
      </c>
      <c r="M22" t="s">
        <v>43</v>
      </c>
      <c r="N22" s="2" t="s">
        <v>34</v>
      </c>
      <c r="O22" s="2" t="s">
        <v>55</v>
      </c>
      <c r="P22">
        <v>0</v>
      </c>
    </row>
    <row r="23" spans="1:16" x14ac:dyDescent="0.2">
      <c r="A23" s="1">
        <v>1</v>
      </c>
      <c r="B23" t="s">
        <v>138</v>
      </c>
      <c r="C23" s="2" t="s">
        <v>45</v>
      </c>
      <c r="D23">
        <v>3</v>
      </c>
      <c r="E23">
        <v>55</v>
      </c>
      <c r="F23">
        <f t="shared" si="0"/>
        <v>165</v>
      </c>
      <c r="G23" s="2" t="s">
        <v>117</v>
      </c>
      <c r="H23" s="2" t="s">
        <v>59</v>
      </c>
      <c r="I23" s="2" t="s">
        <v>62</v>
      </c>
      <c r="J23" s="2" t="s">
        <v>18</v>
      </c>
      <c r="K23" s="2" t="s">
        <v>188</v>
      </c>
      <c r="L23" s="2" t="s">
        <v>95</v>
      </c>
      <c r="M23" t="s">
        <v>43</v>
      </c>
      <c r="N23" s="2" t="s">
        <v>34</v>
      </c>
      <c r="O23" s="2" t="s">
        <v>55</v>
      </c>
      <c r="P23">
        <v>0</v>
      </c>
    </row>
    <row r="24" spans="1:16" x14ac:dyDescent="0.2">
      <c r="A24" s="1">
        <v>1</v>
      </c>
      <c r="B24" t="s">
        <v>132</v>
      </c>
      <c r="C24" s="2" t="s">
        <v>45</v>
      </c>
      <c r="D24">
        <v>4</v>
      </c>
      <c r="E24">
        <v>55</v>
      </c>
      <c r="F24">
        <f t="shared" si="0"/>
        <v>220</v>
      </c>
      <c r="G24" s="2" t="s">
        <v>117</v>
      </c>
      <c r="H24" s="2" t="s">
        <v>39</v>
      </c>
      <c r="I24" s="2" t="s">
        <v>66</v>
      </c>
      <c r="J24" s="2" t="s">
        <v>80</v>
      </c>
      <c r="K24" s="2" t="s">
        <v>188</v>
      </c>
      <c r="L24" s="2" t="s">
        <v>96</v>
      </c>
      <c r="M24" t="s">
        <v>43</v>
      </c>
      <c r="N24" s="2" t="s">
        <v>34</v>
      </c>
      <c r="O24" s="2" t="s">
        <v>56</v>
      </c>
      <c r="P24">
        <v>0</v>
      </c>
    </row>
    <row r="25" spans="1:16" x14ac:dyDescent="0.2">
      <c r="A25" s="1">
        <v>1</v>
      </c>
      <c r="B25" t="s">
        <v>135</v>
      </c>
      <c r="C25" s="2" t="s">
        <v>45</v>
      </c>
      <c r="D25">
        <v>3</v>
      </c>
      <c r="E25">
        <v>55</v>
      </c>
      <c r="F25">
        <f t="shared" si="0"/>
        <v>165</v>
      </c>
      <c r="G25" s="2" t="s">
        <v>117</v>
      </c>
      <c r="H25" s="2" t="s">
        <v>60</v>
      </c>
      <c r="I25" s="2" t="s">
        <v>62</v>
      </c>
      <c r="J25" s="2" t="s">
        <v>82</v>
      </c>
      <c r="K25" s="2" t="s">
        <v>188</v>
      </c>
      <c r="L25" s="2" t="s">
        <v>97</v>
      </c>
      <c r="M25" t="s">
        <v>105</v>
      </c>
      <c r="N25" s="2" t="s">
        <v>34</v>
      </c>
      <c r="O25" s="2" t="s">
        <v>56</v>
      </c>
      <c r="P25">
        <v>1</v>
      </c>
    </row>
    <row r="26" spans="1:16" x14ac:dyDescent="0.2">
      <c r="A26" s="1">
        <v>2</v>
      </c>
      <c r="B26" t="s">
        <v>150</v>
      </c>
      <c r="C26" s="2" t="s">
        <v>45</v>
      </c>
      <c r="D26">
        <v>5</v>
      </c>
      <c r="E26">
        <v>55</v>
      </c>
      <c r="F26">
        <f t="shared" si="0"/>
        <v>275</v>
      </c>
      <c r="G26" s="2" t="s">
        <v>117</v>
      </c>
      <c r="H26" s="2" t="s">
        <v>39</v>
      </c>
      <c r="I26" s="2" t="s">
        <v>69</v>
      </c>
      <c r="J26" s="2" t="s">
        <v>84</v>
      </c>
      <c r="K26" s="2" t="s">
        <v>188</v>
      </c>
      <c r="L26" s="2" t="s">
        <v>96</v>
      </c>
      <c r="M26" t="s">
        <v>43</v>
      </c>
      <c r="N26" s="2" t="s">
        <v>34</v>
      </c>
      <c r="O26" s="2" t="s">
        <v>55</v>
      </c>
      <c r="P26">
        <v>0</v>
      </c>
    </row>
    <row r="27" spans="1:16" x14ac:dyDescent="0.2">
      <c r="A27" s="1">
        <v>2</v>
      </c>
      <c r="B27" t="s">
        <v>156</v>
      </c>
      <c r="C27" s="2" t="s">
        <v>122</v>
      </c>
      <c r="D27">
        <v>1</v>
      </c>
      <c r="E27">
        <v>55</v>
      </c>
      <c r="F27">
        <f t="shared" si="0"/>
        <v>55</v>
      </c>
      <c r="G27" s="2" t="s">
        <v>54</v>
      </c>
      <c r="H27" s="2" t="s">
        <v>60</v>
      </c>
      <c r="I27" s="2" t="s">
        <v>62</v>
      </c>
      <c r="J27" s="2" t="s">
        <v>84</v>
      </c>
      <c r="K27" s="2" t="s">
        <v>188</v>
      </c>
      <c r="L27" s="2" t="s">
        <v>96</v>
      </c>
      <c r="M27" t="s">
        <v>43</v>
      </c>
      <c r="N27" s="2" t="s">
        <v>35</v>
      </c>
      <c r="O27" s="2" t="s">
        <v>55</v>
      </c>
      <c r="P27">
        <v>0</v>
      </c>
    </row>
    <row r="28" spans="1:16" x14ac:dyDescent="0.2">
      <c r="A28" s="1">
        <v>2</v>
      </c>
      <c r="B28" t="s">
        <v>157</v>
      </c>
      <c r="C28" s="2" t="s">
        <v>45</v>
      </c>
      <c r="D28">
        <v>6</v>
      </c>
      <c r="E28">
        <v>55</v>
      </c>
      <c r="F28">
        <f t="shared" si="0"/>
        <v>330</v>
      </c>
      <c r="G28" s="2" t="s">
        <v>117</v>
      </c>
      <c r="H28" s="2" t="s">
        <v>39</v>
      </c>
      <c r="I28" s="2" t="s">
        <v>62</v>
      </c>
      <c r="J28" s="2" t="s">
        <v>79</v>
      </c>
      <c r="K28" s="2" t="s">
        <v>188</v>
      </c>
      <c r="L28" s="2" t="s">
        <v>96</v>
      </c>
      <c r="M28" t="s">
        <v>43</v>
      </c>
      <c r="N28" s="2" t="s">
        <v>35</v>
      </c>
      <c r="O28" s="2" t="s">
        <v>55</v>
      </c>
      <c r="P28">
        <v>0</v>
      </c>
    </row>
    <row r="29" spans="1:16" x14ac:dyDescent="0.2">
      <c r="A29" s="1">
        <v>2</v>
      </c>
      <c r="B29" t="s">
        <v>162</v>
      </c>
      <c r="C29" s="2" t="s">
        <v>45</v>
      </c>
      <c r="D29">
        <v>6</v>
      </c>
      <c r="E29">
        <v>55</v>
      </c>
      <c r="F29">
        <f t="shared" si="0"/>
        <v>330</v>
      </c>
      <c r="G29" s="2" t="s">
        <v>117</v>
      </c>
      <c r="H29" s="2" t="s">
        <v>39</v>
      </c>
      <c r="I29" s="2" t="s">
        <v>63</v>
      </c>
      <c r="J29" s="2" t="s">
        <v>85</v>
      </c>
      <c r="K29" s="2" t="s">
        <v>188</v>
      </c>
      <c r="L29" s="2" t="s">
        <v>96</v>
      </c>
      <c r="M29" t="s">
        <v>47</v>
      </c>
      <c r="N29" s="2" t="s">
        <v>34</v>
      </c>
      <c r="O29" s="2" t="s">
        <v>56</v>
      </c>
      <c r="P29">
        <v>0</v>
      </c>
    </row>
    <row r="30" spans="1:16" x14ac:dyDescent="0.2">
      <c r="A30" s="1">
        <v>2</v>
      </c>
      <c r="B30" t="s">
        <v>165</v>
      </c>
      <c r="C30" s="2" t="s">
        <v>45</v>
      </c>
      <c r="D30">
        <v>4</v>
      </c>
      <c r="E30">
        <v>55</v>
      </c>
      <c r="F30">
        <f t="shared" si="0"/>
        <v>220</v>
      </c>
      <c r="G30" s="2" t="s">
        <v>117</v>
      </c>
      <c r="H30" s="2" t="s">
        <v>39</v>
      </c>
      <c r="I30" s="2" t="s">
        <v>62</v>
      </c>
      <c r="J30" s="2" t="s">
        <v>18</v>
      </c>
      <c r="K30" s="2" t="s">
        <v>188</v>
      </c>
      <c r="L30" s="2" t="s">
        <v>96</v>
      </c>
      <c r="M30" t="s">
        <v>105</v>
      </c>
      <c r="N30" s="2" t="s">
        <v>35</v>
      </c>
      <c r="O30" s="2" t="s">
        <v>55</v>
      </c>
      <c r="P30">
        <v>0</v>
      </c>
    </row>
    <row r="31" spans="1:16" x14ac:dyDescent="0.2">
      <c r="A31" s="1">
        <v>2</v>
      </c>
      <c r="B31" t="s">
        <v>171</v>
      </c>
      <c r="C31" s="2" t="s">
        <v>122</v>
      </c>
      <c r="D31">
        <v>2</v>
      </c>
      <c r="E31">
        <v>55</v>
      </c>
      <c r="F31">
        <f t="shared" si="0"/>
        <v>110</v>
      </c>
      <c r="G31" s="2" t="s">
        <v>54</v>
      </c>
      <c r="H31" s="2" t="s">
        <v>60</v>
      </c>
      <c r="I31" s="2" t="s">
        <v>62</v>
      </c>
      <c r="J31" s="2" t="s">
        <v>175</v>
      </c>
      <c r="K31" s="2" t="s">
        <v>187</v>
      </c>
      <c r="L31" s="2" t="s">
        <v>96</v>
      </c>
      <c r="M31" t="s">
        <v>105</v>
      </c>
      <c r="N31" s="2" t="s">
        <v>34</v>
      </c>
      <c r="O31" s="2" t="s">
        <v>56</v>
      </c>
      <c r="P31">
        <v>0</v>
      </c>
    </row>
    <row r="32" spans="1:16" x14ac:dyDescent="0.2">
      <c r="A32" s="1">
        <v>1</v>
      </c>
      <c r="B32" t="s">
        <v>131</v>
      </c>
      <c r="C32" s="2" t="s">
        <v>121</v>
      </c>
      <c r="D32">
        <v>2</v>
      </c>
      <c r="E32">
        <v>49.9</v>
      </c>
      <c r="F32">
        <f t="shared" si="0"/>
        <v>99.8</v>
      </c>
      <c r="G32" s="2" t="s">
        <v>117</v>
      </c>
      <c r="H32" s="2" t="s">
        <v>60</v>
      </c>
      <c r="I32" s="2" t="s">
        <v>66</v>
      </c>
      <c r="J32" s="2" t="s">
        <v>89</v>
      </c>
      <c r="K32" s="2" t="s">
        <v>188</v>
      </c>
      <c r="L32" s="2" t="s">
        <v>96</v>
      </c>
      <c r="M32" t="s">
        <v>43</v>
      </c>
      <c r="N32" s="2" t="s">
        <v>35</v>
      </c>
      <c r="O32" s="2" t="s">
        <v>56</v>
      </c>
      <c r="P32">
        <v>0</v>
      </c>
    </row>
    <row r="33" spans="1:16" x14ac:dyDescent="0.2">
      <c r="A33" s="1">
        <v>1</v>
      </c>
      <c r="B33" t="s">
        <v>136</v>
      </c>
      <c r="C33" s="2" t="s">
        <v>121</v>
      </c>
      <c r="D33">
        <v>4</v>
      </c>
      <c r="E33">
        <v>49.9</v>
      </c>
      <c r="F33">
        <f t="shared" si="0"/>
        <v>199.6</v>
      </c>
      <c r="G33" s="2" t="s">
        <v>117</v>
      </c>
      <c r="H33" s="2" t="s">
        <v>39</v>
      </c>
      <c r="I33" s="2" t="s">
        <v>76</v>
      </c>
      <c r="J33" s="2" t="s">
        <v>85</v>
      </c>
      <c r="K33" s="2" t="s">
        <v>188</v>
      </c>
      <c r="L33" s="2" t="s">
        <v>98</v>
      </c>
      <c r="M33" t="s">
        <v>105</v>
      </c>
      <c r="N33" s="2" t="s">
        <v>34</v>
      </c>
      <c r="O33" s="2" t="s">
        <v>56</v>
      </c>
      <c r="P33">
        <v>2</v>
      </c>
    </row>
    <row r="34" spans="1:16" x14ac:dyDescent="0.2">
      <c r="A34" s="1">
        <v>1</v>
      </c>
      <c r="B34" t="s">
        <v>141</v>
      </c>
      <c r="C34" s="2" t="s">
        <v>120</v>
      </c>
      <c r="D34">
        <v>3</v>
      </c>
      <c r="E34">
        <v>39.9</v>
      </c>
      <c r="F34">
        <f t="shared" si="0"/>
        <v>119.69999999999999</v>
      </c>
      <c r="G34" s="2" t="s">
        <v>16</v>
      </c>
      <c r="H34" s="2" t="s">
        <v>59</v>
      </c>
      <c r="I34" s="2" t="s">
        <v>70</v>
      </c>
      <c r="J34" s="2" t="s">
        <v>88</v>
      </c>
      <c r="K34" s="2" t="s">
        <v>187</v>
      </c>
      <c r="L34" s="2" t="s">
        <v>96</v>
      </c>
      <c r="M34" t="s">
        <v>104</v>
      </c>
      <c r="N34" s="2" t="s">
        <v>34</v>
      </c>
      <c r="O34" s="2" t="s">
        <v>56</v>
      </c>
      <c r="P34">
        <v>0</v>
      </c>
    </row>
    <row r="35" spans="1:16" x14ac:dyDescent="0.2">
      <c r="A35" s="1">
        <v>1</v>
      </c>
      <c r="B35" t="s">
        <v>142</v>
      </c>
      <c r="C35" s="2" t="s">
        <v>120</v>
      </c>
      <c r="D35">
        <v>4</v>
      </c>
      <c r="E35">
        <v>39.9</v>
      </c>
      <c r="F35">
        <f t="shared" si="0"/>
        <v>159.6</v>
      </c>
      <c r="G35" s="2" t="s">
        <v>16</v>
      </c>
      <c r="H35" s="2" t="s">
        <v>59</v>
      </c>
      <c r="I35" s="2" t="s">
        <v>76</v>
      </c>
      <c r="J35" s="2" t="s">
        <v>90</v>
      </c>
      <c r="K35" s="2" t="s">
        <v>187</v>
      </c>
      <c r="L35" s="2" t="s">
        <v>96</v>
      </c>
      <c r="M35" t="s">
        <v>105</v>
      </c>
      <c r="N35" s="2" t="s">
        <v>34</v>
      </c>
      <c r="O35" s="2" t="s">
        <v>56</v>
      </c>
      <c r="P35">
        <v>0</v>
      </c>
    </row>
    <row r="36" spans="1:16" x14ac:dyDescent="0.2">
      <c r="A36" s="1">
        <v>1</v>
      </c>
      <c r="B36" t="s">
        <v>144</v>
      </c>
      <c r="C36" s="2" t="s">
        <v>120</v>
      </c>
      <c r="D36">
        <v>8</v>
      </c>
      <c r="E36">
        <v>39.9</v>
      </c>
      <c r="F36">
        <f t="shared" si="0"/>
        <v>319.2</v>
      </c>
      <c r="G36" s="2" t="s">
        <v>16</v>
      </c>
      <c r="H36" s="2" t="s">
        <v>39</v>
      </c>
      <c r="I36" s="2" t="s">
        <v>68</v>
      </c>
      <c r="J36" s="2" t="s">
        <v>79</v>
      </c>
      <c r="K36" s="2" t="s">
        <v>187</v>
      </c>
      <c r="L36" s="2" t="s">
        <v>96</v>
      </c>
      <c r="M36" t="s">
        <v>47</v>
      </c>
      <c r="N36" s="2" t="s">
        <v>35</v>
      </c>
      <c r="O36" s="2" t="s">
        <v>56</v>
      </c>
      <c r="P36">
        <v>0</v>
      </c>
    </row>
    <row r="37" spans="1:16" x14ac:dyDescent="0.2">
      <c r="A37" s="1">
        <v>2</v>
      </c>
      <c r="B37" t="s">
        <v>148</v>
      </c>
      <c r="C37" s="2" t="s">
        <v>120</v>
      </c>
      <c r="D37">
        <v>2</v>
      </c>
      <c r="E37">
        <v>39.9</v>
      </c>
      <c r="F37">
        <f t="shared" si="0"/>
        <v>79.8</v>
      </c>
      <c r="G37" s="2" t="s">
        <v>16</v>
      </c>
      <c r="H37" s="2" t="s">
        <v>60</v>
      </c>
      <c r="I37" s="2" t="s">
        <v>69</v>
      </c>
      <c r="J37" s="2" t="s">
        <v>89</v>
      </c>
      <c r="K37" s="2" t="s">
        <v>188</v>
      </c>
      <c r="L37" s="2" t="s">
        <v>96</v>
      </c>
      <c r="M37" t="s">
        <v>47</v>
      </c>
      <c r="N37" s="2" t="s">
        <v>35</v>
      </c>
      <c r="O37" s="2" t="s">
        <v>56</v>
      </c>
      <c r="P37">
        <v>0</v>
      </c>
    </row>
    <row r="38" spans="1:16" x14ac:dyDescent="0.2">
      <c r="A38" s="1">
        <v>2</v>
      </c>
      <c r="B38" t="s">
        <v>151</v>
      </c>
      <c r="C38" s="2" t="s">
        <v>120</v>
      </c>
      <c r="D38">
        <v>3</v>
      </c>
      <c r="E38">
        <v>39.9</v>
      </c>
      <c r="F38">
        <f t="shared" si="0"/>
        <v>119.69999999999999</v>
      </c>
      <c r="G38" s="2" t="s">
        <v>16</v>
      </c>
      <c r="H38" s="2" t="s">
        <v>39</v>
      </c>
      <c r="I38" s="2" t="s">
        <v>69</v>
      </c>
      <c r="J38" s="2" t="s">
        <v>18</v>
      </c>
      <c r="K38" s="2" t="s">
        <v>188</v>
      </c>
      <c r="L38" s="2" t="s">
        <v>96</v>
      </c>
      <c r="M38" t="s">
        <v>43</v>
      </c>
      <c r="N38" s="2" t="s">
        <v>34</v>
      </c>
      <c r="O38" s="2" t="s">
        <v>56</v>
      </c>
      <c r="P38">
        <v>1</v>
      </c>
    </row>
    <row r="39" spans="1:16" x14ac:dyDescent="0.2">
      <c r="A39" s="1">
        <v>2</v>
      </c>
      <c r="B39" t="s">
        <v>174</v>
      </c>
      <c r="C39" s="2" t="s">
        <v>120</v>
      </c>
      <c r="D39">
        <v>5</v>
      </c>
      <c r="E39">
        <v>39.9</v>
      </c>
      <c r="F39">
        <f t="shared" si="0"/>
        <v>199.5</v>
      </c>
      <c r="G39" s="2" t="s">
        <v>16</v>
      </c>
      <c r="H39" s="2" t="s">
        <v>59</v>
      </c>
      <c r="I39" s="2" t="s">
        <v>62</v>
      </c>
      <c r="J39" s="2" t="s">
        <v>175</v>
      </c>
      <c r="K39" s="2" t="s">
        <v>187</v>
      </c>
      <c r="L39" s="2" t="s">
        <v>96</v>
      </c>
      <c r="M39" t="s">
        <v>47</v>
      </c>
      <c r="N39" s="2" t="s">
        <v>35</v>
      </c>
      <c r="O39" s="2" t="s">
        <v>55</v>
      </c>
      <c r="P39">
        <v>0</v>
      </c>
    </row>
    <row r="40" spans="1:16" x14ac:dyDescent="0.2">
      <c r="A40" s="1">
        <v>2</v>
      </c>
      <c r="B40" t="s">
        <v>170</v>
      </c>
      <c r="C40" s="2" t="s">
        <v>120</v>
      </c>
      <c r="D40">
        <v>3</v>
      </c>
      <c r="E40">
        <v>39.9</v>
      </c>
      <c r="F40">
        <f t="shared" si="0"/>
        <v>119.69999999999999</v>
      </c>
      <c r="G40" s="2" t="s">
        <v>16</v>
      </c>
      <c r="H40" s="2" t="s">
        <v>59</v>
      </c>
      <c r="I40" s="2" t="s">
        <v>62</v>
      </c>
      <c r="J40" s="2" t="s">
        <v>181</v>
      </c>
      <c r="K40" s="2" t="s">
        <v>187</v>
      </c>
      <c r="L40" s="2" t="s">
        <v>96</v>
      </c>
      <c r="M40" t="s">
        <v>43</v>
      </c>
      <c r="N40" s="2" t="s">
        <v>34</v>
      </c>
      <c r="O40" s="2" t="s">
        <v>56</v>
      </c>
      <c r="P40">
        <v>0</v>
      </c>
    </row>
    <row r="41" spans="1:16" x14ac:dyDescent="0.2">
      <c r="A41" s="1">
        <v>1</v>
      </c>
      <c r="B41" t="s">
        <v>146</v>
      </c>
      <c r="C41" s="2" t="s">
        <v>126</v>
      </c>
      <c r="D41">
        <v>2</v>
      </c>
      <c r="E41">
        <v>37.799999999999997</v>
      </c>
      <c r="F41">
        <f t="shared" si="0"/>
        <v>75.599999999999994</v>
      </c>
      <c r="G41" s="2" t="s">
        <v>16</v>
      </c>
      <c r="H41" s="2" t="s">
        <v>60</v>
      </c>
      <c r="I41" s="2" t="s">
        <v>67</v>
      </c>
      <c r="J41" s="2" t="s">
        <v>78</v>
      </c>
      <c r="K41" s="2" t="s">
        <v>187</v>
      </c>
      <c r="L41" s="2" t="s">
        <v>96</v>
      </c>
      <c r="M41" t="s">
        <v>52</v>
      </c>
      <c r="N41" s="2" t="s">
        <v>35</v>
      </c>
      <c r="O41" s="2" t="s">
        <v>55</v>
      </c>
      <c r="P41">
        <v>0</v>
      </c>
    </row>
    <row r="42" spans="1:16" x14ac:dyDescent="0.2">
      <c r="A42" s="1">
        <v>1</v>
      </c>
      <c r="B42" t="s">
        <v>130</v>
      </c>
      <c r="C42" s="2" t="s">
        <v>15</v>
      </c>
      <c r="D42">
        <v>2</v>
      </c>
      <c r="E42">
        <v>35</v>
      </c>
      <c r="F42">
        <f>E42*D42+SUM(D42:E42)+SUM(E87)</f>
        <v>107</v>
      </c>
      <c r="G42" s="2" t="s">
        <v>16</v>
      </c>
      <c r="H42" s="2" t="s">
        <v>17</v>
      </c>
      <c r="I42" s="2" t="s">
        <v>63</v>
      </c>
      <c r="J42" s="2" t="s">
        <v>18</v>
      </c>
      <c r="K42" s="2" t="s">
        <v>188</v>
      </c>
      <c r="L42" s="2" t="s">
        <v>20</v>
      </c>
      <c r="M42" t="s">
        <v>21</v>
      </c>
      <c r="N42" s="2" t="s">
        <v>34</v>
      </c>
      <c r="O42" s="2" t="s">
        <v>22</v>
      </c>
      <c r="P42">
        <v>0</v>
      </c>
    </row>
    <row r="43" spans="1:16" x14ac:dyDescent="0.2">
      <c r="A43" s="1">
        <v>1</v>
      </c>
      <c r="B43" t="s">
        <v>147</v>
      </c>
      <c r="C43" s="2" t="s">
        <v>125</v>
      </c>
      <c r="D43">
        <v>1</v>
      </c>
      <c r="E43">
        <v>35</v>
      </c>
      <c r="F43">
        <f t="shared" ref="F43:F50" si="1">E43*D43</f>
        <v>35</v>
      </c>
      <c r="G43" s="2" t="s">
        <v>16</v>
      </c>
      <c r="H43" s="2" t="s">
        <v>60</v>
      </c>
      <c r="I43" s="2" t="s">
        <v>62</v>
      </c>
      <c r="J43" s="2" t="s">
        <v>83</v>
      </c>
      <c r="K43" s="2" t="s">
        <v>188</v>
      </c>
      <c r="L43" s="2" t="s">
        <v>97</v>
      </c>
      <c r="M43" t="s">
        <v>104</v>
      </c>
      <c r="N43" s="2" t="s">
        <v>35</v>
      </c>
      <c r="O43" s="2" t="s">
        <v>56</v>
      </c>
      <c r="P43">
        <v>1</v>
      </c>
    </row>
    <row r="44" spans="1:16" x14ac:dyDescent="0.2">
      <c r="A44" s="1">
        <v>2</v>
      </c>
      <c r="B44" t="s">
        <v>152</v>
      </c>
      <c r="C44" s="2" t="s">
        <v>124</v>
      </c>
      <c r="D44">
        <v>5</v>
      </c>
      <c r="E44">
        <v>35</v>
      </c>
      <c r="F44">
        <f t="shared" si="1"/>
        <v>175</v>
      </c>
      <c r="G44" s="2" t="s">
        <v>117</v>
      </c>
      <c r="H44" s="2" t="s">
        <v>39</v>
      </c>
      <c r="I44" s="2" t="s">
        <v>69</v>
      </c>
      <c r="J44" s="2" t="s">
        <v>82</v>
      </c>
      <c r="K44" s="2" t="s">
        <v>188</v>
      </c>
      <c r="L44" s="2" t="s">
        <v>98</v>
      </c>
      <c r="M44" t="s">
        <v>43</v>
      </c>
      <c r="N44" s="2" t="s">
        <v>34</v>
      </c>
      <c r="O44" s="2" t="s">
        <v>56</v>
      </c>
      <c r="P44">
        <v>2</v>
      </c>
    </row>
    <row r="45" spans="1:16" x14ac:dyDescent="0.2">
      <c r="A45" s="1">
        <v>2</v>
      </c>
      <c r="B45" t="s">
        <v>176</v>
      </c>
      <c r="C45" s="2" t="s">
        <v>125</v>
      </c>
      <c r="D45">
        <v>2</v>
      </c>
      <c r="E45">
        <v>35</v>
      </c>
      <c r="F45">
        <f t="shared" si="1"/>
        <v>70</v>
      </c>
      <c r="G45" s="2" t="s">
        <v>16</v>
      </c>
      <c r="H45" s="2" t="s">
        <v>60</v>
      </c>
      <c r="I45" s="2" t="s">
        <v>62</v>
      </c>
      <c r="J45" s="2" t="s">
        <v>18</v>
      </c>
      <c r="K45" s="2" t="s">
        <v>188</v>
      </c>
      <c r="L45" s="2" t="s">
        <v>96</v>
      </c>
      <c r="M45" t="s">
        <v>52</v>
      </c>
      <c r="N45" s="2" t="s">
        <v>35</v>
      </c>
      <c r="O45" s="2" t="s">
        <v>55</v>
      </c>
      <c r="P45">
        <v>0</v>
      </c>
    </row>
    <row r="46" spans="1:16" x14ac:dyDescent="0.2">
      <c r="A46" s="1">
        <v>2</v>
      </c>
      <c r="B46" t="s">
        <v>166</v>
      </c>
      <c r="C46" s="2" t="s">
        <v>124</v>
      </c>
      <c r="D46">
        <v>7</v>
      </c>
      <c r="E46">
        <v>35</v>
      </c>
      <c r="F46">
        <f t="shared" si="1"/>
        <v>245</v>
      </c>
      <c r="G46" s="2" t="s">
        <v>117</v>
      </c>
      <c r="H46" s="2" t="s">
        <v>39</v>
      </c>
      <c r="I46" s="2" t="s">
        <v>62</v>
      </c>
      <c r="J46" s="2" t="s">
        <v>178</v>
      </c>
      <c r="K46" s="2" t="s">
        <v>188</v>
      </c>
      <c r="L46" s="2" t="s">
        <v>96</v>
      </c>
      <c r="M46" t="s">
        <v>43</v>
      </c>
      <c r="N46" s="2" t="s">
        <v>34</v>
      </c>
      <c r="O46" s="2" t="s">
        <v>56</v>
      </c>
      <c r="P46">
        <v>3</v>
      </c>
    </row>
    <row r="47" spans="1:16" x14ac:dyDescent="0.2">
      <c r="A47" s="1">
        <v>2</v>
      </c>
      <c r="B47" t="s">
        <v>172</v>
      </c>
      <c r="C47" s="2" t="s">
        <v>124</v>
      </c>
      <c r="D47">
        <v>4</v>
      </c>
      <c r="E47">
        <v>35</v>
      </c>
      <c r="F47">
        <f t="shared" si="1"/>
        <v>140</v>
      </c>
      <c r="G47" s="2" t="s">
        <v>117</v>
      </c>
      <c r="H47" s="2" t="s">
        <v>59</v>
      </c>
      <c r="I47" s="2" t="s">
        <v>62</v>
      </c>
      <c r="J47" s="2" t="s">
        <v>94</v>
      </c>
      <c r="K47" s="2" t="s">
        <v>187</v>
      </c>
      <c r="L47" s="2" t="s">
        <v>96</v>
      </c>
      <c r="M47" t="s">
        <v>104</v>
      </c>
      <c r="N47" s="2" t="s">
        <v>34</v>
      </c>
      <c r="O47" s="2" t="s">
        <v>56</v>
      </c>
      <c r="P47">
        <v>0</v>
      </c>
    </row>
    <row r="48" spans="1:16" x14ac:dyDescent="0.2">
      <c r="A48" s="1">
        <v>1</v>
      </c>
      <c r="B48" t="s">
        <v>48</v>
      </c>
      <c r="C48" s="2" t="s">
        <v>49</v>
      </c>
      <c r="D48">
        <v>3</v>
      </c>
      <c r="E48">
        <v>29.9</v>
      </c>
      <c r="F48">
        <f t="shared" si="1"/>
        <v>89.699999999999989</v>
      </c>
      <c r="G48" s="2" t="s">
        <v>50</v>
      </c>
      <c r="H48" s="2" t="s">
        <v>38</v>
      </c>
      <c r="I48" s="2" t="s">
        <v>63</v>
      </c>
      <c r="J48" s="2" t="s">
        <v>51</v>
      </c>
      <c r="K48" s="2" t="s">
        <v>188</v>
      </c>
      <c r="L48" s="2" t="s">
        <v>19</v>
      </c>
      <c r="M48" t="s">
        <v>52</v>
      </c>
      <c r="N48" s="2" t="s">
        <v>33</v>
      </c>
      <c r="O48" s="2" t="s">
        <v>31</v>
      </c>
      <c r="P48">
        <v>0</v>
      </c>
    </row>
    <row r="49" spans="1:16" x14ac:dyDescent="0.2">
      <c r="A49" s="1">
        <v>1</v>
      </c>
      <c r="B49" t="s">
        <v>145</v>
      </c>
      <c r="C49" s="2" t="s">
        <v>123</v>
      </c>
      <c r="D49">
        <v>3</v>
      </c>
      <c r="E49">
        <v>25.9</v>
      </c>
      <c r="F49">
        <f t="shared" si="1"/>
        <v>77.699999999999989</v>
      </c>
      <c r="G49" s="2" t="s">
        <v>16</v>
      </c>
      <c r="H49" s="2" t="s">
        <v>59</v>
      </c>
      <c r="I49" s="2" t="s">
        <v>67</v>
      </c>
      <c r="J49" s="2" t="s">
        <v>79</v>
      </c>
      <c r="K49" s="2" t="s">
        <v>187</v>
      </c>
      <c r="L49" s="2" t="s">
        <v>96</v>
      </c>
      <c r="M49" t="s">
        <v>109</v>
      </c>
      <c r="N49" s="2" t="s">
        <v>35</v>
      </c>
      <c r="O49" s="2" t="s">
        <v>55</v>
      </c>
      <c r="P49">
        <v>0</v>
      </c>
    </row>
    <row r="50" spans="1:16" x14ac:dyDescent="0.2">
      <c r="A50" s="1">
        <v>2</v>
      </c>
      <c r="B50" t="s">
        <v>158</v>
      </c>
      <c r="C50" s="2" t="s">
        <v>123</v>
      </c>
      <c r="D50">
        <v>3</v>
      </c>
      <c r="E50">
        <v>25.9</v>
      </c>
      <c r="F50">
        <f t="shared" si="1"/>
        <v>77.699999999999989</v>
      </c>
      <c r="G50" s="2" t="s">
        <v>16</v>
      </c>
      <c r="H50" s="2" t="s">
        <v>59</v>
      </c>
      <c r="I50" s="2" t="s">
        <v>62</v>
      </c>
      <c r="J50" s="2" t="s">
        <v>94</v>
      </c>
      <c r="K50" s="2" t="s">
        <v>187</v>
      </c>
      <c r="L50" s="2" t="s">
        <v>96</v>
      </c>
      <c r="M50" t="s">
        <v>52</v>
      </c>
      <c r="N50" s="2" t="s">
        <v>35</v>
      </c>
      <c r="O50" s="2" t="s">
        <v>55</v>
      </c>
      <c r="P50">
        <v>0</v>
      </c>
    </row>
    <row r="51" spans="1:16" x14ac:dyDescent="0.2">
      <c r="N51" s="2"/>
    </row>
    <row r="52" spans="1:16" x14ac:dyDescent="0.2">
      <c r="B52" t="s">
        <v>189</v>
      </c>
      <c r="E52">
        <f>SUM(E2:E51)</f>
        <v>3912.2000000000016</v>
      </c>
      <c r="F52">
        <f>SUM(F2:F51)</f>
        <v>8871.100000000004</v>
      </c>
    </row>
    <row r="53" spans="1:16" x14ac:dyDescent="0.2">
      <c r="B53" t="s">
        <v>193</v>
      </c>
      <c r="E53">
        <f>SUBTOTAL(109,E2:E51)</f>
        <v>3912.2000000000016</v>
      </c>
      <c r="F53" s="3">
        <f>E53/E52</f>
        <v>1</v>
      </c>
    </row>
    <row r="55" spans="1:16" x14ac:dyDescent="0.2">
      <c r="B55" t="s">
        <v>190</v>
      </c>
    </row>
    <row r="56" spans="1:16" x14ac:dyDescent="0.2">
      <c r="B56" t="s">
        <v>191</v>
      </c>
    </row>
  </sheetData>
  <autoFilter ref="A1:P50" xr:uid="{00000000-0009-0000-0000-000000000000}">
    <sortState xmlns:xlrd2="http://schemas.microsoft.com/office/spreadsheetml/2017/richdata2" ref="A2:P50">
      <sortCondition descending="1" ref="E1:E50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0000000}">
          <x14:formula1>
            <xm:f>'Classe Econômica'!$A$1:$A$5</xm:f>
          </x14:formula1>
          <xm:sqref>N1:N50</xm:sqref>
        </x14:dataValidation>
        <x14:dataValidation type="list" allowBlank="1" showInputMessage="1" showErrorMessage="1" xr:uid="{00000000-0002-0000-0000-000001000000}">
          <x14:formula1>
            <xm:f>'Forma de PGTO'!$A$1:$A$5</xm:f>
          </x14:formula1>
          <xm:sqref>H1:H50</xm:sqref>
        </x14:dataValidation>
        <x14:dataValidation type="list" allowBlank="1" showInputMessage="1" showErrorMessage="1" xr:uid="{00000000-0002-0000-0000-000002000000}">
          <x14:formula1>
            <xm:f>Cidade!$A$1:$A$15</xm:f>
          </x14:formula1>
          <xm:sqref>I1:I50</xm:sqref>
        </x14:dataValidation>
        <x14:dataValidation type="list" allowBlank="1" showInputMessage="1" showErrorMessage="1" xr:uid="{00000000-0002-0000-0000-000003000000}">
          <x14:formula1>
            <xm:f>Profissão!$A$1:$A$22</xm:f>
          </x14:formula1>
          <xm:sqref>J1:J50</xm:sqref>
        </x14:dataValidation>
        <x14:dataValidation type="list" allowBlank="1" showInputMessage="1" showErrorMessage="1" xr:uid="{00000000-0002-0000-0000-000004000000}">
          <x14:formula1>
            <xm:f>'Opção Sexual'!$A$1:$A$2</xm:f>
          </x14:formula1>
          <xm:sqref>K1:K50</xm:sqref>
        </x14:dataValidation>
        <x14:dataValidation type="list" allowBlank="1" showInputMessage="1" showErrorMessage="1" xr:uid="{00000000-0002-0000-0000-000005000000}">
          <x14:formula1>
            <xm:f>'Faixa Etária'!$A$1:$A$8</xm:f>
          </x14:formula1>
          <xm:sqref>L1:L50</xm:sqref>
        </x14:dataValidation>
        <x14:dataValidation type="list" allowBlank="1" showInputMessage="1" showErrorMessage="1" xr:uid="{00000000-0002-0000-0000-000006000000}">
          <x14:formula1>
            <xm:f>Time!$A$1:$A$16</xm:f>
          </x14:formula1>
          <xm:sqref>M1:M50</xm:sqref>
        </x14:dataValidation>
        <x14:dataValidation type="list" allowBlank="1" showInputMessage="1" showErrorMessage="1" xr:uid="{00000000-0002-0000-0000-000007000000}">
          <x14:formula1>
            <xm:f>Seção!$A$1:$A$4</xm:f>
          </x14:formula1>
          <xm:sqref>G1:G50</xm:sqref>
        </x14:dataValidation>
        <x14:dataValidation type="list" allowBlank="1" showInputMessage="1" showErrorMessage="1" xr:uid="{00000000-0002-0000-0000-000008000000}">
          <x14:formula1>
            <xm:f>Quantidade!$A$1:$A$19</xm:f>
          </x14:formula1>
          <xm:sqref>D1:D50</xm:sqref>
        </x14:dataValidation>
        <x14:dataValidation type="list" allowBlank="1" showInputMessage="1" showErrorMessage="1" xr:uid="{00000000-0002-0000-0000-000009000000}">
          <x14:formula1>
            <xm:f>'Nº de Filhos'!$A$1:$A$18</xm:f>
          </x14:formula1>
          <xm:sqref>P1:P50</xm:sqref>
        </x14:dataValidation>
        <x14:dataValidation type="list" allowBlank="1" showInputMessage="1" showErrorMessage="1" xr:uid="{00000000-0002-0000-0000-00000A000000}">
          <x14:formula1>
            <xm:f>'Estado Civil'!$A$1:$A$4</xm:f>
          </x14:formula1>
          <xm:sqref>O1:O50</xm:sqref>
        </x14:dataValidation>
        <x14:dataValidation type="list" allowBlank="1" showInputMessage="1" showErrorMessage="1" xr:uid="{00000000-0002-0000-0000-00000B000000}">
          <x14:formula1>
            <xm:f>#REF!</xm:f>
          </x14:formula1>
          <xm:sqref>C1:C50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8"/>
  <sheetViews>
    <sheetView workbookViewId="0">
      <selection activeCell="A18" sqref="A18"/>
    </sheetView>
  </sheetViews>
  <sheetFormatPr baseColWidth="10" defaultColWidth="8.83203125" defaultRowHeight="15" x14ac:dyDescent="0.2"/>
  <sheetData>
    <row r="1" spans="1:1" x14ac:dyDescent="0.2">
      <c r="A1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 t="s">
        <v>115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"/>
  <sheetViews>
    <sheetView workbookViewId="0">
      <selection activeCell="B1" sqref="B1:B4"/>
    </sheetView>
  </sheetViews>
  <sheetFormatPr baseColWidth="10" defaultColWidth="8.83203125" defaultRowHeight="15" x14ac:dyDescent="0.2"/>
  <sheetData>
    <row r="1" spans="1:2" x14ac:dyDescent="0.2">
      <c r="A1" t="s">
        <v>16</v>
      </c>
      <c r="B1" s="4">
        <v>0.49</v>
      </c>
    </row>
    <row r="2" spans="1:2" x14ac:dyDescent="0.2">
      <c r="A2" t="s">
        <v>116</v>
      </c>
      <c r="B2" s="4">
        <v>0.28999999999999998</v>
      </c>
    </row>
    <row r="3" spans="1:2" x14ac:dyDescent="0.2">
      <c r="A3" t="s">
        <v>54</v>
      </c>
      <c r="B3" s="4">
        <v>7.0000000000000007E-2</v>
      </c>
    </row>
    <row r="4" spans="1:2" x14ac:dyDescent="0.2">
      <c r="A4" t="s">
        <v>117</v>
      </c>
      <c r="B4" s="4">
        <v>0.15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9"/>
  <sheetViews>
    <sheetView workbookViewId="0">
      <selection activeCell="A19" sqref="A19"/>
    </sheetView>
  </sheetViews>
  <sheetFormatPr baseColWidth="10" defaultColWidth="8.83203125" defaultRowHeight="1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25"/>
  <sheetViews>
    <sheetView topLeftCell="A4" workbookViewId="0">
      <selection activeCell="A18" sqref="A18:A25"/>
    </sheetView>
  </sheetViews>
  <sheetFormatPr baseColWidth="10" defaultColWidth="8.83203125" defaultRowHeight="15" x14ac:dyDescent="0.2"/>
  <cols>
    <col min="1" max="1" width="27" customWidth="1"/>
  </cols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  <row r="10" spans="1:1" x14ac:dyDescent="0.2">
      <c r="A10" t="s">
        <v>157</v>
      </c>
    </row>
    <row r="11" spans="1:1" x14ac:dyDescent="0.2">
      <c r="A11" t="s">
        <v>158</v>
      </c>
    </row>
    <row r="12" spans="1:1" x14ac:dyDescent="0.2">
      <c r="A12" t="s">
        <v>159</v>
      </c>
    </row>
    <row r="13" spans="1:1" x14ac:dyDescent="0.2">
      <c r="A13" t="s">
        <v>160</v>
      </c>
    </row>
    <row r="14" spans="1:1" x14ac:dyDescent="0.2">
      <c r="A14" t="s">
        <v>161</v>
      </c>
    </row>
    <row r="15" spans="1:1" x14ac:dyDescent="0.2">
      <c r="A15" t="s">
        <v>162</v>
      </c>
    </row>
    <row r="16" spans="1:1" x14ac:dyDescent="0.2">
      <c r="A16" t="s">
        <v>163</v>
      </c>
    </row>
    <row r="17" spans="1:1" x14ac:dyDescent="0.2">
      <c r="A17" t="s">
        <v>164</v>
      </c>
    </row>
    <row r="18" spans="1:1" x14ac:dyDescent="0.2">
      <c r="A18" t="s">
        <v>165</v>
      </c>
    </row>
    <row r="19" spans="1:1" x14ac:dyDescent="0.2">
      <c r="A19" t="s">
        <v>166</v>
      </c>
    </row>
    <row r="20" spans="1:1" x14ac:dyDescent="0.2">
      <c r="A20" t="s">
        <v>167</v>
      </c>
    </row>
    <row r="21" spans="1:1" x14ac:dyDescent="0.2">
      <c r="A21" t="s">
        <v>168</v>
      </c>
    </row>
    <row r="22" spans="1:1" x14ac:dyDescent="0.2">
      <c r="A22" t="s">
        <v>169</v>
      </c>
    </row>
    <row r="23" spans="1:1" x14ac:dyDescent="0.2">
      <c r="A23" t="s">
        <v>170</v>
      </c>
    </row>
    <row r="24" spans="1:1" x14ac:dyDescent="0.2">
      <c r="A24" t="s">
        <v>171</v>
      </c>
    </row>
    <row r="25" spans="1:1" x14ac:dyDescent="0.2">
      <c r="A25" t="s">
        <v>172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49"/>
  <sheetViews>
    <sheetView workbookViewId="0">
      <selection sqref="A1:A49"/>
    </sheetView>
  </sheetViews>
  <sheetFormatPr baseColWidth="10" defaultColWidth="8.83203125" defaultRowHeight="15" x14ac:dyDescent="0.2"/>
  <sheetData>
    <row r="1" spans="1:1" x14ac:dyDescent="0.2">
      <c r="A1" s="2" t="s">
        <v>188</v>
      </c>
    </row>
    <row r="2" spans="1:1" x14ac:dyDescent="0.2">
      <c r="A2" s="2" t="s">
        <v>187</v>
      </c>
    </row>
    <row r="3" spans="1:1" x14ac:dyDescent="0.2">
      <c r="A3" s="2" t="s">
        <v>188</v>
      </c>
    </row>
    <row r="4" spans="1:1" x14ac:dyDescent="0.2">
      <c r="A4" s="2" t="s">
        <v>187</v>
      </c>
    </row>
    <row r="5" spans="1:1" x14ac:dyDescent="0.2">
      <c r="A5" s="2" t="s">
        <v>188</v>
      </c>
    </row>
    <row r="6" spans="1:1" x14ac:dyDescent="0.2">
      <c r="A6" s="2" t="s">
        <v>188</v>
      </c>
    </row>
    <row r="7" spans="1:1" x14ac:dyDescent="0.2">
      <c r="A7" s="2" t="s">
        <v>188</v>
      </c>
    </row>
    <row r="8" spans="1:1" x14ac:dyDescent="0.2">
      <c r="A8" s="2" t="s">
        <v>188</v>
      </c>
    </row>
    <row r="9" spans="1:1" x14ac:dyDescent="0.2">
      <c r="A9" s="2" t="s">
        <v>188</v>
      </c>
    </row>
    <row r="10" spans="1:1" x14ac:dyDescent="0.2">
      <c r="A10" s="2" t="s">
        <v>188</v>
      </c>
    </row>
    <row r="11" spans="1:1" x14ac:dyDescent="0.2">
      <c r="A11" s="2" t="s">
        <v>188</v>
      </c>
    </row>
    <row r="12" spans="1:1" x14ac:dyDescent="0.2">
      <c r="A12" s="2" t="s">
        <v>188</v>
      </c>
    </row>
    <row r="13" spans="1:1" x14ac:dyDescent="0.2">
      <c r="A13" s="2" t="s">
        <v>187</v>
      </c>
    </row>
    <row r="14" spans="1:1" x14ac:dyDescent="0.2">
      <c r="A14" s="2" t="s">
        <v>188</v>
      </c>
    </row>
    <row r="15" spans="1:1" x14ac:dyDescent="0.2">
      <c r="A15" s="2" t="s">
        <v>188</v>
      </c>
    </row>
    <row r="16" spans="1:1" x14ac:dyDescent="0.2">
      <c r="A16" s="2" t="s">
        <v>187</v>
      </c>
    </row>
    <row r="17" spans="1:1" x14ac:dyDescent="0.2">
      <c r="A17" s="2" t="s">
        <v>187</v>
      </c>
    </row>
    <row r="18" spans="1:1" x14ac:dyDescent="0.2">
      <c r="A18" s="2" t="s">
        <v>187</v>
      </c>
    </row>
    <row r="19" spans="1:1" x14ac:dyDescent="0.2">
      <c r="A19" s="2" t="s">
        <v>187</v>
      </c>
    </row>
    <row r="20" spans="1:1" x14ac:dyDescent="0.2">
      <c r="A20" s="2" t="s">
        <v>187</v>
      </c>
    </row>
    <row r="21" spans="1:1" x14ac:dyDescent="0.2">
      <c r="A21" s="2" t="s">
        <v>187</v>
      </c>
    </row>
    <row r="22" spans="1:1" x14ac:dyDescent="0.2">
      <c r="A22" s="2" t="s">
        <v>187</v>
      </c>
    </row>
    <row r="23" spans="1:1" x14ac:dyDescent="0.2">
      <c r="A23" s="2" t="s">
        <v>187</v>
      </c>
    </row>
    <row r="24" spans="1:1" x14ac:dyDescent="0.2">
      <c r="A24" s="2" t="s">
        <v>188</v>
      </c>
    </row>
    <row r="25" spans="1:1" x14ac:dyDescent="0.2">
      <c r="A25" s="2" t="s">
        <v>188</v>
      </c>
    </row>
    <row r="26" spans="1:1" x14ac:dyDescent="0.2">
      <c r="A26" s="2" t="s">
        <v>187</v>
      </c>
    </row>
    <row r="27" spans="1:1" x14ac:dyDescent="0.2">
      <c r="A27" s="2" t="s">
        <v>188</v>
      </c>
    </row>
    <row r="28" spans="1:1" x14ac:dyDescent="0.2">
      <c r="A28" s="2" t="s">
        <v>188</v>
      </c>
    </row>
    <row r="29" spans="1:1" x14ac:dyDescent="0.2">
      <c r="A29" s="2" t="s">
        <v>188</v>
      </c>
    </row>
    <row r="30" spans="1:1" x14ac:dyDescent="0.2">
      <c r="A30" s="2" t="s">
        <v>188</v>
      </c>
    </row>
    <row r="31" spans="1:1" x14ac:dyDescent="0.2">
      <c r="A31" s="2" t="s">
        <v>188</v>
      </c>
    </row>
    <row r="32" spans="1:1" x14ac:dyDescent="0.2">
      <c r="A32" s="2" t="s">
        <v>188</v>
      </c>
    </row>
    <row r="33" spans="1:1" x14ac:dyDescent="0.2">
      <c r="A33" s="2" t="s">
        <v>187</v>
      </c>
    </row>
    <row r="34" spans="1:1" x14ac:dyDescent="0.2">
      <c r="A34" s="2" t="s">
        <v>188</v>
      </c>
    </row>
    <row r="35" spans="1:1" x14ac:dyDescent="0.2">
      <c r="A35" s="2" t="s">
        <v>187</v>
      </c>
    </row>
    <row r="36" spans="1:1" x14ac:dyDescent="0.2">
      <c r="A36" s="2" t="s">
        <v>187</v>
      </c>
    </row>
    <row r="37" spans="1:1" x14ac:dyDescent="0.2">
      <c r="A37" s="2" t="s">
        <v>187</v>
      </c>
    </row>
    <row r="38" spans="1:1" x14ac:dyDescent="0.2">
      <c r="A38" s="2" t="s">
        <v>187</v>
      </c>
    </row>
    <row r="39" spans="1:1" x14ac:dyDescent="0.2">
      <c r="A39" s="2" t="s">
        <v>187</v>
      </c>
    </row>
    <row r="40" spans="1:1" x14ac:dyDescent="0.2">
      <c r="A40" s="2" t="s">
        <v>188</v>
      </c>
    </row>
    <row r="41" spans="1:1" x14ac:dyDescent="0.2">
      <c r="A41" s="2" t="s">
        <v>187</v>
      </c>
    </row>
    <row r="42" spans="1:1" x14ac:dyDescent="0.2">
      <c r="A42" s="2" t="s">
        <v>188</v>
      </c>
    </row>
    <row r="43" spans="1:1" x14ac:dyDescent="0.2">
      <c r="A43" s="2" t="s">
        <v>188</v>
      </c>
    </row>
    <row r="44" spans="1:1" x14ac:dyDescent="0.2">
      <c r="A44" s="2" t="s">
        <v>187</v>
      </c>
    </row>
    <row r="45" spans="1:1" x14ac:dyDescent="0.2">
      <c r="A45" s="2" t="s">
        <v>187</v>
      </c>
    </row>
    <row r="46" spans="1:1" x14ac:dyDescent="0.2">
      <c r="A46" s="2" t="s">
        <v>187</v>
      </c>
    </row>
    <row r="47" spans="1:1" x14ac:dyDescent="0.2">
      <c r="A47" s="2" t="s">
        <v>187</v>
      </c>
    </row>
    <row r="48" spans="1:1" x14ac:dyDescent="0.2">
      <c r="A48" s="2" t="s">
        <v>187</v>
      </c>
    </row>
    <row r="49" spans="1:1" x14ac:dyDescent="0.2">
      <c r="A49" s="2" t="s">
        <v>187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'Opção Sexual'!$A$1:$A$2</xm:f>
          </x14:formula1>
          <xm:sqref>A1:A49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tabSelected="1" workbookViewId="0">
      <selection activeCell="A5" sqref="A5"/>
    </sheetView>
  </sheetViews>
  <sheetFormatPr baseColWidth="10" defaultColWidth="8.83203125" defaultRowHeight="15" x14ac:dyDescent="0.2"/>
  <sheetData>
    <row r="1" spans="1:1" x14ac:dyDescent="0.2">
      <c r="A1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  <row r="5" spans="1:1" x14ac:dyDescent="0.2">
      <c r="A5" t="s">
        <v>36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1.6640625" bestFit="1" customWidth="1"/>
  </cols>
  <sheetData>
    <row r="1" spans="1:1" x14ac:dyDescent="0.2">
      <c r="A1" t="s">
        <v>55</v>
      </c>
    </row>
    <row r="2" spans="1:1" x14ac:dyDescent="0.2">
      <c r="A2" t="s">
        <v>56</v>
      </c>
    </row>
    <row r="3" spans="1:1" x14ac:dyDescent="0.2">
      <c r="A3" t="s">
        <v>57</v>
      </c>
    </row>
    <row r="4" spans="1:1" x14ac:dyDescent="0.2">
      <c r="A4" t="s">
        <v>58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"/>
  <sheetViews>
    <sheetView workbookViewId="0">
      <selection sqref="A1:B5"/>
    </sheetView>
  </sheetViews>
  <sheetFormatPr baseColWidth="10" defaultColWidth="8.83203125" defaultRowHeight="15" x14ac:dyDescent="0.2"/>
  <sheetData>
    <row r="1" spans="1:1" x14ac:dyDescent="0.2">
      <c r="A1" t="s">
        <v>60</v>
      </c>
    </row>
    <row r="2" spans="1:1" x14ac:dyDescent="0.2">
      <c r="A2" t="s">
        <v>59</v>
      </c>
    </row>
    <row r="3" spans="1:1" x14ac:dyDescent="0.2">
      <c r="A3" t="s">
        <v>39</v>
      </c>
    </row>
    <row r="4" spans="1:1" x14ac:dyDescent="0.2">
      <c r="A4" t="s">
        <v>40</v>
      </c>
    </row>
    <row r="5" spans="1:1" x14ac:dyDescent="0.2">
      <c r="A5" t="s">
        <v>61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5"/>
  <sheetViews>
    <sheetView workbookViewId="0">
      <selection activeCell="A15" sqref="A15"/>
    </sheetView>
  </sheetViews>
  <sheetFormatPr baseColWidth="10" defaultColWidth="8.83203125" defaultRowHeight="15" x14ac:dyDescent="0.2"/>
  <sheetData>
    <row r="1" spans="1:1" x14ac:dyDescent="0.2">
      <c r="A1" t="s">
        <v>62</v>
      </c>
    </row>
    <row r="2" spans="1:1" x14ac:dyDescent="0.2">
      <c r="A2" t="s">
        <v>63</v>
      </c>
    </row>
    <row r="3" spans="1:1" x14ac:dyDescent="0.2">
      <c r="A3" t="s">
        <v>64</v>
      </c>
    </row>
    <row r="4" spans="1:1" x14ac:dyDescent="0.2">
      <c r="A4" t="s">
        <v>65</v>
      </c>
    </row>
    <row r="5" spans="1:1" x14ac:dyDescent="0.2">
      <c r="A5" t="s">
        <v>66</v>
      </c>
    </row>
    <row r="6" spans="1:1" x14ac:dyDescent="0.2">
      <c r="A6" t="s">
        <v>67</v>
      </c>
    </row>
    <row r="7" spans="1:1" x14ac:dyDescent="0.2">
      <c r="A7" t="s">
        <v>68</v>
      </c>
    </row>
    <row r="8" spans="1:1" x14ac:dyDescent="0.2">
      <c r="A8" t="s">
        <v>69</v>
      </c>
    </row>
    <row r="9" spans="1:1" x14ac:dyDescent="0.2">
      <c r="A9" t="s">
        <v>70</v>
      </c>
    </row>
    <row r="10" spans="1:1" x14ac:dyDescent="0.2">
      <c r="A10" t="s">
        <v>71</v>
      </c>
    </row>
    <row r="11" spans="1:1" x14ac:dyDescent="0.2">
      <c r="A11" t="s">
        <v>72</v>
      </c>
    </row>
    <row r="12" spans="1:1" x14ac:dyDescent="0.2">
      <c r="A12" t="s">
        <v>73</v>
      </c>
    </row>
    <row r="13" spans="1:1" x14ac:dyDescent="0.2">
      <c r="A13" t="s">
        <v>74</v>
      </c>
    </row>
    <row r="14" spans="1:1" x14ac:dyDescent="0.2">
      <c r="A14" t="s">
        <v>75</v>
      </c>
    </row>
    <row r="15" spans="1:1" x14ac:dyDescent="0.2">
      <c r="A15" t="s">
        <v>76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7.1640625" bestFit="1" customWidth="1"/>
  </cols>
  <sheetData>
    <row r="1" spans="1:4" x14ac:dyDescent="0.2">
      <c r="A1" t="s">
        <v>18</v>
      </c>
    </row>
    <row r="2" spans="1:4" x14ac:dyDescent="0.2">
      <c r="A2" t="s">
        <v>77</v>
      </c>
    </row>
    <row r="3" spans="1:4" x14ac:dyDescent="0.2">
      <c r="A3" t="s">
        <v>78</v>
      </c>
    </row>
    <row r="4" spans="1:4" x14ac:dyDescent="0.2">
      <c r="A4" t="s">
        <v>180</v>
      </c>
    </row>
    <row r="5" spans="1:4" x14ac:dyDescent="0.2">
      <c r="A5" t="s">
        <v>181</v>
      </c>
    </row>
    <row r="6" spans="1:4" x14ac:dyDescent="0.2">
      <c r="A6" t="s">
        <v>182</v>
      </c>
    </row>
    <row r="7" spans="1:4" x14ac:dyDescent="0.2">
      <c r="A7" t="s">
        <v>82</v>
      </c>
    </row>
    <row r="8" spans="1:4" x14ac:dyDescent="0.2">
      <c r="A8" t="s">
        <v>183</v>
      </c>
    </row>
    <row r="9" spans="1:4" x14ac:dyDescent="0.2">
      <c r="A9" t="s">
        <v>84</v>
      </c>
    </row>
    <row r="10" spans="1:4" x14ac:dyDescent="0.2">
      <c r="A10" t="s">
        <v>184</v>
      </c>
    </row>
    <row r="11" spans="1:4" x14ac:dyDescent="0.2">
      <c r="A11" t="s">
        <v>86</v>
      </c>
    </row>
    <row r="12" spans="1:4" x14ac:dyDescent="0.2">
      <c r="A12" t="s">
        <v>87</v>
      </c>
    </row>
    <row r="13" spans="1:4" x14ac:dyDescent="0.2">
      <c r="A13" t="s">
        <v>185</v>
      </c>
    </row>
    <row r="14" spans="1:4" x14ac:dyDescent="0.2">
      <c r="A14" t="s">
        <v>89</v>
      </c>
      <c r="B14" s="2"/>
      <c r="D14" s="4"/>
    </row>
    <row r="15" spans="1:4" x14ac:dyDescent="0.2">
      <c r="A15" t="s">
        <v>90</v>
      </c>
    </row>
    <row r="16" spans="1:4" x14ac:dyDescent="0.2">
      <c r="A16" t="s">
        <v>186</v>
      </c>
    </row>
    <row r="17" spans="1:1" x14ac:dyDescent="0.2">
      <c r="A17" t="s">
        <v>92</v>
      </c>
    </row>
    <row r="18" spans="1:1" x14ac:dyDescent="0.2">
      <c r="A18" t="s">
        <v>179</v>
      </c>
    </row>
    <row r="19" spans="1:1" x14ac:dyDescent="0.2">
      <c r="A19" t="s">
        <v>93</v>
      </c>
    </row>
    <row r="20" spans="1:1" x14ac:dyDescent="0.2">
      <c r="A20" t="s">
        <v>94</v>
      </c>
    </row>
    <row r="21" spans="1:1" x14ac:dyDescent="0.2">
      <c r="A21" t="s">
        <v>175</v>
      </c>
    </row>
    <row r="22" spans="1:1" x14ac:dyDescent="0.2">
      <c r="A22" t="s">
        <v>178</v>
      </c>
    </row>
  </sheetData>
  <dataValidations count="1">
    <dataValidation type="list" allowBlank="1" showInputMessage="1" showErrorMessage="1" sqref="B14" xr:uid="{00000000-0002-0000-0900-000000000000}">
      <formula1>$A$1:$A$22</formula1>
    </dataValidation>
  </dataValidation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4" x14ac:dyDescent="0.2">
      <c r="A1" t="s">
        <v>187</v>
      </c>
      <c r="B1">
        <v>25</v>
      </c>
      <c r="C1">
        <v>2487.9</v>
      </c>
      <c r="D1" s="4">
        <v>0.64</v>
      </c>
    </row>
    <row r="2" spans="1:4" x14ac:dyDescent="0.2">
      <c r="A2" t="s">
        <v>188</v>
      </c>
      <c r="B2">
        <v>24</v>
      </c>
      <c r="C2">
        <v>1424.3</v>
      </c>
      <c r="D2" s="4">
        <v>0.36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8"/>
  <sheetViews>
    <sheetView workbookViewId="0">
      <selection activeCell="A8" sqref="A8"/>
    </sheetView>
  </sheetViews>
  <sheetFormatPr baseColWidth="10" defaultColWidth="8.83203125" defaultRowHeight="15" x14ac:dyDescent="0.2"/>
  <sheetData>
    <row r="1" spans="1:1" x14ac:dyDescent="0.2">
      <c r="A1" t="s">
        <v>95</v>
      </c>
    </row>
    <row r="2" spans="1:1" x14ac:dyDescent="0.2">
      <c r="A2" t="s">
        <v>96</v>
      </c>
    </row>
    <row r="3" spans="1:1" x14ac:dyDescent="0.2">
      <c r="A3" t="s">
        <v>97</v>
      </c>
    </row>
    <row r="4" spans="1:1" x14ac:dyDescent="0.2">
      <c r="A4" t="s">
        <v>98</v>
      </c>
    </row>
    <row r="5" spans="1:1" x14ac:dyDescent="0.2">
      <c r="A5" t="s">
        <v>99</v>
      </c>
    </row>
    <row r="6" spans="1:1" x14ac:dyDescent="0.2">
      <c r="A6" t="s">
        <v>100</v>
      </c>
    </row>
    <row r="7" spans="1:1" x14ac:dyDescent="0.2">
      <c r="A7" t="s">
        <v>101</v>
      </c>
    </row>
    <row r="8" spans="1:1" x14ac:dyDescent="0.2">
      <c r="A8" t="s">
        <v>102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6"/>
  <sheetViews>
    <sheetView workbookViewId="0">
      <selection activeCell="A16" sqref="A16"/>
    </sheetView>
  </sheetViews>
  <sheetFormatPr baseColWidth="10" defaultColWidth="8.83203125" defaultRowHeight="15" x14ac:dyDescent="0.2"/>
  <sheetData>
    <row r="1" spans="1:1" x14ac:dyDescent="0.2">
      <c r="A1" t="s">
        <v>43</v>
      </c>
    </row>
    <row r="2" spans="1:1" x14ac:dyDescent="0.2">
      <c r="A2" t="s">
        <v>47</v>
      </c>
    </row>
    <row r="3" spans="1:1" x14ac:dyDescent="0.2">
      <c r="A3" t="s">
        <v>52</v>
      </c>
    </row>
    <row r="4" spans="1:1" x14ac:dyDescent="0.2">
      <c r="A4" t="s">
        <v>103</v>
      </c>
    </row>
    <row r="5" spans="1:1" x14ac:dyDescent="0.2">
      <c r="A5" t="s">
        <v>104</v>
      </c>
    </row>
    <row r="6" spans="1:1" x14ac:dyDescent="0.2">
      <c r="A6" t="s">
        <v>105</v>
      </c>
    </row>
    <row r="7" spans="1:1" x14ac:dyDescent="0.2">
      <c r="A7" t="s">
        <v>106</v>
      </c>
    </row>
    <row r="8" spans="1:1" x14ac:dyDescent="0.2">
      <c r="A8" t="s">
        <v>107</v>
      </c>
    </row>
    <row r="9" spans="1:1" x14ac:dyDescent="0.2">
      <c r="A9" t="s">
        <v>70</v>
      </c>
    </row>
    <row r="10" spans="1:1" x14ac:dyDescent="0.2">
      <c r="A10" t="s">
        <v>108</v>
      </c>
    </row>
    <row r="11" spans="1:1" x14ac:dyDescent="0.2">
      <c r="A11" t="s">
        <v>109</v>
      </c>
    </row>
    <row r="12" spans="1:1" x14ac:dyDescent="0.2">
      <c r="A12" t="s">
        <v>110</v>
      </c>
    </row>
    <row r="13" spans="1:1" x14ac:dyDescent="0.2">
      <c r="A13" t="s">
        <v>111</v>
      </c>
    </row>
    <row r="14" spans="1:1" x14ac:dyDescent="0.2">
      <c r="A14" t="s">
        <v>112</v>
      </c>
    </row>
    <row r="15" spans="1:1" x14ac:dyDescent="0.2">
      <c r="A15" t="s">
        <v>113</v>
      </c>
    </row>
    <row r="16" spans="1:1" x14ac:dyDescent="0.2">
      <c r="A16" t="s">
        <v>114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Vendas</vt:lpstr>
      <vt:lpstr>Classe Econômica</vt:lpstr>
      <vt:lpstr>Estado Civil</vt:lpstr>
      <vt:lpstr>Forma de PGTO</vt:lpstr>
      <vt:lpstr>Cidade</vt:lpstr>
      <vt:lpstr>Profissão</vt:lpstr>
      <vt:lpstr>Opção Sexual</vt:lpstr>
      <vt:lpstr>Faixa Etária</vt:lpstr>
      <vt:lpstr>Time</vt:lpstr>
      <vt:lpstr>Nº de Filhos</vt:lpstr>
      <vt:lpstr>Seção</vt:lpstr>
      <vt:lpstr>Quantidade</vt:lpstr>
      <vt:lpstr>Plan11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Firmino</dc:creator>
  <cp:lastModifiedBy>Luiz Mauricio</cp:lastModifiedBy>
  <dcterms:created xsi:type="dcterms:W3CDTF">2014-08-27T23:03:00Z</dcterms:created>
  <dcterms:modified xsi:type="dcterms:W3CDTF">2025-08-07T23:35:06Z</dcterms:modified>
</cp:coreProperties>
</file>