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9" i="1" l="1"/>
  <c r="J129" i="1" s="1"/>
  <c r="H129" i="1"/>
  <c r="I128" i="1"/>
  <c r="J128" i="1" s="1"/>
  <c r="H128" i="1"/>
  <c r="I127" i="1"/>
  <c r="J127" i="1" s="1"/>
  <c r="H127" i="1"/>
  <c r="I126" i="1"/>
  <c r="J126" i="1" s="1"/>
  <c r="H126" i="1"/>
  <c r="I125" i="1"/>
  <c r="J125" i="1" s="1"/>
  <c r="H125" i="1"/>
  <c r="I124" i="1"/>
  <c r="J124" i="1" s="1"/>
  <c r="H124" i="1"/>
  <c r="I123" i="1"/>
  <c r="J123" i="1" s="1"/>
  <c r="H123" i="1"/>
  <c r="I122" i="1"/>
  <c r="J122" i="1" s="1"/>
  <c r="H122" i="1"/>
  <c r="I121" i="1"/>
  <c r="J121" i="1" s="1"/>
  <c r="H121" i="1"/>
  <c r="I120" i="1"/>
  <c r="J120" i="1" s="1"/>
  <c r="H120" i="1"/>
  <c r="I119" i="1"/>
  <c r="J119" i="1" s="1"/>
  <c r="H119" i="1"/>
  <c r="I118" i="1"/>
  <c r="J118" i="1" s="1"/>
  <c r="H118" i="1"/>
  <c r="J117" i="1"/>
  <c r="I117" i="1"/>
  <c r="H117" i="1"/>
  <c r="I116" i="1"/>
  <c r="J116" i="1" s="1"/>
  <c r="H116" i="1"/>
  <c r="I115" i="1"/>
  <c r="J115" i="1" s="1"/>
  <c r="H115" i="1"/>
  <c r="I114" i="1"/>
  <c r="J114" i="1" s="1"/>
  <c r="H114" i="1"/>
  <c r="J110" i="1"/>
  <c r="I110" i="1"/>
  <c r="H110" i="1"/>
  <c r="I109" i="1"/>
  <c r="J109" i="1" s="1"/>
  <c r="H109" i="1"/>
  <c r="I108" i="1"/>
  <c r="J108" i="1" s="1"/>
  <c r="H108" i="1"/>
  <c r="I107" i="1"/>
  <c r="J107" i="1" s="1"/>
  <c r="H107" i="1"/>
  <c r="I106" i="1"/>
  <c r="J106" i="1" s="1"/>
  <c r="H106" i="1"/>
  <c r="I105" i="1"/>
  <c r="J105" i="1" s="1"/>
  <c r="H105" i="1"/>
  <c r="I104" i="1"/>
  <c r="J104" i="1" s="1"/>
  <c r="H104" i="1"/>
  <c r="I103" i="1"/>
  <c r="J103" i="1" s="1"/>
  <c r="H103" i="1"/>
  <c r="I102" i="1"/>
  <c r="J102" i="1" s="1"/>
  <c r="H102" i="1"/>
  <c r="I101" i="1"/>
  <c r="J101" i="1" s="1"/>
  <c r="H101" i="1"/>
  <c r="I100" i="1"/>
  <c r="J100" i="1" s="1"/>
  <c r="H100" i="1"/>
  <c r="I99" i="1"/>
  <c r="J99" i="1" s="1"/>
  <c r="H99" i="1"/>
  <c r="J98" i="1"/>
  <c r="I98" i="1"/>
  <c r="H98" i="1"/>
  <c r="I97" i="1"/>
  <c r="J97" i="1" s="1"/>
  <c r="H97" i="1"/>
  <c r="I96" i="1"/>
  <c r="J96" i="1" s="1"/>
  <c r="H96" i="1"/>
  <c r="I95" i="1"/>
  <c r="J95" i="1" s="1"/>
  <c r="H95" i="1"/>
  <c r="I74" i="1"/>
  <c r="J74" i="1" s="1"/>
  <c r="I89" i="1"/>
  <c r="J89" i="1" s="1"/>
  <c r="H89" i="1"/>
  <c r="I88" i="1"/>
  <c r="J88" i="1" s="1"/>
  <c r="H88" i="1"/>
  <c r="I87" i="1"/>
  <c r="J87" i="1" s="1"/>
  <c r="H87" i="1"/>
  <c r="I86" i="1"/>
  <c r="J86" i="1" s="1"/>
  <c r="H86" i="1"/>
  <c r="I85" i="1"/>
  <c r="J85" i="1" s="1"/>
  <c r="H85" i="1"/>
  <c r="I84" i="1"/>
  <c r="J84" i="1" s="1"/>
  <c r="H84" i="1"/>
  <c r="I83" i="1"/>
  <c r="J83" i="1" s="1"/>
  <c r="H83" i="1"/>
  <c r="I82" i="1"/>
  <c r="J82" i="1" s="1"/>
  <c r="H82" i="1"/>
  <c r="I81" i="1"/>
  <c r="J81" i="1" s="1"/>
  <c r="H81" i="1"/>
  <c r="I80" i="1"/>
  <c r="J80" i="1" s="1"/>
  <c r="H80" i="1"/>
  <c r="I79" i="1"/>
  <c r="J79" i="1" s="1"/>
  <c r="H79" i="1"/>
  <c r="I78" i="1"/>
  <c r="J78" i="1" s="1"/>
  <c r="H78" i="1"/>
  <c r="I77" i="1"/>
  <c r="J77" i="1" s="1"/>
  <c r="H77" i="1"/>
  <c r="I76" i="1"/>
  <c r="J76" i="1" s="1"/>
  <c r="H76" i="1"/>
  <c r="I75" i="1"/>
  <c r="J75" i="1" s="1"/>
  <c r="H75" i="1"/>
  <c r="H74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55" i="1"/>
  <c r="J55" i="1" s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10" i="1" l="1"/>
  <c r="I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H17" i="1"/>
  <c r="I17" i="1" s="1"/>
  <c r="J17" i="1" s="1"/>
  <c r="H18" i="1"/>
  <c r="I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9" i="1"/>
  <c r="I9" i="1" s="1"/>
  <c r="J16" i="1" l="1"/>
  <c r="J18" i="1"/>
  <c r="J10" i="1"/>
  <c r="J9" i="1"/>
  <c r="H43" i="1" l="1"/>
  <c r="I43" i="1" s="1"/>
  <c r="J43" i="1" s="1"/>
  <c r="H35" i="1"/>
  <c r="I35" i="1" s="1"/>
  <c r="J35" i="1" s="1"/>
  <c r="H42" i="1"/>
  <c r="I42" i="1" s="1"/>
  <c r="J42" i="1" s="1"/>
  <c r="H34" i="1"/>
  <c r="I34" i="1" s="1"/>
  <c r="J34" i="1" s="1"/>
  <c r="H41" i="1"/>
  <c r="I41" i="1" s="1"/>
  <c r="J41" i="1" s="1"/>
  <c r="H33" i="1"/>
  <c r="I33" i="1" s="1"/>
  <c r="J33" i="1" s="1"/>
  <c r="H40" i="1"/>
  <c r="I40" i="1" s="1"/>
  <c r="J40" i="1" s="1"/>
  <c r="H32" i="1"/>
  <c r="I32" i="1" s="1"/>
  <c r="J32" i="1" s="1"/>
  <c r="H47" i="1"/>
  <c r="I47" i="1" s="1"/>
  <c r="J47" i="1" s="1"/>
  <c r="H39" i="1"/>
  <c r="I39" i="1" s="1"/>
  <c r="J39" i="1" s="1"/>
  <c r="H46" i="1"/>
  <c r="I46" i="1" s="1"/>
  <c r="J46" i="1" s="1"/>
  <c r="H38" i="1"/>
  <c r="I38" i="1" s="1"/>
  <c r="J38" i="1" s="1"/>
  <c r="H45" i="1"/>
  <c r="I45" i="1" s="1"/>
  <c r="J45" i="1" s="1"/>
  <c r="H37" i="1"/>
  <c r="I37" i="1" s="1"/>
  <c r="J37" i="1" s="1"/>
  <c r="H44" i="1"/>
  <c r="I44" i="1" s="1"/>
  <c r="J44" i="1" s="1"/>
  <c r="H36" i="1"/>
  <c r="I36" i="1" s="1"/>
  <c r="J36" i="1" s="1"/>
</calcChain>
</file>

<file path=xl/sharedStrings.xml><?xml version="1.0" encoding="utf-8"?>
<sst xmlns="http://schemas.openxmlformats.org/spreadsheetml/2006/main" count="138" uniqueCount="42">
  <si>
    <t>Hex (0.55 mV)</t>
  </si>
  <si>
    <t>Dec (0.55 mV)</t>
  </si>
  <si>
    <t>register 
Address</t>
  </si>
  <si>
    <t>corresponding
SOC (%)</t>
  </si>
  <si>
    <t>• Example for a 3.7V battery (4.2V max charge voltage)</t>
  </si>
  <si>
    <t>• Example for a 3.8V battery (4.35V max):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</si>
  <si>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</si>
  <si>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</si>
  <si>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</si>
  <si>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</si>
  <si>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</si>
  <si>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</si>
  <si>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</si>
  <si>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</si>
  <si>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</si>
  <si>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</si>
  <si>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</si>
  <si>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</si>
  <si>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</si>
  <si>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</si>
  <si>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</si>
  <si>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</si>
  <si>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STC3115AIJT
(4.2V max battery)</t>
  </si>
  <si>
    <t>REG_OCVTAB</t>
  </si>
  <si>
    <t>[mV]</t>
  </si>
  <si>
    <t xml:space="preserve">STC3115 OCV registers: </t>
  </si>
  <si>
    <t>How to fill the STC3115 registers depending on battery characteristics</t>
  </si>
  <si>
    <t>(relative to reference curve)</t>
  </si>
  <si>
    <t>OCV offset 
(mV)</t>
  </si>
  <si>
    <t>Default 
register value (mV)</t>
  </si>
  <si>
    <t>register REG_OCVTAB value</t>
  </si>
  <si>
    <t xml:space="preserve"> Default 
OCV curve 
voltage (mV)</t>
  </si>
  <si>
    <t>STC3115IJT
(4.35V max battery)</t>
  </si>
  <si>
    <t>Battery specific 
OCV curve</t>
  </si>
  <si>
    <t>Battery  
OCV curve</t>
  </si>
  <si>
    <t>register 
REG_OCVTAB value</t>
  </si>
  <si>
    <t>Offset MAX (8bit)
Hex (0.55 mV)</t>
  </si>
  <si>
    <t>Offset MIN (8bit)
Hex (0.55 mV)</t>
  </si>
  <si>
    <t>Offset MIN (8bit)
Dec (0.55 mV)</t>
  </si>
  <si>
    <t>• Example for the min/max battery voltage:</t>
  </si>
  <si>
    <t>Offset MAX (8bit)
Dec (0.55 mV)</t>
  </si>
  <si>
    <t>Example with user specific battery (OCV curve measure with specific equipement)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</si>
</sst>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4.20Vmax -</a:t>
            </a:r>
            <a:r>
              <a:rPr lang="en-US" baseline="0"/>
              <a:t> </a:t>
            </a:r>
            <a:r>
              <a:rPr lang="en-US"/>
              <a:t>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Sheet1!$G$9:$G$24</c:f>
              <c:numCache>
                <c:formatCode>General</c:formatCode>
                <c:ptCount val="16"/>
                <c:pt idx="0">
                  <c:v>3230</c:v>
                </c:pt>
                <c:pt idx="1">
                  <c:v>3471</c:v>
                </c:pt>
                <c:pt idx="2">
                  <c:v>3561</c:v>
                </c:pt>
                <c:pt idx="3">
                  <c:v>3608</c:v>
                </c:pt>
                <c:pt idx="4">
                  <c:v>3645</c:v>
                </c:pt>
                <c:pt idx="5">
                  <c:v>3679</c:v>
                </c:pt>
                <c:pt idx="6">
                  <c:v>3713</c:v>
                </c:pt>
                <c:pt idx="7">
                  <c:v>3733</c:v>
                </c:pt>
                <c:pt idx="8">
                  <c:v>3758</c:v>
                </c:pt>
                <c:pt idx="9">
                  <c:v>3793</c:v>
                </c:pt>
                <c:pt idx="10">
                  <c:v>3835</c:v>
                </c:pt>
                <c:pt idx="11">
                  <c:v>3877</c:v>
                </c:pt>
                <c:pt idx="12">
                  <c:v>3914</c:v>
                </c:pt>
                <c:pt idx="13">
                  <c:v>3984</c:v>
                </c:pt>
                <c:pt idx="14">
                  <c:v>4070</c:v>
                </c:pt>
                <c:pt idx="15">
                  <c:v>4199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79632"/>
        <c:axId val="262780024"/>
      </c:scatterChart>
      <c:valAx>
        <c:axId val="2627796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0024"/>
        <c:crosses val="autoZero"/>
        <c:crossBetween val="midCat"/>
      </c:valAx>
      <c:valAx>
        <c:axId val="262780024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4.35Vmax - 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Sheet1!$D$32:$D$47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Sheet1!$G$32:$G$47</c:f>
              <c:numCache>
                <c:formatCode>General</c:formatCode>
                <c:ptCount val="16"/>
                <c:pt idx="0">
                  <c:v>3200</c:v>
                </c:pt>
                <c:pt idx="1">
                  <c:v>3450</c:v>
                </c:pt>
                <c:pt idx="2">
                  <c:v>3550</c:v>
                </c:pt>
                <c:pt idx="3">
                  <c:v>3625</c:v>
                </c:pt>
                <c:pt idx="4">
                  <c:v>3660</c:v>
                </c:pt>
                <c:pt idx="5">
                  <c:v>3690</c:v>
                </c:pt>
                <c:pt idx="6">
                  <c:v>3720</c:v>
                </c:pt>
                <c:pt idx="7">
                  <c:v>3740</c:v>
                </c:pt>
                <c:pt idx="8">
                  <c:v>3770</c:v>
                </c:pt>
                <c:pt idx="9">
                  <c:v>3825</c:v>
                </c:pt>
                <c:pt idx="10">
                  <c:v>3925</c:v>
                </c:pt>
                <c:pt idx="11">
                  <c:v>3980</c:v>
                </c:pt>
                <c:pt idx="12">
                  <c:v>4040</c:v>
                </c:pt>
                <c:pt idx="13">
                  <c:v>4150</c:v>
                </c:pt>
                <c:pt idx="14">
                  <c:v>4260</c:v>
                </c:pt>
                <c:pt idx="15">
                  <c:v>4380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80808"/>
        <c:axId val="262781200"/>
      </c:scatterChart>
      <c:valAx>
        <c:axId val="262780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1200"/>
        <c:crosses val="autoZero"/>
        <c:crossBetween val="midCat"/>
      </c:valAx>
      <c:valAx>
        <c:axId val="262781200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 - </a:t>
            </a:r>
            <a:r>
              <a:rPr lang="en-US" baseline="0"/>
              <a:t>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Sheet1!$D$55:$D$70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Sheet1!$J$55:$J$70</c:f>
              <c:numCache>
                <c:formatCode>General</c:formatCode>
                <c:ptCount val="16"/>
                <c:pt idx="0">
                  <c:v>3229.6</c:v>
                </c:pt>
                <c:pt idx="1">
                  <c:v>3470.6</c:v>
                </c:pt>
                <c:pt idx="2">
                  <c:v>3547.6</c:v>
                </c:pt>
                <c:pt idx="3">
                  <c:v>3587.6</c:v>
                </c:pt>
                <c:pt idx="4">
                  <c:v>3624.6</c:v>
                </c:pt>
                <c:pt idx="5">
                  <c:v>3650.6</c:v>
                </c:pt>
                <c:pt idx="6">
                  <c:v>3676.6</c:v>
                </c:pt>
                <c:pt idx="7">
                  <c:v>3690.6</c:v>
                </c:pt>
                <c:pt idx="8">
                  <c:v>3707.6</c:v>
                </c:pt>
                <c:pt idx="9">
                  <c:v>3731.6</c:v>
                </c:pt>
                <c:pt idx="10">
                  <c:v>3792.6</c:v>
                </c:pt>
                <c:pt idx="11">
                  <c:v>3828.6</c:v>
                </c:pt>
                <c:pt idx="12">
                  <c:v>3858.6</c:v>
                </c:pt>
                <c:pt idx="13">
                  <c:v>3920.6</c:v>
                </c:pt>
                <c:pt idx="14">
                  <c:v>4005.6</c:v>
                </c:pt>
                <c:pt idx="15">
                  <c:v>4105.6000000000004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Sheet1!$J$74:$J$89</c:f>
              <c:numCache>
                <c:formatCode>General</c:formatCode>
                <c:ptCount val="16"/>
                <c:pt idx="0">
                  <c:v>3369.85</c:v>
                </c:pt>
                <c:pt idx="1">
                  <c:v>3610.85</c:v>
                </c:pt>
                <c:pt idx="2">
                  <c:v>3687.85</c:v>
                </c:pt>
                <c:pt idx="3">
                  <c:v>3727.85</c:v>
                </c:pt>
                <c:pt idx="4">
                  <c:v>3764.85</c:v>
                </c:pt>
                <c:pt idx="5">
                  <c:v>3790.85</c:v>
                </c:pt>
                <c:pt idx="6">
                  <c:v>3816.85</c:v>
                </c:pt>
                <c:pt idx="7">
                  <c:v>3830.85</c:v>
                </c:pt>
                <c:pt idx="8">
                  <c:v>3847.85</c:v>
                </c:pt>
                <c:pt idx="9">
                  <c:v>3871.85</c:v>
                </c:pt>
                <c:pt idx="10">
                  <c:v>3932.85</c:v>
                </c:pt>
                <c:pt idx="11">
                  <c:v>3968.85</c:v>
                </c:pt>
                <c:pt idx="12">
                  <c:v>3998.85</c:v>
                </c:pt>
                <c:pt idx="13">
                  <c:v>4060.85</c:v>
                </c:pt>
                <c:pt idx="14">
                  <c:v>4145.8500000000004</c:v>
                </c:pt>
                <c:pt idx="15">
                  <c:v>4245.8500000000004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10064"/>
        <c:axId val="264310456"/>
      </c:scatterChart>
      <c:valAx>
        <c:axId val="26431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456"/>
        <c:crosses val="autoZero"/>
        <c:crossBetween val="midCat"/>
      </c:valAx>
      <c:valAx>
        <c:axId val="264310456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4.35V -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Sheet1!$D$95:$D$110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Sheet1!$J$95:$J$110</c:f>
              <c:numCache>
                <c:formatCode>General</c:formatCode>
                <c:ptCount val="16"/>
                <c:pt idx="0">
                  <c:v>3229.6</c:v>
                </c:pt>
                <c:pt idx="1">
                  <c:v>3500.6</c:v>
                </c:pt>
                <c:pt idx="2">
                  <c:v>3580.6</c:v>
                </c:pt>
                <c:pt idx="3">
                  <c:v>3604.6</c:v>
                </c:pt>
                <c:pt idx="4">
                  <c:v>3639.6</c:v>
                </c:pt>
                <c:pt idx="5">
                  <c:v>3672.6</c:v>
                </c:pt>
                <c:pt idx="6">
                  <c:v>3690.6</c:v>
                </c:pt>
                <c:pt idx="7">
                  <c:v>3699.6</c:v>
                </c:pt>
                <c:pt idx="8">
                  <c:v>3719.6</c:v>
                </c:pt>
                <c:pt idx="9">
                  <c:v>3754.6</c:v>
                </c:pt>
                <c:pt idx="10">
                  <c:v>3843.6</c:v>
                </c:pt>
                <c:pt idx="11">
                  <c:v>3882.6</c:v>
                </c:pt>
                <c:pt idx="12">
                  <c:v>3919.6</c:v>
                </c:pt>
                <c:pt idx="13">
                  <c:v>4017.6</c:v>
                </c:pt>
                <c:pt idx="14">
                  <c:v>4126.6000000000004</c:v>
                </c:pt>
                <c:pt idx="15">
                  <c:v>4242.6000000000004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Sheet1!$J$114:$J$129</c:f>
              <c:numCache>
                <c:formatCode>General</c:formatCode>
                <c:ptCount val="16"/>
                <c:pt idx="0">
                  <c:v>3369.85</c:v>
                </c:pt>
                <c:pt idx="1">
                  <c:v>3640.85</c:v>
                </c:pt>
                <c:pt idx="2">
                  <c:v>3720.85</c:v>
                </c:pt>
                <c:pt idx="3">
                  <c:v>3744.85</c:v>
                </c:pt>
                <c:pt idx="4">
                  <c:v>3779.85</c:v>
                </c:pt>
                <c:pt idx="5">
                  <c:v>3812.85</c:v>
                </c:pt>
                <c:pt idx="6">
                  <c:v>3830.85</c:v>
                </c:pt>
                <c:pt idx="7">
                  <c:v>3839.85</c:v>
                </c:pt>
                <c:pt idx="8">
                  <c:v>3859.85</c:v>
                </c:pt>
                <c:pt idx="9">
                  <c:v>3894.85</c:v>
                </c:pt>
                <c:pt idx="10">
                  <c:v>3983.85</c:v>
                </c:pt>
                <c:pt idx="11">
                  <c:v>4022.85</c:v>
                </c:pt>
                <c:pt idx="12">
                  <c:v>4059.85</c:v>
                </c:pt>
                <c:pt idx="13">
                  <c:v>4157.8500000000004</c:v>
                </c:pt>
                <c:pt idx="14">
                  <c:v>4266.8500000000004</c:v>
                </c:pt>
                <c:pt idx="15">
                  <c:v>4382.8500000000004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13200"/>
        <c:axId val="264313592"/>
      </c:scatterChart>
      <c:valAx>
        <c:axId val="264313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3592"/>
        <c:crosses val="autoZero"/>
        <c:crossBetween val="midCat"/>
      </c:valAx>
      <c:valAx>
        <c:axId val="264313592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6</xdr:row>
      <xdr:rowOff>1</xdr:rowOff>
    </xdr:from>
    <xdr:to>
      <xdr:col>18</xdr:col>
      <xdr:colOff>476249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190500</xdr:rowOff>
    </xdr:from>
    <xdr:to>
      <xdr:col>18</xdr:col>
      <xdr:colOff>471488</xdr:colOff>
      <xdr:row>46</xdr:row>
      <xdr:rowOff>200024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18</xdr:col>
      <xdr:colOff>461963</xdr:colOff>
      <xdr:row>70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92</xdr:row>
      <xdr:rowOff>0</xdr:rowOff>
    </xdr:from>
    <xdr:to>
      <xdr:col>18</xdr:col>
      <xdr:colOff>461963</xdr:colOff>
      <xdr:row>110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zoomScaleNormal="100" workbookViewId="0">
      <selection activeCell="G29" sqref="G29:J29"/>
    </sheetView>
  </sheetViews>
  <sheetFormatPr defaultRowHeight="15" x14ac:dyDescent="0.25"/>
  <cols>
    <col min="1" max="1" width="4" customWidth="1"/>
    <col min="4" max="4" width="13.5703125" customWidth="1"/>
    <col min="5" max="5" width="14.140625" customWidth="1"/>
    <col min="6" max="6" width="6" customWidth="1"/>
    <col min="7" max="7" width="11.85546875" customWidth="1"/>
    <col min="8" max="8" width="11" customWidth="1"/>
    <col min="9" max="9" width="12.5703125" customWidth="1"/>
    <col min="10" max="10" width="13.28515625" customWidth="1"/>
    <col min="11" max="11" width="8" customWidth="1"/>
    <col min="12" max="12" width="11.7109375" customWidth="1"/>
    <col min="13" max="13" width="12" customWidth="1"/>
    <col min="14" max="15" width="14.85546875" customWidth="1"/>
    <col min="20" max="20" width="11.7109375" bestFit="1" customWidth="1"/>
    <col min="21" max="21" width="11.85546875" customWidth="1"/>
  </cols>
  <sheetData>
    <row r="1" spans="1:17" x14ac:dyDescent="0.25">
      <c r="B1" s="9" t="s">
        <v>25</v>
      </c>
    </row>
    <row r="2" spans="1:17" x14ac:dyDescent="0.25">
      <c r="B2" s="23" t="s">
        <v>26</v>
      </c>
    </row>
    <row r="3" spans="1:17" x14ac:dyDescent="0.25">
      <c r="B3" s="23"/>
    </row>
    <row r="4" spans="1:17" x14ac:dyDescent="0.25">
      <c r="B4" s="9"/>
    </row>
    <row r="5" spans="1:17" x14ac:dyDescent="0.25">
      <c r="A5" t="s">
        <v>4</v>
      </c>
      <c r="B5" s="9"/>
    </row>
    <row r="6" spans="1:17" ht="15.75" thickBot="1" x14ac:dyDescent="0.3">
      <c r="G6" s="43" t="s">
        <v>41</v>
      </c>
      <c r="H6" s="43"/>
      <c r="I6" s="43"/>
      <c r="J6" s="43"/>
    </row>
    <row r="7" spans="1:17" ht="45.75" thickBot="1" x14ac:dyDescent="0.3">
      <c r="B7" s="22" t="s">
        <v>2</v>
      </c>
      <c r="C7" s="11" t="s">
        <v>3</v>
      </c>
      <c r="D7" s="11" t="s">
        <v>31</v>
      </c>
      <c r="E7" s="24" t="s">
        <v>23</v>
      </c>
      <c r="F7" s="25"/>
      <c r="G7" s="10" t="s">
        <v>33</v>
      </c>
      <c r="H7" s="29" t="s">
        <v>28</v>
      </c>
      <c r="I7" s="44" t="s">
        <v>30</v>
      </c>
      <c r="J7" s="45"/>
    </row>
    <row r="8" spans="1:17" ht="49.5" thickBot="1" x14ac:dyDescent="0.3">
      <c r="B8" s="21"/>
      <c r="C8" s="12"/>
      <c r="D8" s="28" t="s">
        <v>22</v>
      </c>
      <c r="E8" s="27" t="s">
        <v>29</v>
      </c>
      <c r="F8" s="6"/>
      <c r="G8" s="26" t="s">
        <v>24</v>
      </c>
      <c r="H8" s="26" t="s">
        <v>27</v>
      </c>
      <c r="I8" s="13" t="s">
        <v>1</v>
      </c>
      <c r="J8" s="14" t="s">
        <v>0</v>
      </c>
      <c r="L8" s="5"/>
      <c r="M8" s="5"/>
      <c r="N8" s="8"/>
      <c r="O8" s="6"/>
      <c r="P8" s="6"/>
      <c r="Q8" s="8"/>
    </row>
    <row r="9" spans="1:17" x14ac:dyDescent="0.25">
      <c r="B9" s="1" t="s">
        <v>6</v>
      </c>
      <c r="C9" s="3">
        <v>0</v>
      </c>
      <c r="D9" s="1">
        <v>3300</v>
      </c>
      <c r="E9" s="32">
        <v>0</v>
      </c>
      <c r="F9" s="8"/>
      <c r="G9" s="34">
        <v>3230</v>
      </c>
      <c r="H9" s="1">
        <f>G9-D9</f>
        <v>-70</v>
      </c>
      <c r="I9" s="15">
        <f>ROUND(H9/0.55, 0)</f>
        <v>-127</v>
      </c>
      <c r="J9" s="30" t="str">
        <f>DEC2HEX(I9, 2)</f>
        <v>FFFFFFFF81</v>
      </c>
    </row>
    <row r="10" spans="1:17" x14ac:dyDescent="0.25">
      <c r="B10" s="1" t="s">
        <v>7</v>
      </c>
      <c r="C10" s="3">
        <v>3</v>
      </c>
      <c r="D10" s="1">
        <v>3541</v>
      </c>
      <c r="E10" s="32">
        <v>0</v>
      </c>
      <c r="F10" s="8"/>
      <c r="G10" s="34">
        <v>3471</v>
      </c>
      <c r="H10" s="1">
        <f t="shared" ref="H10:H24" si="0">G10-D10</f>
        <v>-70</v>
      </c>
      <c r="I10" s="15">
        <f t="shared" ref="I10:I24" si="1">ROUND(H10/0.55, 0)</f>
        <v>-127</v>
      </c>
      <c r="J10" s="30" t="str">
        <f t="shared" ref="J10:J24" si="2">DEC2HEX(I10, 2)</f>
        <v>FFFFFFFF81</v>
      </c>
    </row>
    <row r="11" spans="1:17" x14ac:dyDescent="0.25">
      <c r="B11" s="1" t="s">
        <v>8</v>
      </c>
      <c r="C11" s="3">
        <v>6</v>
      </c>
      <c r="D11" s="1">
        <v>3618</v>
      </c>
      <c r="E11" s="32">
        <v>0</v>
      </c>
      <c r="F11" s="8"/>
      <c r="G11" s="34">
        <v>3561</v>
      </c>
      <c r="H11" s="1">
        <f t="shared" si="0"/>
        <v>-57</v>
      </c>
      <c r="I11" s="15">
        <f t="shared" si="1"/>
        <v>-104</v>
      </c>
      <c r="J11" s="30" t="str">
        <f t="shared" si="2"/>
        <v>FFFFFFFF98</v>
      </c>
    </row>
    <row r="12" spans="1:17" x14ac:dyDescent="0.25">
      <c r="B12" s="1" t="s">
        <v>9</v>
      </c>
      <c r="C12" s="3">
        <v>10</v>
      </c>
      <c r="D12" s="1">
        <v>3658</v>
      </c>
      <c r="E12" s="32">
        <v>0</v>
      </c>
      <c r="F12" s="8"/>
      <c r="G12" s="34">
        <v>3608</v>
      </c>
      <c r="H12" s="1">
        <f t="shared" si="0"/>
        <v>-50</v>
      </c>
      <c r="I12" s="15">
        <f t="shared" si="1"/>
        <v>-91</v>
      </c>
      <c r="J12" s="30" t="str">
        <f t="shared" si="2"/>
        <v>FFFFFFFFA5</v>
      </c>
    </row>
    <row r="13" spans="1:17" x14ac:dyDescent="0.25">
      <c r="B13" s="1" t="s">
        <v>10</v>
      </c>
      <c r="C13" s="3">
        <v>15</v>
      </c>
      <c r="D13" s="1">
        <v>3695</v>
      </c>
      <c r="E13" s="32">
        <v>0</v>
      </c>
      <c r="F13" s="8"/>
      <c r="G13" s="34">
        <v>3645</v>
      </c>
      <c r="H13" s="1">
        <f t="shared" si="0"/>
        <v>-50</v>
      </c>
      <c r="I13" s="15">
        <f t="shared" si="1"/>
        <v>-91</v>
      </c>
      <c r="J13" s="30" t="str">
        <f t="shared" si="2"/>
        <v>FFFFFFFFA5</v>
      </c>
    </row>
    <row r="14" spans="1:17" x14ac:dyDescent="0.25">
      <c r="B14" s="1" t="s">
        <v>11</v>
      </c>
      <c r="C14" s="3">
        <v>20</v>
      </c>
      <c r="D14" s="1">
        <v>3721</v>
      </c>
      <c r="E14" s="32">
        <v>0</v>
      </c>
      <c r="F14" s="8"/>
      <c r="G14" s="34">
        <v>3679</v>
      </c>
      <c r="H14" s="1">
        <f t="shared" si="0"/>
        <v>-42</v>
      </c>
      <c r="I14" s="15">
        <f t="shared" si="1"/>
        <v>-76</v>
      </c>
      <c r="J14" s="30" t="str">
        <f t="shared" si="2"/>
        <v>FFFFFFFFB4</v>
      </c>
    </row>
    <row r="15" spans="1:17" x14ac:dyDescent="0.25">
      <c r="B15" s="1" t="s">
        <v>12</v>
      </c>
      <c r="C15" s="3">
        <v>25</v>
      </c>
      <c r="D15" s="1">
        <v>3747</v>
      </c>
      <c r="E15" s="32">
        <v>0</v>
      </c>
      <c r="F15" s="8"/>
      <c r="G15" s="34">
        <v>3713</v>
      </c>
      <c r="H15" s="1">
        <f t="shared" si="0"/>
        <v>-34</v>
      </c>
      <c r="I15" s="15">
        <f t="shared" si="1"/>
        <v>-62</v>
      </c>
      <c r="J15" s="30" t="str">
        <f t="shared" si="2"/>
        <v>FFFFFFFFC2</v>
      </c>
    </row>
    <row r="16" spans="1:17" x14ac:dyDescent="0.25">
      <c r="B16" s="1" t="s">
        <v>13</v>
      </c>
      <c r="C16" s="3">
        <v>30</v>
      </c>
      <c r="D16" s="1">
        <v>3761</v>
      </c>
      <c r="E16" s="32">
        <v>0</v>
      </c>
      <c r="F16" s="8"/>
      <c r="G16" s="34">
        <v>3733</v>
      </c>
      <c r="H16" s="1">
        <f t="shared" si="0"/>
        <v>-28</v>
      </c>
      <c r="I16" s="15">
        <f t="shared" si="1"/>
        <v>-51</v>
      </c>
      <c r="J16" s="30" t="str">
        <f t="shared" si="2"/>
        <v>FFFFFFFFCD</v>
      </c>
    </row>
    <row r="17" spans="1:17" x14ac:dyDescent="0.25">
      <c r="B17" s="1" t="s">
        <v>14</v>
      </c>
      <c r="C17" s="3">
        <v>40</v>
      </c>
      <c r="D17" s="1">
        <v>3778</v>
      </c>
      <c r="E17" s="32">
        <v>0</v>
      </c>
      <c r="F17" s="8"/>
      <c r="G17" s="34">
        <v>3758</v>
      </c>
      <c r="H17" s="1">
        <f t="shared" si="0"/>
        <v>-20</v>
      </c>
      <c r="I17" s="15">
        <f t="shared" si="1"/>
        <v>-36</v>
      </c>
      <c r="J17" s="30" t="str">
        <f t="shared" si="2"/>
        <v>FFFFFFFFDC</v>
      </c>
    </row>
    <row r="18" spans="1:17" x14ac:dyDescent="0.25">
      <c r="B18" s="1" t="s">
        <v>15</v>
      </c>
      <c r="C18" s="3">
        <v>50</v>
      </c>
      <c r="D18" s="1">
        <v>3802</v>
      </c>
      <c r="E18" s="32">
        <v>0</v>
      </c>
      <c r="F18" s="8"/>
      <c r="G18" s="34">
        <v>3793</v>
      </c>
      <c r="H18" s="1">
        <f t="shared" si="0"/>
        <v>-9</v>
      </c>
      <c r="I18" s="15">
        <f t="shared" si="1"/>
        <v>-16</v>
      </c>
      <c r="J18" s="30" t="str">
        <f t="shared" si="2"/>
        <v>FFFFFFFFF0</v>
      </c>
    </row>
    <row r="19" spans="1:17" x14ac:dyDescent="0.25">
      <c r="B19" s="1" t="s">
        <v>16</v>
      </c>
      <c r="C19" s="3">
        <v>60</v>
      </c>
      <c r="D19" s="1">
        <v>3863</v>
      </c>
      <c r="E19" s="32">
        <v>0</v>
      </c>
      <c r="F19" s="8"/>
      <c r="G19" s="34">
        <v>3835</v>
      </c>
      <c r="H19" s="1">
        <f t="shared" si="0"/>
        <v>-28</v>
      </c>
      <c r="I19" s="15">
        <f t="shared" si="1"/>
        <v>-51</v>
      </c>
      <c r="J19" s="30" t="str">
        <f t="shared" si="2"/>
        <v>FFFFFFFFCD</v>
      </c>
    </row>
    <row r="20" spans="1:17" x14ac:dyDescent="0.25">
      <c r="B20" s="1" t="s">
        <v>17</v>
      </c>
      <c r="C20" s="3">
        <v>65</v>
      </c>
      <c r="D20" s="1">
        <v>3899</v>
      </c>
      <c r="E20" s="32">
        <v>0</v>
      </c>
      <c r="F20" s="8"/>
      <c r="G20" s="34">
        <v>3877</v>
      </c>
      <c r="H20" s="1">
        <f t="shared" si="0"/>
        <v>-22</v>
      </c>
      <c r="I20" s="15">
        <f t="shared" si="1"/>
        <v>-40</v>
      </c>
      <c r="J20" s="30" t="str">
        <f t="shared" si="2"/>
        <v>FFFFFFFFD8</v>
      </c>
    </row>
    <row r="21" spans="1:17" x14ac:dyDescent="0.25">
      <c r="B21" s="1" t="s">
        <v>18</v>
      </c>
      <c r="C21" s="3">
        <v>70</v>
      </c>
      <c r="D21" s="1">
        <v>3929</v>
      </c>
      <c r="E21" s="32">
        <v>0</v>
      </c>
      <c r="F21" s="8"/>
      <c r="G21" s="34">
        <v>3914</v>
      </c>
      <c r="H21" s="1">
        <f t="shared" si="0"/>
        <v>-15</v>
      </c>
      <c r="I21" s="15">
        <f t="shared" si="1"/>
        <v>-27</v>
      </c>
      <c r="J21" s="30" t="str">
        <f t="shared" si="2"/>
        <v>FFFFFFFFE5</v>
      </c>
    </row>
    <row r="22" spans="1:17" x14ac:dyDescent="0.25">
      <c r="B22" s="1" t="s">
        <v>19</v>
      </c>
      <c r="C22" s="3">
        <v>80</v>
      </c>
      <c r="D22" s="1">
        <v>3991</v>
      </c>
      <c r="E22" s="32">
        <v>0</v>
      </c>
      <c r="F22" s="8"/>
      <c r="G22" s="34">
        <v>3984</v>
      </c>
      <c r="H22" s="1">
        <f t="shared" si="0"/>
        <v>-7</v>
      </c>
      <c r="I22" s="15">
        <f t="shared" si="1"/>
        <v>-13</v>
      </c>
      <c r="J22" s="30" t="str">
        <f t="shared" si="2"/>
        <v>FFFFFFFFF3</v>
      </c>
    </row>
    <row r="23" spans="1:17" x14ac:dyDescent="0.25">
      <c r="B23" s="1" t="s">
        <v>20</v>
      </c>
      <c r="C23" s="3">
        <v>90</v>
      </c>
      <c r="D23" s="1">
        <v>4076</v>
      </c>
      <c r="E23" s="32">
        <v>0</v>
      </c>
      <c r="F23" s="8"/>
      <c r="G23" s="34">
        <v>4070</v>
      </c>
      <c r="H23" s="1">
        <f t="shared" si="0"/>
        <v>-6</v>
      </c>
      <c r="I23" s="15">
        <f t="shared" si="1"/>
        <v>-11</v>
      </c>
      <c r="J23" s="30" t="str">
        <f t="shared" si="2"/>
        <v>FFFFFFFFF5</v>
      </c>
    </row>
    <row r="24" spans="1:17" ht="15.75" thickBot="1" x14ac:dyDescent="0.3">
      <c r="B24" s="2" t="s">
        <v>21</v>
      </c>
      <c r="C24" s="4">
        <v>100</v>
      </c>
      <c r="D24" s="2">
        <v>4176</v>
      </c>
      <c r="E24" s="33">
        <v>0</v>
      </c>
      <c r="F24" s="8"/>
      <c r="G24" s="35">
        <v>4199</v>
      </c>
      <c r="H24" s="2">
        <f t="shared" si="0"/>
        <v>23</v>
      </c>
      <c r="I24" s="16">
        <f t="shared" si="1"/>
        <v>42</v>
      </c>
      <c r="J24" s="31" t="str">
        <f t="shared" si="2"/>
        <v>2A</v>
      </c>
    </row>
    <row r="25" spans="1:17" x14ac:dyDescent="0.25">
      <c r="G25" s="8"/>
      <c r="H25" s="7"/>
      <c r="I25" s="8"/>
      <c r="J25" s="8"/>
      <c r="K25" s="8"/>
      <c r="L25" s="8"/>
      <c r="M25" s="8"/>
      <c r="N25" s="7"/>
      <c r="O25" s="7"/>
    </row>
    <row r="26" spans="1:17" x14ac:dyDescent="0.25">
      <c r="G26" s="8"/>
      <c r="H26" s="7"/>
      <c r="I26" s="8"/>
      <c r="J26" s="8"/>
      <c r="K26" s="8"/>
      <c r="L26" s="8"/>
      <c r="M26" s="8"/>
      <c r="N26" s="7"/>
      <c r="O26" s="7"/>
    </row>
    <row r="28" spans="1:17" x14ac:dyDescent="0.25">
      <c r="A28" t="s">
        <v>5</v>
      </c>
    </row>
    <row r="29" spans="1:17" ht="15.75" thickBot="1" x14ac:dyDescent="0.3">
      <c r="G29" s="43" t="s">
        <v>41</v>
      </c>
      <c r="H29" s="43"/>
      <c r="I29" s="43"/>
      <c r="J29" s="43"/>
    </row>
    <row r="30" spans="1:17" ht="45.75" thickBot="1" x14ac:dyDescent="0.3">
      <c r="B30" s="22" t="s">
        <v>2</v>
      </c>
      <c r="C30" s="11" t="s">
        <v>3</v>
      </c>
      <c r="D30" s="11" t="s">
        <v>31</v>
      </c>
      <c r="E30" s="24" t="s">
        <v>23</v>
      </c>
      <c r="F30" s="25"/>
      <c r="G30" s="10" t="s">
        <v>33</v>
      </c>
      <c r="H30" s="29" t="s">
        <v>28</v>
      </c>
      <c r="I30" s="44" t="s">
        <v>30</v>
      </c>
      <c r="J30" s="45"/>
    </row>
    <row r="31" spans="1:17" ht="37.5" thickBot="1" x14ac:dyDescent="0.3">
      <c r="B31" s="21"/>
      <c r="C31" s="12"/>
      <c r="D31" s="17" t="s">
        <v>32</v>
      </c>
      <c r="E31" s="27" t="s">
        <v>29</v>
      </c>
      <c r="F31" s="6"/>
      <c r="G31" s="26" t="s">
        <v>24</v>
      </c>
      <c r="H31" s="26" t="s">
        <v>27</v>
      </c>
      <c r="I31" s="13" t="s">
        <v>1</v>
      </c>
      <c r="J31" s="14" t="s">
        <v>0</v>
      </c>
      <c r="L31" s="5"/>
      <c r="M31" s="5"/>
      <c r="N31" s="8"/>
      <c r="O31" s="6"/>
      <c r="P31" s="6"/>
      <c r="Q31" s="8"/>
    </row>
    <row r="32" spans="1:17" x14ac:dyDescent="0.25">
      <c r="B32" s="1" t="s">
        <v>6</v>
      </c>
      <c r="C32" s="3">
        <v>0</v>
      </c>
      <c r="D32" s="18">
        <v>3300</v>
      </c>
      <c r="E32" s="30">
        <v>0</v>
      </c>
      <c r="F32" s="8"/>
      <c r="G32" s="34">
        <v>3200</v>
      </c>
      <c r="H32" s="1">
        <f>G32-D32</f>
        <v>-100</v>
      </c>
      <c r="I32" s="15">
        <f>ROUND(H32/0.55, 0)</f>
        <v>-182</v>
      </c>
      <c r="J32" s="30" t="str">
        <f>DEC2HEX(I32, 2)</f>
        <v>FFFFFFFF4A</v>
      </c>
    </row>
    <row r="33" spans="2:15" x14ac:dyDescent="0.25">
      <c r="B33" s="1" t="s">
        <v>7</v>
      </c>
      <c r="C33" s="3">
        <v>3</v>
      </c>
      <c r="D33" s="19">
        <v>3571</v>
      </c>
      <c r="E33" s="30">
        <v>0</v>
      </c>
      <c r="F33" s="8"/>
      <c r="G33" s="34">
        <v>3450</v>
      </c>
      <c r="H33" s="1">
        <f t="shared" ref="H33:H47" si="3">G33-D33</f>
        <v>-121</v>
      </c>
      <c r="I33" s="15">
        <f t="shared" ref="I33:I47" si="4">ROUND(H33/0.55, 0)</f>
        <v>-220</v>
      </c>
      <c r="J33" s="30" t="str">
        <f t="shared" ref="J33:J47" si="5">DEC2HEX(I33, 2)</f>
        <v>FFFFFFFF24</v>
      </c>
    </row>
    <row r="34" spans="2:15" x14ac:dyDescent="0.25">
      <c r="B34" s="1" t="s">
        <v>8</v>
      </c>
      <c r="C34" s="3">
        <v>6</v>
      </c>
      <c r="D34" s="19">
        <v>3651</v>
      </c>
      <c r="E34" s="30">
        <v>0</v>
      </c>
      <c r="F34" s="8"/>
      <c r="G34" s="34">
        <v>3550</v>
      </c>
      <c r="H34" s="1">
        <f t="shared" si="3"/>
        <v>-101</v>
      </c>
      <c r="I34" s="15">
        <f t="shared" si="4"/>
        <v>-184</v>
      </c>
      <c r="J34" s="30" t="str">
        <f t="shared" si="5"/>
        <v>FFFFFFFF48</v>
      </c>
    </row>
    <row r="35" spans="2:15" x14ac:dyDescent="0.25">
      <c r="B35" s="1" t="s">
        <v>9</v>
      </c>
      <c r="C35" s="3">
        <v>10</v>
      </c>
      <c r="D35" s="19">
        <v>3675</v>
      </c>
      <c r="E35" s="30">
        <v>0</v>
      </c>
      <c r="F35" s="8"/>
      <c r="G35" s="34">
        <v>3625</v>
      </c>
      <c r="H35" s="1">
        <f t="shared" si="3"/>
        <v>-50</v>
      </c>
      <c r="I35" s="15">
        <f t="shared" si="4"/>
        <v>-91</v>
      </c>
      <c r="J35" s="30" t="str">
        <f t="shared" si="5"/>
        <v>FFFFFFFFA5</v>
      </c>
    </row>
    <row r="36" spans="2:15" x14ac:dyDescent="0.25">
      <c r="B36" s="1" t="s">
        <v>10</v>
      </c>
      <c r="C36" s="3">
        <v>15</v>
      </c>
      <c r="D36" s="19">
        <v>3710</v>
      </c>
      <c r="E36" s="30">
        <v>0</v>
      </c>
      <c r="F36" s="8"/>
      <c r="G36" s="34">
        <v>3660</v>
      </c>
      <c r="H36" s="1">
        <f t="shared" si="3"/>
        <v>-50</v>
      </c>
      <c r="I36" s="15">
        <f t="shared" si="4"/>
        <v>-91</v>
      </c>
      <c r="J36" s="30" t="str">
        <f t="shared" si="5"/>
        <v>FFFFFFFFA5</v>
      </c>
    </row>
    <row r="37" spans="2:15" x14ac:dyDescent="0.25">
      <c r="B37" s="1" t="s">
        <v>11</v>
      </c>
      <c r="C37" s="3">
        <v>20</v>
      </c>
      <c r="D37" s="19">
        <v>3743</v>
      </c>
      <c r="E37" s="30">
        <v>0</v>
      </c>
      <c r="F37" s="8"/>
      <c r="G37" s="34">
        <v>3690</v>
      </c>
      <c r="H37" s="1">
        <f t="shared" si="3"/>
        <v>-53</v>
      </c>
      <c r="I37" s="15">
        <f t="shared" si="4"/>
        <v>-96</v>
      </c>
      <c r="J37" s="30" t="str">
        <f t="shared" si="5"/>
        <v>FFFFFFFFA0</v>
      </c>
    </row>
    <row r="38" spans="2:15" x14ac:dyDescent="0.25">
      <c r="B38" s="1" t="s">
        <v>12</v>
      </c>
      <c r="C38" s="3">
        <v>25</v>
      </c>
      <c r="D38" s="19">
        <v>3761</v>
      </c>
      <c r="E38" s="30">
        <v>0</v>
      </c>
      <c r="F38" s="8"/>
      <c r="G38" s="34">
        <v>3720</v>
      </c>
      <c r="H38" s="1">
        <f t="shared" si="3"/>
        <v>-41</v>
      </c>
      <c r="I38" s="15">
        <f t="shared" si="4"/>
        <v>-75</v>
      </c>
      <c r="J38" s="30" t="str">
        <f t="shared" si="5"/>
        <v>FFFFFFFFB5</v>
      </c>
    </row>
    <row r="39" spans="2:15" x14ac:dyDescent="0.25">
      <c r="B39" s="1" t="s">
        <v>13</v>
      </c>
      <c r="C39" s="3">
        <v>30</v>
      </c>
      <c r="D39" s="19">
        <v>3770</v>
      </c>
      <c r="E39" s="30">
        <v>0</v>
      </c>
      <c r="F39" s="8"/>
      <c r="G39" s="34">
        <v>3740</v>
      </c>
      <c r="H39" s="1">
        <f t="shared" si="3"/>
        <v>-30</v>
      </c>
      <c r="I39" s="15">
        <f t="shared" si="4"/>
        <v>-55</v>
      </c>
      <c r="J39" s="30" t="str">
        <f t="shared" si="5"/>
        <v>FFFFFFFFC9</v>
      </c>
    </row>
    <row r="40" spans="2:15" x14ac:dyDescent="0.25">
      <c r="B40" s="1" t="s">
        <v>14</v>
      </c>
      <c r="C40" s="3">
        <v>40</v>
      </c>
      <c r="D40" s="19">
        <v>3790</v>
      </c>
      <c r="E40" s="30">
        <v>0</v>
      </c>
      <c r="F40" s="8"/>
      <c r="G40" s="34">
        <v>3770</v>
      </c>
      <c r="H40" s="1">
        <f t="shared" si="3"/>
        <v>-20</v>
      </c>
      <c r="I40" s="15">
        <f t="shared" si="4"/>
        <v>-36</v>
      </c>
      <c r="J40" s="30" t="str">
        <f t="shared" si="5"/>
        <v>FFFFFFFFDC</v>
      </c>
    </row>
    <row r="41" spans="2:15" x14ac:dyDescent="0.25">
      <c r="B41" s="1" t="s">
        <v>15</v>
      </c>
      <c r="C41" s="3">
        <v>50</v>
      </c>
      <c r="D41" s="19">
        <v>3825</v>
      </c>
      <c r="E41" s="30">
        <v>0</v>
      </c>
      <c r="F41" s="8"/>
      <c r="G41" s="34">
        <v>3825</v>
      </c>
      <c r="H41" s="1">
        <f t="shared" si="3"/>
        <v>0</v>
      </c>
      <c r="I41" s="15">
        <f t="shared" si="4"/>
        <v>0</v>
      </c>
      <c r="J41" s="30" t="str">
        <f t="shared" si="5"/>
        <v>00</v>
      </c>
    </row>
    <row r="42" spans="2:15" x14ac:dyDescent="0.25">
      <c r="B42" s="1" t="s">
        <v>16</v>
      </c>
      <c r="C42" s="3">
        <v>60</v>
      </c>
      <c r="D42" s="19">
        <v>3914</v>
      </c>
      <c r="E42" s="30">
        <v>0</v>
      </c>
      <c r="F42" s="8"/>
      <c r="G42" s="34">
        <v>3925</v>
      </c>
      <c r="H42" s="1">
        <f t="shared" si="3"/>
        <v>11</v>
      </c>
      <c r="I42" s="15">
        <f t="shared" si="4"/>
        <v>20</v>
      </c>
      <c r="J42" s="30" t="str">
        <f t="shared" si="5"/>
        <v>14</v>
      </c>
    </row>
    <row r="43" spans="2:15" x14ac:dyDescent="0.25">
      <c r="B43" s="1" t="s">
        <v>17</v>
      </c>
      <c r="C43" s="3">
        <v>65</v>
      </c>
      <c r="D43" s="19">
        <v>3953</v>
      </c>
      <c r="E43" s="30">
        <v>0</v>
      </c>
      <c r="F43" s="8"/>
      <c r="G43" s="34">
        <v>3980</v>
      </c>
      <c r="H43" s="1">
        <f t="shared" si="3"/>
        <v>27</v>
      </c>
      <c r="I43" s="15">
        <f t="shared" si="4"/>
        <v>49</v>
      </c>
      <c r="J43" s="30" t="str">
        <f t="shared" si="5"/>
        <v>31</v>
      </c>
    </row>
    <row r="44" spans="2:15" x14ac:dyDescent="0.25">
      <c r="B44" s="1" t="s">
        <v>18</v>
      </c>
      <c r="C44" s="3">
        <v>70</v>
      </c>
      <c r="D44" s="19">
        <v>3990</v>
      </c>
      <c r="E44" s="30">
        <v>0</v>
      </c>
      <c r="F44" s="8"/>
      <c r="G44" s="34">
        <v>4040</v>
      </c>
      <c r="H44" s="1">
        <f t="shared" si="3"/>
        <v>50</v>
      </c>
      <c r="I44" s="15">
        <f t="shared" si="4"/>
        <v>91</v>
      </c>
      <c r="J44" s="30" t="str">
        <f t="shared" si="5"/>
        <v>5B</v>
      </c>
    </row>
    <row r="45" spans="2:15" x14ac:dyDescent="0.25">
      <c r="B45" s="1" t="s">
        <v>19</v>
      </c>
      <c r="C45" s="3">
        <v>80</v>
      </c>
      <c r="D45" s="19">
        <v>4088</v>
      </c>
      <c r="E45" s="30">
        <v>0</v>
      </c>
      <c r="F45" s="8"/>
      <c r="G45" s="34">
        <v>4150</v>
      </c>
      <c r="H45" s="1">
        <f t="shared" si="3"/>
        <v>62</v>
      </c>
      <c r="I45" s="15">
        <f t="shared" si="4"/>
        <v>113</v>
      </c>
      <c r="J45" s="30" t="str">
        <f t="shared" si="5"/>
        <v>71</v>
      </c>
    </row>
    <row r="46" spans="2:15" x14ac:dyDescent="0.25">
      <c r="B46" s="1" t="s">
        <v>20</v>
      </c>
      <c r="C46" s="3">
        <v>90</v>
      </c>
      <c r="D46" s="19">
        <v>4197</v>
      </c>
      <c r="E46" s="30">
        <v>0</v>
      </c>
      <c r="F46" s="8"/>
      <c r="G46" s="34">
        <v>4260</v>
      </c>
      <c r="H46" s="1">
        <f t="shared" si="3"/>
        <v>63</v>
      </c>
      <c r="I46" s="15">
        <f t="shared" si="4"/>
        <v>115</v>
      </c>
      <c r="J46" s="30" t="str">
        <f t="shared" si="5"/>
        <v>73</v>
      </c>
    </row>
    <row r="47" spans="2:15" ht="15.75" thickBot="1" x14ac:dyDescent="0.3">
      <c r="B47" s="2" t="s">
        <v>21</v>
      </c>
      <c r="C47" s="4">
        <v>100</v>
      </c>
      <c r="D47" s="20">
        <v>4313</v>
      </c>
      <c r="E47" s="31">
        <v>0</v>
      </c>
      <c r="F47" s="8"/>
      <c r="G47" s="35">
        <v>4380</v>
      </c>
      <c r="H47" s="2">
        <f t="shared" si="3"/>
        <v>67</v>
      </c>
      <c r="I47" s="16">
        <f t="shared" si="4"/>
        <v>122</v>
      </c>
      <c r="J47" s="31" t="str">
        <f t="shared" si="5"/>
        <v>7A</v>
      </c>
    </row>
    <row r="48" spans="2:15" x14ac:dyDescent="0.25">
      <c r="G48" s="8"/>
      <c r="H48" s="7"/>
      <c r="I48" s="8"/>
      <c r="J48" s="8"/>
      <c r="K48" s="8"/>
      <c r="L48" s="8"/>
      <c r="M48" s="8"/>
      <c r="N48" s="7"/>
      <c r="O48" s="7"/>
    </row>
    <row r="49" spans="1:15" x14ac:dyDescent="0.25">
      <c r="G49" s="8"/>
      <c r="H49" s="7"/>
      <c r="I49" s="8"/>
      <c r="J49" s="8"/>
      <c r="K49" s="8"/>
      <c r="L49" s="8"/>
      <c r="M49" s="8"/>
      <c r="N49" s="7"/>
      <c r="O49" s="7"/>
    </row>
    <row r="51" spans="1:15" x14ac:dyDescent="0.25">
      <c r="A51" t="s">
        <v>39</v>
      </c>
    </row>
    <row r="52" spans="1:15" ht="15.75" thickBot="1" x14ac:dyDescent="0.3">
      <c r="G52" s="43"/>
      <c r="H52" s="43"/>
      <c r="I52" s="43"/>
      <c r="J52" s="43"/>
    </row>
    <row r="53" spans="1:15" ht="45.75" thickBot="1" x14ac:dyDescent="0.3">
      <c r="B53" s="22" t="s">
        <v>2</v>
      </c>
      <c r="C53" s="11" t="s">
        <v>3</v>
      </c>
      <c r="D53" s="11" t="s">
        <v>31</v>
      </c>
      <c r="E53" s="24" t="s">
        <v>23</v>
      </c>
      <c r="F53" s="25"/>
      <c r="G53" s="46" t="s">
        <v>35</v>
      </c>
      <c r="H53" s="45"/>
      <c r="I53" s="29" t="s">
        <v>28</v>
      </c>
      <c r="J53" s="29" t="s">
        <v>34</v>
      </c>
    </row>
    <row r="54" spans="1:15" ht="49.5" thickBot="1" x14ac:dyDescent="0.3">
      <c r="B54" s="21"/>
      <c r="C54" s="12"/>
      <c r="D54" s="28" t="s">
        <v>22</v>
      </c>
      <c r="E54" s="27" t="s">
        <v>29</v>
      </c>
      <c r="F54" s="6"/>
      <c r="G54" s="13" t="s">
        <v>38</v>
      </c>
      <c r="H54" s="14" t="s">
        <v>37</v>
      </c>
      <c r="I54" s="26" t="s">
        <v>27</v>
      </c>
      <c r="J54" s="27" t="s">
        <v>24</v>
      </c>
      <c r="K54" s="6"/>
      <c r="L54" s="6"/>
      <c r="M54" s="8"/>
    </row>
    <row r="55" spans="1:15" x14ac:dyDescent="0.25">
      <c r="B55" s="1" t="s">
        <v>6</v>
      </c>
      <c r="C55" s="3">
        <v>0</v>
      </c>
      <c r="D55" s="1">
        <v>3300</v>
      </c>
      <c r="E55" s="40">
        <v>0</v>
      </c>
      <c r="F55" s="8"/>
      <c r="G55" s="15">
        <v>-128</v>
      </c>
      <c r="H55" s="36" t="str">
        <f>DEC2HEX(G55, 2)</f>
        <v>FFFFFFFF80</v>
      </c>
      <c r="I55" s="1">
        <f>G55*0.55</f>
        <v>-70.400000000000006</v>
      </c>
      <c r="J55" s="38">
        <f t="shared" ref="J55:J70" si="6">D55+I55</f>
        <v>3229.6</v>
      </c>
    </row>
    <row r="56" spans="1:15" x14ac:dyDescent="0.25">
      <c r="B56" s="1" t="s">
        <v>7</v>
      </c>
      <c r="C56" s="3">
        <v>3</v>
      </c>
      <c r="D56" s="1">
        <v>3541</v>
      </c>
      <c r="E56" s="41">
        <v>0</v>
      </c>
      <c r="F56" s="8"/>
      <c r="G56" s="15">
        <v>-128</v>
      </c>
      <c r="H56" s="36" t="str">
        <f t="shared" ref="H56:H70" si="7">DEC2HEX(G56, 2)</f>
        <v>FFFFFFFF80</v>
      </c>
      <c r="I56" s="1">
        <f t="shared" ref="I56:I70" si="8">G56*0.55</f>
        <v>-70.400000000000006</v>
      </c>
      <c r="J56" s="38">
        <f t="shared" si="6"/>
        <v>3470.6</v>
      </c>
    </row>
    <row r="57" spans="1:15" x14ac:dyDescent="0.25">
      <c r="B57" s="1" t="s">
        <v>8</v>
      </c>
      <c r="C57" s="3">
        <v>6</v>
      </c>
      <c r="D57" s="1">
        <v>3618</v>
      </c>
      <c r="E57" s="41">
        <v>0</v>
      </c>
      <c r="F57" s="8"/>
      <c r="G57" s="15">
        <v>-128</v>
      </c>
      <c r="H57" s="36" t="str">
        <f t="shared" si="7"/>
        <v>FFFFFFFF80</v>
      </c>
      <c r="I57" s="1">
        <f t="shared" si="8"/>
        <v>-70.400000000000006</v>
      </c>
      <c r="J57" s="38">
        <f t="shared" si="6"/>
        <v>3547.6</v>
      </c>
    </row>
    <row r="58" spans="1:15" x14ac:dyDescent="0.25">
      <c r="B58" s="1" t="s">
        <v>9</v>
      </c>
      <c r="C58" s="3">
        <v>10</v>
      </c>
      <c r="D58" s="1">
        <v>3658</v>
      </c>
      <c r="E58" s="41">
        <v>0</v>
      </c>
      <c r="F58" s="8"/>
      <c r="G58" s="15">
        <v>-128</v>
      </c>
      <c r="H58" s="36" t="str">
        <f t="shared" si="7"/>
        <v>FFFFFFFF80</v>
      </c>
      <c r="I58" s="1">
        <f t="shared" si="8"/>
        <v>-70.400000000000006</v>
      </c>
      <c r="J58" s="38">
        <f t="shared" si="6"/>
        <v>3587.6</v>
      </c>
    </row>
    <row r="59" spans="1:15" x14ac:dyDescent="0.25">
      <c r="B59" s="1" t="s">
        <v>10</v>
      </c>
      <c r="C59" s="3">
        <v>15</v>
      </c>
      <c r="D59" s="1">
        <v>3695</v>
      </c>
      <c r="E59" s="41">
        <v>0</v>
      </c>
      <c r="F59" s="8"/>
      <c r="G59" s="15">
        <v>-128</v>
      </c>
      <c r="H59" s="36" t="str">
        <f t="shared" si="7"/>
        <v>FFFFFFFF80</v>
      </c>
      <c r="I59" s="1">
        <f t="shared" si="8"/>
        <v>-70.400000000000006</v>
      </c>
      <c r="J59" s="38">
        <f t="shared" si="6"/>
        <v>3624.6</v>
      </c>
    </row>
    <row r="60" spans="1:15" x14ac:dyDescent="0.25">
      <c r="B60" s="1" t="s">
        <v>11</v>
      </c>
      <c r="C60" s="3">
        <v>20</v>
      </c>
      <c r="D60" s="1">
        <v>3721</v>
      </c>
      <c r="E60" s="41">
        <v>0</v>
      </c>
      <c r="F60" s="8"/>
      <c r="G60" s="15">
        <v>-128</v>
      </c>
      <c r="H60" s="36" t="str">
        <f t="shared" si="7"/>
        <v>FFFFFFFF80</v>
      </c>
      <c r="I60" s="1">
        <f t="shared" si="8"/>
        <v>-70.400000000000006</v>
      </c>
      <c r="J60" s="38">
        <f t="shared" si="6"/>
        <v>3650.6</v>
      </c>
    </row>
    <row r="61" spans="1:15" x14ac:dyDescent="0.25">
      <c r="B61" s="1" t="s">
        <v>12</v>
      </c>
      <c r="C61" s="3">
        <v>25</v>
      </c>
      <c r="D61" s="1">
        <v>3747</v>
      </c>
      <c r="E61" s="41">
        <v>0</v>
      </c>
      <c r="F61" s="8"/>
      <c r="G61" s="15">
        <v>-128</v>
      </c>
      <c r="H61" s="36" t="str">
        <f t="shared" si="7"/>
        <v>FFFFFFFF80</v>
      </c>
      <c r="I61" s="1">
        <f t="shared" si="8"/>
        <v>-70.400000000000006</v>
      </c>
      <c r="J61" s="38">
        <f t="shared" si="6"/>
        <v>3676.6</v>
      </c>
    </row>
    <row r="62" spans="1:15" x14ac:dyDescent="0.25">
      <c r="B62" s="1" t="s">
        <v>13</v>
      </c>
      <c r="C62" s="3">
        <v>30</v>
      </c>
      <c r="D62" s="1">
        <v>3761</v>
      </c>
      <c r="E62" s="41">
        <v>0</v>
      </c>
      <c r="F62" s="8"/>
      <c r="G62" s="15">
        <v>-128</v>
      </c>
      <c r="H62" s="36" t="str">
        <f t="shared" si="7"/>
        <v>FFFFFFFF80</v>
      </c>
      <c r="I62" s="1">
        <f t="shared" si="8"/>
        <v>-70.400000000000006</v>
      </c>
      <c r="J62" s="38">
        <f t="shared" si="6"/>
        <v>3690.6</v>
      </c>
    </row>
    <row r="63" spans="1:15" x14ac:dyDescent="0.25">
      <c r="B63" s="1" t="s">
        <v>14</v>
      </c>
      <c r="C63" s="3">
        <v>40</v>
      </c>
      <c r="D63" s="1">
        <v>3778</v>
      </c>
      <c r="E63" s="41">
        <v>0</v>
      </c>
      <c r="F63" s="8"/>
      <c r="G63" s="15">
        <v>-128</v>
      </c>
      <c r="H63" s="36" t="str">
        <f t="shared" si="7"/>
        <v>FFFFFFFF80</v>
      </c>
      <c r="I63" s="1">
        <f t="shared" si="8"/>
        <v>-70.400000000000006</v>
      </c>
      <c r="J63" s="38">
        <f t="shared" si="6"/>
        <v>3707.6</v>
      </c>
    </row>
    <row r="64" spans="1:15" x14ac:dyDescent="0.25">
      <c r="B64" s="1" t="s">
        <v>15</v>
      </c>
      <c r="C64" s="3">
        <v>50</v>
      </c>
      <c r="D64" s="1">
        <v>3802</v>
      </c>
      <c r="E64" s="41">
        <v>0</v>
      </c>
      <c r="F64" s="8"/>
      <c r="G64" s="15">
        <v>-128</v>
      </c>
      <c r="H64" s="36" t="str">
        <f t="shared" si="7"/>
        <v>FFFFFFFF80</v>
      </c>
      <c r="I64" s="1">
        <f t="shared" si="8"/>
        <v>-70.400000000000006</v>
      </c>
      <c r="J64" s="38">
        <f t="shared" si="6"/>
        <v>3731.6</v>
      </c>
    </row>
    <row r="65" spans="2:15" x14ac:dyDescent="0.25">
      <c r="B65" s="1" t="s">
        <v>16</v>
      </c>
      <c r="C65" s="3">
        <v>60</v>
      </c>
      <c r="D65" s="1">
        <v>3863</v>
      </c>
      <c r="E65" s="41">
        <v>0</v>
      </c>
      <c r="F65" s="8"/>
      <c r="G65" s="15">
        <v>-128</v>
      </c>
      <c r="H65" s="36" t="str">
        <f t="shared" si="7"/>
        <v>FFFFFFFF80</v>
      </c>
      <c r="I65" s="1">
        <f t="shared" si="8"/>
        <v>-70.400000000000006</v>
      </c>
      <c r="J65" s="38">
        <f t="shared" si="6"/>
        <v>3792.6</v>
      </c>
    </row>
    <row r="66" spans="2:15" x14ac:dyDescent="0.25">
      <c r="B66" s="1" t="s">
        <v>17</v>
      </c>
      <c r="C66" s="3">
        <v>65</v>
      </c>
      <c r="D66" s="1">
        <v>3899</v>
      </c>
      <c r="E66" s="41">
        <v>0</v>
      </c>
      <c r="F66" s="8"/>
      <c r="G66" s="15">
        <v>-128</v>
      </c>
      <c r="H66" s="36" t="str">
        <f t="shared" si="7"/>
        <v>FFFFFFFF80</v>
      </c>
      <c r="I66" s="1">
        <f t="shared" si="8"/>
        <v>-70.400000000000006</v>
      </c>
      <c r="J66" s="38">
        <f t="shared" si="6"/>
        <v>3828.6</v>
      </c>
    </row>
    <row r="67" spans="2:15" x14ac:dyDescent="0.25">
      <c r="B67" s="1" t="s">
        <v>18</v>
      </c>
      <c r="C67" s="3">
        <v>70</v>
      </c>
      <c r="D67" s="1">
        <v>3929</v>
      </c>
      <c r="E67" s="41">
        <v>0</v>
      </c>
      <c r="F67" s="8"/>
      <c r="G67" s="15">
        <v>-128</v>
      </c>
      <c r="H67" s="36" t="str">
        <f t="shared" si="7"/>
        <v>FFFFFFFF80</v>
      </c>
      <c r="I67" s="1">
        <f t="shared" si="8"/>
        <v>-70.400000000000006</v>
      </c>
      <c r="J67" s="38">
        <f t="shared" si="6"/>
        <v>3858.6</v>
      </c>
    </row>
    <row r="68" spans="2:15" x14ac:dyDescent="0.25">
      <c r="B68" s="1" t="s">
        <v>19</v>
      </c>
      <c r="C68" s="3">
        <v>80</v>
      </c>
      <c r="D68" s="1">
        <v>3991</v>
      </c>
      <c r="E68" s="41">
        <v>0</v>
      </c>
      <c r="F68" s="8"/>
      <c r="G68" s="15">
        <v>-128</v>
      </c>
      <c r="H68" s="36" t="str">
        <f t="shared" si="7"/>
        <v>FFFFFFFF80</v>
      </c>
      <c r="I68" s="1">
        <f t="shared" si="8"/>
        <v>-70.400000000000006</v>
      </c>
      <c r="J68" s="38">
        <f t="shared" si="6"/>
        <v>3920.6</v>
      </c>
    </row>
    <row r="69" spans="2:15" x14ac:dyDescent="0.25">
      <c r="B69" s="1" t="s">
        <v>20</v>
      </c>
      <c r="C69" s="3">
        <v>90</v>
      </c>
      <c r="D69" s="1">
        <v>4076</v>
      </c>
      <c r="E69" s="41">
        <v>0</v>
      </c>
      <c r="F69" s="8"/>
      <c r="G69" s="15">
        <v>-128</v>
      </c>
      <c r="H69" s="36" t="str">
        <f t="shared" si="7"/>
        <v>FFFFFFFF80</v>
      </c>
      <c r="I69" s="1">
        <f t="shared" si="8"/>
        <v>-70.400000000000006</v>
      </c>
      <c r="J69" s="38">
        <f t="shared" si="6"/>
        <v>4005.6</v>
      </c>
    </row>
    <row r="70" spans="2:15" ht="15.75" thickBot="1" x14ac:dyDescent="0.3">
      <c r="B70" s="2" t="s">
        <v>21</v>
      </c>
      <c r="C70" s="4">
        <v>100</v>
      </c>
      <c r="D70" s="2">
        <v>4176</v>
      </c>
      <c r="E70" s="42">
        <v>0</v>
      </c>
      <c r="F70" s="8"/>
      <c r="G70" s="16">
        <v>-128</v>
      </c>
      <c r="H70" s="37" t="str">
        <f t="shared" si="7"/>
        <v>FFFFFFFF80</v>
      </c>
      <c r="I70" s="2">
        <f t="shared" si="8"/>
        <v>-70.400000000000006</v>
      </c>
      <c r="J70" s="39">
        <f t="shared" si="6"/>
        <v>4105.6000000000004</v>
      </c>
    </row>
    <row r="71" spans="2:15" ht="15.75" thickBot="1" x14ac:dyDescent="0.3">
      <c r="G71" s="8"/>
      <c r="H71" s="7"/>
      <c r="I71" s="8"/>
      <c r="J71" s="8"/>
      <c r="K71" s="8"/>
      <c r="L71" s="8"/>
      <c r="M71" s="8"/>
      <c r="N71" s="7"/>
      <c r="O71" s="7"/>
    </row>
    <row r="72" spans="2:15" ht="30.75" thickBot="1" x14ac:dyDescent="0.3">
      <c r="G72" s="46" t="s">
        <v>35</v>
      </c>
      <c r="H72" s="45"/>
      <c r="I72" s="29" t="s">
        <v>28</v>
      </c>
      <c r="J72" s="29" t="s">
        <v>34</v>
      </c>
    </row>
    <row r="73" spans="2:15" ht="49.5" thickBot="1" x14ac:dyDescent="0.3">
      <c r="G73" s="13" t="s">
        <v>40</v>
      </c>
      <c r="H73" s="14" t="s">
        <v>36</v>
      </c>
      <c r="I73" s="26" t="s">
        <v>27</v>
      </c>
      <c r="J73" s="27" t="s">
        <v>24</v>
      </c>
    </row>
    <row r="74" spans="2:15" x14ac:dyDescent="0.25">
      <c r="G74" s="15">
        <v>127</v>
      </c>
      <c r="H74" s="36" t="str">
        <f>DEC2HEX(G74, 2)</f>
        <v>7F</v>
      </c>
      <c r="I74" s="1">
        <f>G74*0.55</f>
        <v>69.850000000000009</v>
      </c>
      <c r="J74" s="38">
        <f>D55+I74</f>
        <v>3369.85</v>
      </c>
    </row>
    <row r="75" spans="2:15" x14ac:dyDescent="0.25">
      <c r="G75" s="15">
        <v>127</v>
      </c>
      <c r="H75" s="36" t="str">
        <f t="shared" ref="H75:H89" si="9">DEC2HEX(G75, 2)</f>
        <v>7F</v>
      </c>
      <c r="I75" s="1">
        <f t="shared" ref="I75:I89" si="10">G75*0.55</f>
        <v>69.850000000000009</v>
      </c>
      <c r="J75" s="38">
        <f t="shared" ref="J75:J89" si="11">D56+I75</f>
        <v>3610.85</v>
      </c>
    </row>
    <row r="76" spans="2:15" x14ac:dyDescent="0.25">
      <c r="G76" s="15">
        <v>127</v>
      </c>
      <c r="H76" s="36" t="str">
        <f t="shared" si="9"/>
        <v>7F</v>
      </c>
      <c r="I76" s="1">
        <f t="shared" si="10"/>
        <v>69.850000000000009</v>
      </c>
      <c r="J76" s="38">
        <f t="shared" si="11"/>
        <v>3687.85</v>
      </c>
    </row>
    <row r="77" spans="2:15" x14ac:dyDescent="0.25">
      <c r="G77" s="15">
        <v>127</v>
      </c>
      <c r="H77" s="36" t="str">
        <f t="shared" si="9"/>
        <v>7F</v>
      </c>
      <c r="I77" s="1">
        <f t="shared" si="10"/>
        <v>69.850000000000009</v>
      </c>
      <c r="J77" s="38">
        <f t="shared" si="11"/>
        <v>3727.85</v>
      </c>
    </row>
    <row r="78" spans="2:15" x14ac:dyDescent="0.25">
      <c r="G78" s="15">
        <v>127</v>
      </c>
      <c r="H78" s="36" t="str">
        <f t="shared" si="9"/>
        <v>7F</v>
      </c>
      <c r="I78" s="1">
        <f t="shared" si="10"/>
        <v>69.850000000000009</v>
      </c>
      <c r="J78" s="38">
        <f t="shared" si="11"/>
        <v>3764.85</v>
      </c>
    </row>
    <row r="79" spans="2:15" x14ac:dyDescent="0.25">
      <c r="G79" s="15">
        <v>127</v>
      </c>
      <c r="H79" s="36" t="str">
        <f t="shared" si="9"/>
        <v>7F</v>
      </c>
      <c r="I79" s="1">
        <f t="shared" si="10"/>
        <v>69.850000000000009</v>
      </c>
      <c r="J79" s="38">
        <f t="shared" si="11"/>
        <v>3790.85</v>
      </c>
    </row>
    <row r="80" spans="2:15" x14ac:dyDescent="0.25">
      <c r="G80" s="15">
        <v>127</v>
      </c>
      <c r="H80" s="36" t="str">
        <f t="shared" si="9"/>
        <v>7F</v>
      </c>
      <c r="I80" s="1">
        <f t="shared" si="10"/>
        <v>69.850000000000009</v>
      </c>
      <c r="J80" s="38">
        <f t="shared" si="11"/>
        <v>3816.85</v>
      </c>
    </row>
    <row r="81" spans="1:13" x14ac:dyDescent="0.25">
      <c r="G81" s="15">
        <v>127</v>
      </c>
      <c r="H81" s="36" t="str">
        <f t="shared" si="9"/>
        <v>7F</v>
      </c>
      <c r="I81" s="1">
        <f t="shared" si="10"/>
        <v>69.850000000000009</v>
      </c>
      <c r="J81" s="38">
        <f t="shared" si="11"/>
        <v>3830.85</v>
      </c>
    </row>
    <row r="82" spans="1:13" x14ac:dyDescent="0.25">
      <c r="G82" s="15">
        <v>127</v>
      </c>
      <c r="H82" s="36" t="str">
        <f t="shared" si="9"/>
        <v>7F</v>
      </c>
      <c r="I82" s="1">
        <f t="shared" si="10"/>
        <v>69.850000000000009</v>
      </c>
      <c r="J82" s="38">
        <f t="shared" si="11"/>
        <v>3847.85</v>
      </c>
    </row>
    <row r="83" spans="1:13" x14ac:dyDescent="0.25">
      <c r="G83" s="15">
        <v>127</v>
      </c>
      <c r="H83" s="36" t="str">
        <f t="shared" si="9"/>
        <v>7F</v>
      </c>
      <c r="I83" s="1">
        <f t="shared" si="10"/>
        <v>69.850000000000009</v>
      </c>
      <c r="J83" s="38">
        <f t="shared" si="11"/>
        <v>3871.85</v>
      </c>
    </row>
    <row r="84" spans="1:13" x14ac:dyDescent="0.25">
      <c r="G84" s="15">
        <v>127</v>
      </c>
      <c r="H84" s="36" t="str">
        <f t="shared" si="9"/>
        <v>7F</v>
      </c>
      <c r="I84" s="1">
        <f t="shared" si="10"/>
        <v>69.850000000000009</v>
      </c>
      <c r="J84" s="38">
        <f t="shared" si="11"/>
        <v>3932.85</v>
      </c>
    </row>
    <row r="85" spans="1:13" x14ac:dyDescent="0.25">
      <c r="G85" s="15">
        <v>127</v>
      </c>
      <c r="H85" s="36" t="str">
        <f t="shared" si="9"/>
        <v>7F</v>
      </c>
      <c r="I85" s="1">
        <f t="shared" si="10"/>
        <v>69.850000000000009</v>
      </c>
      <c r="J85" s="38">
        <f t="shared" si="11"/>
        <v>3968.85</v>
      </c>
    </row>
    <row r="86" spans="1:13" x14ac:dyDescent="0.25">
      <c r="G86" s="15">
        <v>127</v>
      </c>
      <c r="H86" s="36" t="str">
        <f t="shared" si="9"/>
        <v>7F</v>
      </c>
      <c r="I86" s="1">
        <f t="shared" si="10"/>
        <v>69.850000000000009</v>
      </c>
      <c r="J86" s="38">
        <f t="shared" si="11"/>
        <v>3998.85</v>
      </c>
    </row>
    <row r="87" spans="1:13" x14ac:dyDescent="0.25">
      <c r="G87" s="15">
        <v>127</v>
      </c>
      <c r="H87" s="36" t="str">
        <f t="shared" si="9"/>
        <v>7F</v>
      </c>
      <c r="I87" s="1">
        <f t="shared" si="10"/>
        <v>69.850000000000009</v>
      </c>
      <c r="J87" s="38">
        <f t="shared" si="11"/>
        <v>4060.85</v>
      </c>
    </row>
    <row r="88" spans="1:13" x14ac:dyDescent="0.25">
      <c r="G88" s="15">
        <v>127</v>
      </c>
      <c r="H88" s="36" t="str">
        <f t="shared" si="9"/>
        <v>7F</v>
      </c>
      <c r="I88" s="1">
        <f t="shared" si="10"/>
        <v>69.850000000000009</v>
      </c>
      <c r="J88" s="38">
        <f t="shared" si="11"/>
        <v>4145.8500000000004</v>
      </c>
    </row>
    <row r="89" spans="1:13" ht="15.75" thickBot="1" x14ac:dyDescent="0.3">
      <c r="G89" s="16">
        <v>127</v>
      </c>
      <c r="H89" s="37" t="str">
        <f t="shared" si="9"/>
        <v>7F</v>
      </c>
      <c r="I89" s="2">
        <f t="shared" si="10"/>
        <v>69.850000000000009</v>
      </c>
      <c r="J89" s="39">
        <f t="shared" si="11"/>
        <v>4245.8500000000004</v>
      </c>
    </row>
    <row r="91" spans="1:13" x14ac:dyDescent="0.25">
      <c r="A91" t="s">
        <v>39</v>
      </c>
    </row>
    <row r="92" spans="1:13" ht="15.75" thickBot="1" x14ac:dyDescent="0.3">
      <c r="G92" s="43"/>
      <c r="H92" s="43"/>
      <c r="I92" s="43"/>
      <c r="J92" s="43"/>
    </row>
    <row r="93" spans="1:13" ht="45.75" thickBot="1" x14ac:dyDescent="0.3">
      <c r="B93" s="22" t="s">
        <v>2</v>
      </c>
      <c r="C93" s="11" t="s">
        <v>3</v>
      </c>
      <c r="D93" s="11" t="s">
        <v>31</v>
      </c>
      <c r="E93" s="24" t="s">
        <v>23</v>
      </c>
      <c r="F93" s="25"/>
      <c r="G93" s="46" t="s">
        <v>35</v>
      </c>
      <c r="H93" s="45"/>
      <c r="I93" s="29" t="s">
        <v>28</v>
      </c>
      <c r="J93" s="29" t="s">
        <v>34</v>
      </c>
    </row>
    <row r="94" spans="1:13" ht="49.5" thickBot="1" x14ac:dyDescent="0.3">
      <c r="B94" s="21"/>
      <c r="C94" s="12"/>
      <c r="D94" s="17" t="s">
        <v>32</v>
      </c>
      <c r="E94" s="27" t="s">
        <v>29</v>
      </c>
      <c r="F94" s="6"/>
      <c r="G94" s="13" t="s">
        <v>38</v>
      </c>
      <c r="H94" s="14" t="s">
        <v>37</v>
      </c>
      <c r="I94" s="26" t="s">
        <v>27</v>
      </c>
      <c r="J94" s="27" t="s">
        <v>24</v>
      </c>
      <c r="K94" s="6"/>
      <c r="L94" s="6"/>
      <c r="M94" s="8"/>
    </row>
    <row r="95" spans="1:13" x14ac:dyDescent="0.25">
      <c r="B95" s="1" t="s">
        <v>6</v>
      </c>
      <c r="C95" s="3">
        <v>0</v>
      </c>
      <c r="D95" s="18">
        <v>3300</v>
      </c>
      <c r="E95" s="36">
        <v>0</v>
      </c>
      <c r="F95" s="8"/>
      <c r="G95" s="15">
        <v>-128</v>
      </c>
      <c r="H95" s="36" t="str">
        <f>DEC2HEX(G95, 2)</f>
        <v>FFFFFFFF80</v>
      </c>
      <c r="I95" s="1">
        <f>G95*0.55</f>
        <v>-70.400000000000006</v>
      </c>
      <c r="J95" s="38">
        <f t="shared" ref="J95:J110" si="12">D95+I95</f>
        <v>3229.6</v>
      </c>
    </row>
    <row r="96" spans="1:13" x14ac:dyDescent="0.25">
      <c r="B96" s="1" t="s">
        <v>7</v>
      </c>
      <c r="C96" s="3">
        <v>3</v>
      </c>
      <c r="D96" s="19">
        <v>3571</v>
      </c>
      <c r="E96" s="36">
        <v>0</v>
      </c>
      <c r="F96" s="8"/>
      <c r="G96" s="15">
        <v>-128</v>
      </c>
      <c r="H96" s="36" t="str">
        <f t="shared" ref="H96:H110" si="13">DEC2HEX(G96, 2)</f>
        <v>FFFFFFFF80</v>
      </c>
      <c r="I96" s="1">
        <f t="shared" ref="I96:I110" si="14">G96*0.55</f>
        <v>-70.400000000000006</v>
      </c>
      <c r="J96" s="38">
        <f t="shared" si="12"/>
        <v>3500.6</v>
      </c>
    </row>
    <row r="97" spans="2:15" x14ac:dyDescent="0.25">
      <c r="B97" s="1" t="s">
        <v>8</v>
      </c>
      <c r="C97" s="3">
        <v>6</v>
      </c>
      <c r="D97" s="19">
        <v>3651</v>
      </c>
      <c r="E97" s="36">
        <v>0</v>
      </c>
      <c r="F97" s="8"/>
      <c r="G97" s="15">
        <v>-128</v>
      </c>
      <c r="H97" s="36" t="str">
        <f t="shared" si="13"/>
        <v>FFFFFFFF80</v>
      </c>
      <c r="I97" s="1">
        <f t="shared" si="14"/>
        <v>-70.400000000000006</v>
      </c>
      <c r="J97" s="38">
        <f t="shared" si="12"/>
        <v>3580.6</v>
      </c>
    </row>
    <row r="98" spans="2:15" x14ac:dyDescent="0.25">
      <c r="B98" s="1" t="s">
        <v>9</v>
      </c>
      <c r="C98" s="3">
        <v>10</v>
      </c>
      <c r="D98" s="19">
        <v>3675</v>
      </c>
      <c r="E98" s="36">
        <v>0</v>
      </c>
      <c r="F98" s="8"/>
      <c r="G98" s="15">
        <v>-128</v>
      </c>
      <c r="H98" s="36" t="str">
        <f t="shared" si="13"/>
        <v>FFFFFFFF80</v>
      </c>
      <c r="I98" s="1">
        <f t="shared" si="14"/>
        <v>-70.400000000000006</v>
      </c>
      <c r="J98" s="38">
        <f t="shared" si="12"/>
        <v>3604.6</v>
      </c>
    </row>
    <row r="99" spans="2:15" x14ac:dyDescent="0.25">
      <c r="B99" s="1" t="s">
        <v>10</v>
      </c>
      <c r="C99" s="3">
        <v>15</v>
      </c>
      <c r="D99" s="19">
        <v>3710</v>
      </c>
      <c r="E99" s="36">
        <v>0</v>
      </c>
      <c r="F99" s="8"/>
      <c r="G99" s="15">
        <v>-128</v>
      </c>
      <c r="H99" s="36" t="str">
        <f t="shared" si="13"/>
        <v>FFFFFFFF80</v>
      </c>
      <c r="I99" s="1">
        <f t="shared" si="14"/>
        <v>-70.400000000000006</v>
      </c>
      <c r="J99" s="38">
        <f t="shared" si="12"/>
        <v>3639.6</v>
      </c>
    </row>
    <row r="100" spans="2:15" x14ac:dyDescent="0.25">
      <c r="B100" s="1" t="s">
        <v>11</v>
      </c>
      <c r="C100" s="3">
        <v>20</v>
      </c>
      <c r="D100" s="19">
        <v>3743</v>
      </c>
      <c r="E100" s="36">
        <v>0</v>
      </c>
      <c r="F100" s="8"/>
      <c r="G100" s="15">
        <v>-128</v>
      </c>
      <c r="H100" s="36" t="str">
        <f t="shared" si="13"/>
        <v>FFFFFFFF80</v>
      </c>
      <c r="I100" s="1">
        <f t="shared" si="14"/>
        <v>-70.400000000000006</v>
      </c>
      <c r="J100" s="38">
        <f t="shared" si="12"/>
        <v>3672.6</v>
      </c>
    </row>
    <row r="101" spans="2:15" x14ac:dyDescent="0.25">
      <c r="B101" s="1" t="s">
        <v>12</v>
      </c>
      <c r="C101" s="3">
        <v>25</v>
      </c>
      <c r="D101" s="19">
        <v>3761</v>
      </c>
      <c r="E101" s="36">
        <v>0</v>
      </c>
      <c r="F101" s="8"/>
      <c r="G101" s="15">
        <v>-128</v>
      </c>
      <c r="H101" s="36" t="str">
        <f t="shared" si="13"/>
        <v>FFFFFFFF80</v>
      </c>
      <c r="I101" s="1">
        <f t="shared" si="14"/>
        <v>-70.400000000000006</v>
      </c>
      <c r="J101" s="38">
        <f t="shared" si="12"/>
        <v>3690.6</v>
      </c>
    </row>
    <row r="102" spans="2:15" x14ac:dyDescent="0.25">
      <c r="B102" s="1" t="s">
        <v>13</v>
      </c>
      <c r="C102" s="3">
        <v>30</v>
      </c>
      <c r="D102" s="19">
        <v>3770</v>
      </c>
      <c r="E102" s="36">
        <v>0</v>
      </c>
      <c r="F102" s="8"/>
      <c r="G102" s="15">
        <v>-128</v>
      </c>
      <c r="H102" s="36" t="str">
        <f t="shared" si="13"/>
        <v>FFFFFFFF80</v>
      </c>
      <c r="I102" s="1">
        <f t="shared" si="14"/>
        <v>-70.400000000000006</v>
      </c>
      <c r="J102" s="38">
        <f t="shared" si="12"/>
        <v>3699.6</v>
      </c>
    </row>
    <row r="103" spans="2:15" x14ac:dyDescent="0.25">
      <c r="B103" s="1" t="s">
        <v>14</v>
      </c>
      <c r="C103" s="3">
        <v>40</v>
      </c>
      <c r="D103" s="19">
        <v>3790</v>
      </c>
      <c r="E103" s="36">
        <v>0</v>
      </c>
      <c r="F103" s="8"/>
      <c r="G103" s="15">
        <v>-128</v>
      </c>
      <c r="H103" s="36" t="str">
        <f t="shared" si="13"/>
        <v>FFFFFFFF80</v>
      </c>
      <c r="I103" s="1">
        <f t="shared" si="14"/>
        <v>-70.400000000000006</v>
      </c>
      <c r="J103" s="38">
        <f t="shared" si="12"/>
        <v>3719.6</v>
      </c>
    </row>
    <row r="104" spans="2:15" x14ac:dyDescent="0.25">
      <c r="B104" s="1" t="s">
        <v>15</v>
      </c>
      <c r="C104" s="3">
        <v>50</v>
      </c>
      <c r="D104" s="19">
        <v>3825</v>
      </c>
      <c r="E104" s="36">
        <v>0</v>
      </c>
      <c r="F104" s="8"/>
      <c r="G104" s="15">
        <v>-128</v>
      </c>
      <c r="H104" s="36" t="str">
        <f t="shared" si="13"/>
        <v>FFFFFFFF80</v>
      </c>
      <c r="I104" s="1">
        <f t="shared" si="14"/>
        <v>-70.400000000000006</v>
      </c>
      <c r="J104" s="38">
        <f t="shared" si="12"/>
        <v>3754.6</v>
      </c>
    </row>
    <row r="105" spans="2:15" x14ac:dyDescent="0.25">
      <c r="B105" s="1" t="s">
        <v>16</v>
      </c>
      <c r="C105" s="3">
        <v>60</v>
      </c>
      <c r="D105" s="19">
        <v>3914</v>
      </c>
      <c r="E105" s="36">
        <v>0</v>
      </c>
      <c r="F105" s="8"/>
      <c r="G105" s="15">
        <v>-128</v>
      </c>
      <c r="H105" s="36" t="str">
        <f t="shared" si="13"/>
        <v>FFFFFFFF80</v>
      </c>
      <c r="I105" s="1">
        <f t="shared" si="14"/>
        <v>-70.400000000000006</v>
      </c>
      <c r="J105" s="38">
        <f t="shared" si="12"/>
        <v>3843.6</v>
      </c>
    </row>
    <row r="106" spans="2:15" x14ac:dyDescent="0.25">
      <c r="B106" s="1" t="s">
        <v>17</v>
      </c>
      <c r="C106" s="3">
        <v>65</v>
      </c>
      <c r="D106" s="19">
        <v>3953</v>
      </c>
      <c r="E106" s="36">
        <v>0</v>
      </c>
      <c r="F106" s="8"/>
      <c r="G106" s="15">
        <v>-128</v>
      </c>
      <c r="H106" s="36" t="str">
        <f t="shared" si="13"/>
        <v>FFFFFFFF80</v>
      </c>
      <c r="I106" s="1">
        <f t="shared" si="14"/>
        <v>-70.400000000000006</v>
      </c>
      <c r="J106" s="38">
        <f t="shared" si="12"/>
        <v>3882.6</v>
      </c>
    </row>
    <row r="107" spans="2:15" x14ac:dyDescent="0.25">
      <c r="B107" s="1" t="s">
        <v>18</v>
      </c>
      <c r="C107" s="3">
        <v>70</v>
      </c>
      <c r="D107" s="19">
        <v>3990</v>
      </c>
      <c r="E107" s="36">
        <v>0</v>
      </c>
      <c r="F107" s="8"/>
      <c r="G107" s="15">
        <v>-128</v>
      </c>
      <c r="H107" s="36" t="str">
        <f t="shared" si="13"/>
        <v>FFFFFFFF80</v>
      </c>
      <c r="I107" s="1">
        <f t="shared" si="14"/>
        <v>-70.400000000000006</v>
      </c>
      <c r="J107" s="38">
        <f t="shared" si="12"/>
        <v>3919.6</v>
      </c>
    </row>
    <row r="108" spans="2:15" x14ac:dyDescent="0.25">
      <c r="B108" s="1" t="s">
        <v>19</v>
      </c>
      <c r="C108" s="3">
        <v>80</v>
      </c>
      <c r="D108" s="19">
        <v>4088</v>
      </c>
      <c r="E108" s="36">
        <v>0</v>
      </c>
      <c r="F108" s="8"/>
      <c r="G108" s="15">
        <v>-128</v>
      </c>
      <c r="H108" s="36" t="str">
        <f t="shared" si="13"/>
        <v>FFFFFFFF80</v>
      </c>
      <c r="I108" s="1">
        <f t="shared" si="14"/>
        <v>-70.400000000000006</v>
      </c>
      <c r="J108" s="38">
        <f t="shared" si="12"/>
        <v>4017.6</v>
      </c>
    </row>
    <row r="109" spans="2:15" x14ac:dyDescent="0.25">
      <c r="B109" s="1" t="s">
        <v>20</v>
      </c>
      <c r="C109" s="3">
        <v>90</v>
      </c>
      <c r="D109" s="19">
        <v>4197</v>
      </c>
      <c r="E109" s="36">
        <v>0</v>
      </c>
      <c r="F109" s="8"/>
      <c r="G109" s="15">
        <v>-128</v>
      </c>
      <c r="H109" s="36" t="str">
        <f t="shared" si="13"/>
        <v>FFFFFFFF80</v>
      </c>
      <c r="I109" s="1">
        <f t="shared" si="14"/>
        <v>-70.400000000000006</v>
      </c>
      <c r="J109" s="38">
        <f t="shared" si="12"/>
        <v>4126.6000000000004</v>
      </c>
    </row>
    <row r="110" spans="2:15" ht="15.75" thickBot="1" x14ac:dyDescent="0.3">
      <c r="B110" s="2" t="s">
        <v>21</v>
      </c>
      <c r="C110" s="4">
        <v>100</v>
      </c>
      <c r="D110" s="20">
        <v>4313</v>
      </c>
      <c r="E110" s="37">
        <v>0</v>
      </c>
      <c r="F110" s="8"/>
      <c r="G110" s="16">
        <v>-128</v>
      </c>
      <c r="H110" s="37" t="str">
        <f t="shared" si="13"/>
        <v>FFFFFFFF80</v>
      </c>
      <c r="I110" s="2">
        <f t="shared" si="14"/>
        <v>-70.400000000000006</v>
      </c>
      <c r="J110" s="39">
        <f t="shared" si="12"/>
        <v>4242.6000000000004</v>
      </c>
    </row>
    <row r="111" spans="2:15" ht="15.75" thickBot="1" x14ac:dyDescent="0.3">
      <c r="G111" s="8"/>
      <c r="H111" s="7"/>
      <c r="I111" s="8"/>
      <c r="J111" s="8"/>
      <c r="K111" s="8"/>
      <c r="L111" s="8"/>
      <c r="M111" s="8"/>
      <c r="N111" s="7"/>
      <c r="O111" s="7"/>
    </row>
    <row r="112" spans="2:15" ht="30.75" thickBot="1" x14ac:dyDescent="0.3">
      <c r="G112" s="46" t="s">
        <v>35</v>
      </c>
      <c r="H112" s="45"/>
      <c r="I112" s="29" t="s">
        <v>28</v>
      </c>
      <c r="J112" s="29" t="s">
        <v>34</v>
      </c>
    </row>
    <row r="113" spans="7:10" ht="49.5" thickBot="1" x14ac:dyDescent="0.3">
      <c r="G113" s="13" t="s">
        <v>40</v>
      </c>
      <c r="H113" s="14" t="s">
        <v>36</v>
      </c>
      <c r="I113" s="26" t="s">
        <v>27</v>
      </c>
      <c r="J113" s="27" t="s">
        <v>24</v>
      </c>
    </row>
    <row r="114" spans="7:10" x14ac:dyDescent="0.25">
      <c r="G114" s="15">
        <v>127</v>
      </c>
      <c r="H114" s="36" t="str">
        <f>DEC2HEX(G114, 2)</f>
        <v>7F</v>
      </c>
      <c r="I114" s="1">
        <f>G114*0.55</f>
        <v>69.850000000000009</v>
      </c>
      <c r="J114" s="38">
        <f>D95+I114</f>
        <v>3369.85</v>
      </c>
    </row>
    <row r="115" spans="7:10" x14ac:dyDescent="0.25">
      <c r="G115" s="15">
        <v>127</v>
      </c>
      <c r="H115" s="36" t="str">
        <f t="shared" ref="H115:H129" si="15">DEC2HEX(G115, 2)</f>
        <v>7F</v>
      </c>
      <c r="I115" s="1">
        <f t="shared" ref="I115:I129" si="16">G115*0.55</f>
        <v>69.850000000000009</v>
      </c>
      <c r="J115" s="38">
        <f t="shared" ref="J115:J129" si="17">D96+I115</f>
        <v>3640.85</v>
      </c>
    </row>
    <row r="116" spans="7:10" x14ac:dyDescent="0.25">
      <c r="G116" s="15">
        <v>127</v>
      </c>
      <c r="H116" s="36" t="str">
        <f t="shared" si="15"/>
        <v>7F</v>
      </c>
      <c r="I116" s="1">
        <f t="shared" si="16"/>
        <v>69.850000000000009</v>
      </c>
      <c r="J116" s="38">
        <f t="shared" si="17"/>
        <v>3720.85</v>
      </c>
    </row>
    <row r="117" spans="7:10" x14ac:dyDescent="0.25">
      <c r="G117" s="15">
        <v>127</v>
      </c>
      <c r="H117" s="36" t="str">
        <f t="shared" si="15"/>
        <v>7F</v>
      </c>
      <c r="I117" s="1">
        <f t="shared" si="16"/>
        <v>69.850000000000009</v>
      </c>
      <c r="J117" s="38">
        <f t="shared" si="17"/>
        <v>3744.85</v>
      </c>
    </row>
    <row r="118" spans="7:10" x14ac:dyDescent="0.25">
      <c r="G118" s="15">
        <v>127</v>
      </c>
      <c r="H118" s="36" t="str">
        <f t="shared" si="15"/>
        <v>7F</v>
      </c>
      <c r="I118" s="1">
        <f t="shared" si="16"/>
        <v>69.850000000000009</v>
      </c>
      <c r="J118" s="38">
        <f t="shared" si="17"/>
        <v>3779.85</v>
      </c>
    </row>
    <row r="119" spans="7:10" x14ac:dyDescent="0.25">
      <c r="G119" s="15">
        <v>127</v>
      </c>
      <c r="H119" s="36" t="str">
        <f t="shared" si="15"/>
        <v>7F</v>
      </c>
      <c r="I119" s="1">
        <f t="shared" si="16"/>
        <v>69.850000000000009</v>
      </c>
      <c r="J119" s="38">
        <f t="shared" si="17"/>
        <v>3812.85</v>
      </c>
    </row>
    <row r="120" spans="7:10" x14ac:dyDescent="0.25">
      <c r="G120" s="15">
        <v>127</v>
      </c>
      <c r="H120" s="36" t="str">
        <f t="shared" si="15"/>
        <v>7F</v>
      </c>
      <c r="I120" s="1">
        <f t="shared" si="16"/>
        <v>69.850000000000009</v>
      </c>
      <c r="J120" s="38">
        <f t="shared" si="17"/>
        <v>3830.85</v>
      </c>
    </row>
    <row r="121" spans="7:10" x14ac:dyDescent="0.25">
      <c r="G121" s="15">
        <v>127</v>
      </c>
      <c r="H121" s="36" t="str">
        <f t="shared" si="15"/>
        <v>7F</v>
      </c>
      <c r="I121" s="1">
        <f t="shared" si="16"/>
        <v>69.850000000000009</v>
      </c>
      <c r="J121" s="38">
        <f t="shared" si="17"/>
        <v>3839.85</v>
      </c>
    </row>
    <row r="122" spans="7:10" x14ac:dyDescent="0.25">
      <c r="G122" s="15">
        <v>127</v>
      </c>
      <c r="H122" s="36" t="str">
        <f t="shared" si="15"/>
        <v>7F</v>
      </c>
      <c r="I122" s="1">
        <f t="shared" si="16"/>
        <v>69.850000000000009</v>
      </c>
      <c r="J122" s="38">
        <f t="shared" si="17"/>
        <v>3859.85</v>
      </c>
    </row>
    <row r="123" spans="7:10" x14ac:dyDescent="0.25">
      <c r="G123" s="15">
        <v>127</v>
      </c>
      <c r="H123" s="36" t="str">
        <f t="shared" si="15"/>
        <v>7F</v>
      </c>
      <c r="I123" s="1">
        <f t="shared" si="16"/>
        <v>69.850000000000009</v>
      </c>
      <c r="J123" s="38">
        <f t="shared" si="17"/>
        <v>3894.85</v>
      </c>
    </row>
    <row r="124" spans="7:10" x14ac:dyDescent="0.25">
      <c r="G124" s="15">
        <v>127</v>
      </c>
      <c r="H124" s="36" t="str">
        <f t="shared" si="15"/>
        <v>7F</v>
      </c>
      <c r="I124" s="1">
        <f t="shared" si="16"/>
        <v>69.850000000000009</v>
      </c>
      <c r="J124" s="38">
        <f t="shared" si="17"/>
        <v>3983.85</v>
      </c>
    </row>
    <row r="125" spans="7:10" x14ac:dyDescent="0.25">
      <c r="G125" s="15">
        <v>127</v>
      </c>
      <c r="H125" s="36" t="str">
        <f t="shared" si="15"/>
        <v>7F</v>
      </c>
      <c r="I125" s="1">
        <f t="shared" si="16"/>
        <v>69.850000000000009</v>
      </c>
      <c r="J125" s="38">
        <f t="shared" si="17"/>
        <v>4022.85</v>
      </c>
    </row>
    <row r="126" spans="7:10" x14ac:dyDescent="0.25">
      <c r="G126" s="15">
        <v>127</v>
      </c>
      <c r="H126" s="36" t="str">
        <f t="shared" si="15"/>
        <v>7F</v>
      </c>
      <c r="I126" s="1">
        <f t="shared" si="16"/>
        <v>69.850000000000009</v>
      </c>
      <c r="J126" s="38">
        <f t="shared" si="17"/>
        <v>4059.85</v>
      </c>
    </row>
    <row r="127" spans="7:10" x14ac:dyDescent="0.25">
      <c r="G127" s="15">
        <v>127</v>
      </c>
      <c r="H127" s="36" t="str">
        <f t="shared" si="15"/>
        <v>7F</v>
      </c>
      <c r="I127" s="1">
        <f t="shared" si="16"/>
        <v>69.850000000000009</v>
      </c>
      <c r="J127" s="38">
        <f t="shared" si="17"/>
        <v>4157.8500000000004</v>
      </c>
    </row>
    <row r="128" spans="7:10" x14ac:dyDescent="0.25">
      <c r="G128" s="15">
        <v>127</v>
      </c>
      <c r="H128" s="36" t="str">
        <f t="shared" si="15"/>
        <v>7F</v>
      </c>
      <c r="I128" s="1">
        <f t="shared" si="16"/>
        <v>69.850000000000009</v>
      </c>
      <c r="J128" s="38">
        <f t="shared" si="17"/>
        <v>4266.8500000000004</v>
      </c>
    </row>
    <row r="129" spans="7:10" ht="15.75" thickBot="1" x14ac:dyDescent="0.3">
      <c r="G129" s="16">
        <v>127</v>
      </c>
      <c r="H129" s="37" t="str">
        <f t="shared" si="15"/>
        <v>7F</v>
      </c>
      <c r="I129" s="2">
        <f t="shared" si="16"/>
        <v>69.850000000000009</v>
      </c>
      <c r="J129" s="39">
        <f t="shared" si="17"/>
        <v>4382.8500000000004</v>
      </c>
    </row>
  </sheetData>
  <mergeCells count="10">
    <mergeCell ref="G53:H53"/>
    <mergeCell ref="G72:H72"/>
    <mergeCell ref="G92:J92"/>
    <mergeCell ref="G93:H93"/>
    <mergeCell ref="G112:H112"/>
    <mergeCell ref="G6:J6"/>
    <mergeCell ref="G29:J29"/>
    <mergeCell ref="I30:J30"/>
    <mergeCell ref="I7:J7"/>
    <mergeCell ref="G52:J52"/>
  </mergeCells>
  <pageMargins left="0.25" right="0.25" top="0.75" bottom="0.75" header="0.3" footer="0.3"/>
  <pageSetup paperSize="269" orientation="portrait" horizontalDpi="300" verticalDpi="0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STC3115 OCV registers computation</dc:title>
  <dc:subject>STC3115 &amp; battery OCV curve</dc:subject>
  <dc:creator/>
  <cp:keywords>STC3115; fuel gauge; configuration; OCV</cp:keywords>
  <dc:description>STMicro</dc:description>
  <cp:lastModifiedBy/>
  <dcterms:created xsi:type="dcterms:W3CDTF">2006-09-16T00:00:00Z</dcterms:created>
  <dcterms:modified xsi:type="dcterms:W3CDTF">2016-05-13T21:48:25Z</dcterms:modified>
</cp:coreProperties>
</file>