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覆盖率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5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Q6" i="2"/>
  <c r="Q7" i="2"/>
  <c r="Q8" i="2"/>
  <c r="Q9" i="2"/>
  <c r="Q10" i="2"/>
  <c r="Q11" i="2"/>
  <c r="Q5" i="2"/>
  <c r="E2" i="2" l="1"/>
  <c r="D4" i="2" l="1"/>
  <c r="D3" i="2"/>
  <c r="D5" i="2"/>
  <c r="D6" i="2"/>
  <c r="D7" i="2"/>
  <c r="D8" i="2"/>
  <c r="D9" i="2"/>
  <c r="D10" i="2"/>
  <c r="D11" i="2"/>
  <c r="D12" i="2"/>
  <c r="D13" i="2"/>
  <c r="D2" i="2" l="1"/>
</calcChain>
</file>

<file path=xl/sharedStrings.xml><?xml version="1.0" encoding="utf-8"?>
<sst xmlns="http://schemas.openxmlformats.org/spreadsheetml/2006/main" count="54" uniqueCount="44">
  <si>
    <t>DAS</t>
    <phoneticPr fontId="2" type="noConversion"/>
  </si>
  <si>
    <t>Kc</t>
    <phoneticPr fontId="2" type="noConversion"/>
  </si>
  <si>
    <t>8-19</t>
    <phoneticPr fontId="2" type="noConversion"/>
  </si>
  <si>
    <t>0-7</t>
    <phoneticPr fontId="2" type="noConversion"/>
  </si>
  <si>
    <t>20-25</t>
    <phoneticPr fontId="2" type="noConversion"/>
  </si>
  <si>
    <t>1.15-1.05</t>
    <phoneticPr fontId="2" type="noConversion"/>
  </si>
  <si>
    <t>0-5</t>
    <phoneticPr fontId="2" type="noConversion"/>
  </si>
  <si>
    <t>0-5</t>
    <phoneticPr fontId="2" type="noConversion"/>
  </si>
  <si>
    <t>6-17</t>
    <phoneticPr fontId="2" type="noConversion"/>
  </si>
  <si>
    <t>18-25</t>
    <phoneticPr fontId="2" type="noConversion"/>
  </si>
  <si>
    <t>6-15</t>
    <phoneticPr fontId="2" type="noConversion"/>
  </si>
  <si>
    <t>16-25</t>
    <phoneticPr fontId="2" type="noConversion"/>
  </si>
  <si>
    <t>6-13</t>
    <phoneticPr fontId="2" type="noConversion"/>
  </si>
  <si>
    <t>14-25</t>
    <phoneticPr fontId="2" type="noConversion"/>
  </si>
  <si>
    <t>DAS</t>
    <phoneticPr fontId="2" type="noConversion"/>
  </si>
  <si>
    <t>LAI</t>
    <phoneticPr fontId="2" type="noConversion"/>
  </si>
  <si>
    <t>Kc</t>
    <phoneticPr fontId="2" type="noConversion"/>
  </si>
  <si>
    <t>Stage</t>
    <phoneticPr fontId="2" type="noConversion"/>
  </si>
  <si>
    <t>LAI</t>
    <phoneticPr fontId="2" type="noConversion"/>
  </si>
  <si>
    <t>&lt;0.08</t>
    <phoneticPr fontId="2" type="noConversion"/>
  </si>
  <si>
    <t>0-5</t>
    <phoneticPr fontId="2" type="noConversion"/>
  </si>
  <si>
    <t>0.08-3.0</t>
    <phoneticPr fontId="2" type="noConversion"/>
  </si>
  <si>
    <t>0.11-3.0</t>
    <phoneticPr fontId="2" type="noConversion"/>
  </si>
  <si>
    <t>0.12-3.0</t>
    <phoneticPr fontId="2" type="noConversion"/>
  </si>
  <si>
    <t>0.18-3.0</t>
    <phoneticPr fontId="2" type="noConversion"/>
  </si>
  <si>
    <t>&gt;3.0</t>
    <phoneticPr fontId="2" type="noConversion"/>
  </si>
  <si>
    <t>&lt;0.11</t>
    <phoneticPr fontId="2" type="noConversion"/>
  </si>
  <si>
    <t>&lt;0.12</t>
    <phoneticPr fontId="2" type="noConversion"/>
  </si>
  <si>
    <t>&lt;0.18</t>
    <phoneticPr fontId="2" type="noConversion"/>
  </si>
  <si>
    <t>initial</t>
    <phoneticPr fontId="2" type="noConversion"/>
  </si>
  <si>
    <t>development</t>
    <phoneticPr fontId="2" type="noConversion"/>
  </si>
  <si>
    <t>middle&amp;full</t>
    <phoneticPr fontId="2" type="noConversion"/>
  </si>
  <si>
    <t>ΔLAI</t>
    <phoneticPr fontId="2" type="noConversion"/>
  </si>
  <si>
    <t>6-8</t>
    <phoneticPr fontId="2" type="noConversion"/>
  </si>
  <si>
    <t>8-10</t>
    <phoneticPr fontId="2" type="noConversion"/>
  </si>
  <si>
    <t>10-12</t>
    <phoneticPr fontId="2" type="noConversion"/>
  </si>
  <si>
    <t>12-14</t>
    <phoneticPr fontId="2" type="noConversion"/>
  </si>
  <si>
    <t>14-16</t>
    <phoneticPr fontId="2" type="noConversion"/>
  </si>
  <si>
    <t>16-18</t>
    <phoneticPr fontId="2" type="noConversion"/>
  </si>
  <si>
    <t>18-20</t>
    <phoneticPr fontId="2" type="noConversion"/>
  </si>
  <si>
    <t>Plant Density</t>
    <phoneticPr fontId="2" type="noConversion"/>
  </si>
  <si>
    <t>area（pix）</t>
    <phoneticPr fontId="2" type="noConversion"/>
  </si>
  <si>
    <t>percent</t>
    <phoneticPr fontId="2" type="noConversion"/>
  </si>
  <si>
    <t>（320*240）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</si>
</sst>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176" fontId="0" fillId="0" borderId="0" xfId="1" applyNumberFormat="1" applyFont="1" applyAlignment="1"/>
    <xf numFmtId="1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49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3915406591875"/>
          <c:y val="5.0925925925925923E-2"/>
          <c:w val="0.86441246835296026"/>
          <c:h val="0.6726075386410032"/>
        </c:manualLayout>
      </c:layout>
      <c:lineChart>
        <c:grouping val="standard"/>
        <c:varyColors val="0"/>
        <c:ser>
          <c:idx val="0"/>
          <c:order val="0"/>
          <c:tx>
            <c:strRef>
              <c:f>覆盖率!$Q$4</c:f>
              <c:strCache>
                <c:ptCount val="1"/>
                <c:pt idx="0">
                  <c:v>72</c:v>
                </c:pt>
              </c:strCache>
            </c:strRef>
          </c:tx>
          <c:spPr>
            <a:ln w="9525" cap="rnd">
              <a:solidFill>
                <a:schemeClr val="dk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dk1"/>
                </a:solidFill>
              </a:ln>
              <a:effectLst/>
            </c:spPr>
          </c:marker>
          <c:cat>
            <c:strRef>
              <c:f>覆盖率!$P$5:$P$11</c:f>
              <c:strCache>
                <c:ptCount val="7"/>
                <c:pt idx="0">
                  <c:v>6-8</c:v>
                </c:pt>
                <c:pt idx="1">
                  <c:v>8-10</c:v>
                </c:pt>
                <c:pt idx="2">
                  <c:v>10-12</c:v>
                </c:pt>
                <c:pt idx="3">
                  <c:v>12-14</c:v>
                </c:pt>
                <c:pt idx="4">
                  <c:v>14-16</c:v>
                </c:pt>
                <c:pt idx="5">
                  <c:v>16-18</c:v>
                </c:pt>
                <c:pt idx="6">
                  <c:v>18-20</c:v>
                </c:pt>
              </c:strCache>
            </c:strRef>
          </c:cat>
          <c:val>
            <c:numRef>
              <c:f>覆盖率!$Q$5:$Q$11</c:f>
              <c:numCache>
                <c:formatCode>0%</c:formatCode>
                <c:ptCount val="7"/>
                <c:pt idx="0">
                  <c:v>0.25</c:v>
                </c:pt>
                <c:pt idx="1">
                  <c:v>2.0600000000000005</c:v>
                </c:pt>
                <c:pt idx="2">
                  <c:v>0.79950375211813085</c:v>
                </c:pt>
                <c:pt idx="3">
                  <c:v>1.0938557255759209</c:v>
                </c:pt>
                <c:pt idx="4">
                  <c:v>0.55432038729394373</c:v>
                </c:pt>
                <c:pt idx="5">
                  <c:v>0.70574546998057341</c:v>
                </c:pt>
                <c:pt idx="6">
                  <c:v>0.43525766263505555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0E-475E-89A8-9AF510911CBA}"/>
            </c:ext>
          </c:extLst>
        </c:ser>
        <c:ser>
          <c:idx val="1"/>
          <c:order val="1"/>
          <c:tx>
            <c:strRef>
              <c:f>覆盖率!$R$4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dk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dk1"/>
                </a:solidFill>
              </a:ln>
              <a:effectLst/>
            </c:spPr>
          </c:marker>
          <c:cat>
            <c:strRef>
              <c:f>覆盖率!$P$5:$P$11</c:f>
              <c:strCache>
                <c:ptCount val="7"/>
                <c:pt idx="0">
                  <c:v>6-8</c:v>
                </c:pt>
                <c:pt idx="1">
                  <c:v>8-10</c:v>
                </c:pt>
                <c:pt idx="2">
                  <c:v>10-12</c:v>
                </c:pt>
                <c:pt idx="3">
                  <c:v>12-14</c:v>
                </c:pt>
                <c:pt idx="4">
                  <c:v>14-16</c:v>
                </c:pt>
                <c:pt idx="5">
                  <c:v>16-18</c:v>
                </c:pt>
                <c:pt idx="6">
                  <c:v>18-20</c:v>
                </c:pt>
              </c:strCache>
            </c:strRef>
          </c:cat>
          <c:val>
            <c:numRef>
              <c:f>覆盖率!$R$5:$R$11</c:f>
              <c:numCache>
                <c:formatCode>0%</c:formatCode>
                <c:ptCount val="7"/>
                <c:pt idx="0">
                  <c:v>0.24358666025332681</c:v>
                </c:pt>
                <c:pt idx="1">
                  <c:v>1.7568036529680371</c:v>
                </c:pt>
                <c:pt idx="2">
                  <c:v>1.3260343856627015</c:v>
                </c:pt>
                <c:pt idx="3">
                  <c:v>1.0592144240628916</c:v>
                </c:pt>
                <c:pt idx="4">
                  <c:v>0.31217416442930296</c:v>
                </c:pt>
                <c:pt idx="5">
                  <c:v>0.50045835088554336</c:v>
                </c:pt>
                <c:pt idx="6">
                  <c:v>0.46356536437986245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0E-475E-89A8-9AF510911CBA}"/>
            </c:ext>
          </c:extLst>
        </c:ser>
        <c:ser>
          <c:idx val="2"/>
          <c:order val="2"/>
          <c:tx>
            <c:strRef>
              <c:f>覆盖率!$S$4</c:f>
              <c:strCache>
                <c:ptCount val="1"/>
                <c:pt idx="0">
                  <c:v>200</c:v>
                </c:pt>
              </c:strCache>
            </c:strRef>
          </c:tx>
          <c:spPr>
            <a:ln w="9525" cap="rnd">
              <a:solidFill>
                <a:schemeClr val="dk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/>
                </a:solidFill>
              </a:ln>
              <a:effectLst/>
            </c:spPr>
          </c:marker>
          <c:cat>
            <c:strRef>
              <c:f>覆盖率!$P$5:$P$11</c:f>
              <c:strCache>
                <c:ptCount val="7"/>
                <c:pt idx="0">
                  <c:v>6-8</c:v>
                </c:pt>
                <c:pt idx="1">
                  <c:v>8-10</c:v>
                </c:pt>
                <c:pt idx="2">
                  <c:v>10-12</c:v>
                </c:pt>
                <c:pt idx="3">
                  <c:v>12-14</c:v>
                </c:pt>
                <c:pt idx="4">
                  <c:v>14-16</c:v>
                </c:pt>
                <c:pt idx="5">
                  <c:v>16-18</c:v>
                </c:pt>
                <c:pt idx="6">
                  <c:v>18-20</c:v>
                </c:pt>
              </c:strCache>
            </c:strRef>
          </c:cat>
          <c:val>
            <c:numRef>
              <c:f>覆盖率!$S$5:$S$11</c:f>
              <c:numCache>
                <c:formatCode>0%</c:formatCode>
                <c:ptCount val="7"/>
                <c:pt idx="0">
                  <c:v>0.98751224769743329</c:v>
                </c:pt>
                <c:pt idx="1">
                  <c:v>1.733609446598519</c:v>
                </c:pt>
                <c:pt idx="2">
                  <c:v>1.0282711711421291</c:v>
                </c:pt>
                <c:pt idx="3">
                  <c:v>0.82830305631049439</c:v>
                </c:pt>
                <c:pt idx="4">
                  <c:v>0.5629764854174818</c:v>
                </c:pt>
                <c:pt idx="5">
                  <c:v>0.2970127421480897</c:v>
                </c:pt>
                <c:pt idx="6">
                  <c:v>0.23096582746924268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B0E-475E-89A8-9AF510911CBA}"/>
            </c:ext>
          </c:extLst>
        </c:ser>
        <c:ser>
          <c:idx val="3"/>
          <c:order val="3"/>
          <c:tx>
            <c:strRef>
              <c:f>覆盖率!$T$4</c:f>
              <c:strCache>
                <c:ptCount val="1"/>
                <c:pt idx="0">
                  <c:v>288</c:v>
                </c:pt>
              </c:strCache>
            </c:strRef>
          </c:tx>
          <c:spPr>
            <a:ln w="9525" cap="rnd">
              <a:solidFill>
                <a:schemeClr val="dk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dk1"/>
                </a:solidFill>
              </a:ln>
              <a:effectLst/>
            </c:spPr>
          </c:marker>
          <c:cat>
            <c:strRef>
              <c:f>覆盖率!$P$5:$P$11</c:f>
              <c:strCache>
                <c:ptCount val="7"/>
                <c:pt idx="0">
                  <c:v>6-8</c:v>
                </c:pt>
                <c:pt idx="1">
                  <c:v>8-10</c:v>
                </c:pt>
                <c:pt idx="2">
                  <c:v>10-12</c:v>
                </c:pt>
                <c:pt idx="3">
                  <c:v>12-14</c:v>
                </c:pt>
                <c:pt idx="4">
                  <c:v>14-16</c:v>
                </c:pt>
                <c:pt idx="5">
                  <c:v>16-18</c:v>
                </c:pt>
                <c:pt idx="6">
                  <c:v>18-20</c:v>
                </c:pt>
              </c:strCache>
            </c:strRef>
          </c:cat>
          <c:val>
            <c:numRef>
              <c:f>覆盖率!$T$5:$T$11</c:f>
              <c:numCache>
                <c:formatCode>0%</c:formatCode>
                <c:ptCount val="7"/>
                <c:pt idx="0">
                  <c:v>0.97139550264550323</c:v>
                </c:pt>
                <c:pt idx="1">
                  <c:v>1.5960748133858926</c:v>
                </c:pt>
                <c:pt idx="2">
                  <c:v>1.1587568248635025</c:v>
                </c:pt>
                <c:pt idx="3">
                  <c:v>0.58337324154444781</c:v>
                </c:pt>
                <c:pt idx="4">
                  <c:v>0.31085717526299383</c:v>
                </c:pt>
                <c:pt idx="5">
                  <c:v>0.26562837983993054</c:v>
                </c:pt>
                <c:pt idx="6">
                  <c:v>0.34518543838660065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B0E-475E-89A8-9AF51091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056544"/>
        <c:axId val="1692055296"/>
      </c:lineChart>
      <c:catAx>
        <c:axId val="169205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DAS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zh-CN"/>
          </a:p>
        </c:txPr>
        <c:crossAx val="1692055296"/>
        <c:crosses val="autoZero"/>
        <c:auto val="1"/>
        <c:lblAlgn val="ctr"/>
        <c:lblOffset val="100"/>
        <c:noMultiLvlLbl val="0"/>
      </c:catAx>
      <c:valAx>
        <c:axId val="1692055296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zh-CN"/>
          </a:p>
        </c:txPr>
        <c:crossAx val="16920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12</xdr:row>
      <xdr:rowOff>85725</xdr:rowOff>
    </xdr:from>
    <xdr:to>
      <xdr:col>16</xdr:col>
      <xdr:colOff>542925</xdr:colOff>
      <xdr:row>27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E2" sqref="E2"/>
    </sheetView>
  </sheetViews>
  <sheetFormatPr defaultRowHeight="14.25" x14ac:dyDescent="0.2"/>
  <cols>
    <col min="1" max="1" width="11.5" customWidth="1"/>
    <col min="3" max="3" width="11.875" customWidth="1"/>
  </cols>
  <sheetData>
    <row r="1" spans="1:21" x14ac:dyDescent="0.2">
      <c r="B1" t="s">
        <v>40</v>
      </c>
      <c r="C1" t="s">
        <v>41</v>
      </c>
      <c r="D1" t="s">
        <v>42</v>
      </c>
      <c r="E1" t="s">
        <v>43</v>
      </c>
    </row>
    <row r="2" spans="1:21" x14ac:dyDescent="0.2">
      <c r="A2" s="2">
        <v>42618</v>
      </c>
      <c r="B2">
        <v>72</v>
      </c>
      <c r="C2">
        <v>1404</v>
      </c>
      <c r="D2" s="1">
        <f t="shared" ref="D2:D13" si="0">C2/$E$2</f>
        <v>1.8281249999999999E-2</v>
      </c>
      <c r="E2">
        <f>240*320</f>
        <v>76800</v>
      </c>
      <c r="H2" t="s">
        <v>15</v>
      </c>
      <c r="L2" t="s">
        <v>16</v>
      </c>
      <c r="Q2" t="s">
        <v>32</v>
      </c>
    </row>
    <row r="3" spans="1:21" x14ac:dyDescent="0.2">
      <c r="A3" s="2">
        <v>42618</v>
      </c>
      <c r="B3">
        <v>128</v>
      </c>
      <c r="C3">
        <v>3105</v>
      </c>
      <c r="D3" s="1">
        <f t="shared" si="0"/>
        <v>4.0429687499999999E-2</v>
      </c>
      <c r="G3" t="s">
        <v>14</v>
      </c>
      <c r="H3">
        <v>72</v>
      </c>
      <c r="I3">
        <v>128</v>
      </c>
      <c r="J3">
        <v>200</v>
      </c>
      <c r="K3">
        <v>288</v>
      </c>
      <c r="L3">
        <v>72</v>
      </c>
      <c r="M3">
        <v>128</v>
      </c>
      <c r="N3">
        <v>200</v>
      </c>
      <c r="O3">
        <v>288</v>
      </c>
    </row>
    <row r="4" spans="1:21" x14ac:dyDescent="0.2">
      <c r="A4" s="2">
        <v>42618</v>
      </c>
      <c r="B4">
        <v>200</v>
      </c>
      <c r="C4">
        <v>4296</v>
      </c>
      <c r="D4" s="1">
        <f t="shared" si="0"/>
        <v>5.5937500000000001E-2</v>
      </c>
      <c r="G4">
        <v>6</v>
      </c>
      <c r="H4">
        <v>0.06</v>
      </c>
      <c r="I4">
        <v>0.11</v>
      </c>
      <c r="J4">
        <v>0.12</v>
      </c>
      <c r="K4">
        <v>0.18</v>
      </c>
      <c r="L4" s="3">
        <v>1.1499999999999999</v>
      </c>
      <c r="M4" s="3">
        <v>1.1499999999999999</v>
      </c>
      <c r="N4" s="3">
        <v>1.1499999999999999</v>
      </c>
      <c r="O4" s="3">
        <v>1.1499999999999999</v>
      </c>
      <c r="P4" t="s">
        <v>0</v>
      </c>
      <c r="Q4">
        <v>72</v>
      </c>
      <c r="R4">
        <v>128</v>
      </c>
      <c r="S4">
        <v>200</v>
      </c>
      <c r="T4">
        <v>288</v>
      </c>
    </row>
    <row r="5" spans="1:21" x14ac:dyDescent="0.2">
      <c r="A5" s="2">
        <v>42618</v>
      </c>
      <c r="B5">
        <v>288</v>
      </c>
      <c r="C5">
        <v>5761</v>
      </c>
      <c r="D5" s="1">
        <f t="shared" si="0"/>
        <v>7.5013020833333333E-2</v>
      </c>
      <c r="G5">
        <v>8</v>
      </c>
      <c r="H5" s="3">
        <v>7.4999999999999997E-2</v>
      </c>
      <c r="I5" s="3">
        <v>0.13679453262786595</v>
      </c>
      <c r="J5" s="3">
        <v>0.23850146972369199</v>
      </c>
      <c r="K5" s="3">
        <v>0.35485119047619057</v>
      </c>
      <c r="L5" s="3">
        <v>1.1499999999999999</v>
      </c>
      <c r="M5" s="3">
        <v>1.1333333333333333</v>
      </c>
      <c r="N5" s="3">
        <v>1.1299999999999999</v>
      </c>
      <c r="O5" s="3">
        <v>1.125</v>
      </c>
      <c r="P5" s="5" t="s">
        <v>33</v>
      </c>
      <c r="Q5" s="7">
        <f t="shared" ref="Q5:T11" si="1">(H5-H4)/H4</f>
        <v>0.25</v>
      </c>
      <c r="R5" s="7">
        <f t="shared" si="1"/>
        <v>0.24358666025332681</v>
      </c>
      <c r="S5" s="7">
        <f t="shared" si="1"/>
        <v>0.98751224769743329</v>
      </c>
      <c r="T5" s="7">
        <f t="shared" si="1"/>
        <v>0.97139550264550323</v>
      </c>
      <c r="U5" s="7">
        <f>AVERAGE(Q5:T5)</f>
        <v>0.61312360264906585</v>
      </c>
    </row>
    <row r="6" spans="1:21" x14ac:dyDescent="0.2">
      <c r="A6" s="2">
        <v>42619</v>
      </c>
      <c r="B6">
        <v>72</v>
      </c>
      <c r="C6">
        <v>5082</v>
      </c>
      <c r="D6" s="1">
        <f t="shared" si="0"/>
        <v>6.6171875000000005E-2</v>
      </c>
      <c r="G6">
        <v>10</v>
      </c>
      <c r="H6" s="3">
        <v>0.22950000000000001</v>
      </c>
      <c r="I6" s="3">
        <v>0.3771156672545562</v>
      </c>
      <c r="J6" s="3">
        <v>0.65196987066431511</v>
      </c>
      <c r="K6" s="3">
        <v>0.92122023809523834</v>
      </c>
      <c r="L6" s="3">
        <v>1.1318181818181818</v>
      </c>
      <c r="M6" s="3">
        <v>1.1166666666666667</v>
      </c>
      <c r="N6" s="3">
        <v>1.1099999999999999</v>
      </c>
      <c r="O6" s="3">
        <v>1.1000000000000001</v>
      </c>
      <c r="P6" s="5" t="s">
        <v>34</v>
      </c>
      <c r="Q6" s="7">
        <f t="shared" si="1"/>
        <v>2.0600000000000005</v>
      </c>
      <c r="R6" s="7">
        <f t="shared" si="1"/>
        <v>1.7568036529680371</v>
      </c>
      <c r="S6" s="7">
        <f t="shared" si="1"/>
        <v>1.733609446598519</v>
      </c>
      <c r="T6" s="7">
        <f t="shared" si="1"/>
        <v>1.5960748133858926</v>
      </c>
      <c r="U6" s="7">
        <f t="shared" ref="U6:U11" si="2">AVERAGE(Q6:T6)</f>
        <v>1.7866219782381123</v>
      </c>
    </row>
    <row r="7" spans="1:21" x14ac:dyDescent="0.2">
      <c r="A7" s="2">
        <v>42619</v>
      </c>
      <c r="B7">
        <v>128</v>
      </c>
      <c r="C7">
        <v>8580</v>
      </c>
      <c r="D7" s="1">
        <f t="shared" si="0"/>
        <v>0.11171875000000001</v>
      </c>
      <c r="G7">
        <v>12</v>
      </c>
      <c r="H7" s="3">
        <v>0.41298611111111105</v>
      </c>
      <c r="I7" s="3">
        <v>0.87718400940623142</v>
      </c>
      <c r="J7" s="3">
        <v>1.3223716931216929</v>
      </c>
      <c r="K7" s="3">
        <v>1.9886904761904765</v>
      </c>
      <c r="L7" s="3">
        <v>1.1136363636363635</v>
      </c>
      <c r="M7" s="3">
        <v>1.1000000000000001</v>
      </c>
      <c r="N7" s="3">
        <v>1.0900000000000001</v>
      </c>
      <c r="O7" s="3">
        <v>1.075</v>
      </c>
      <c r="P7" s="5" t="s">
        <v>35</v>
      </c>
      <c r="Q7" s="7">
        <f t="shared" si="1"/>
        <v>0.79950375211813085</v>
      </c>
      <c r="R7" s="7">
        <f t="shared" si="1"/>
        <v>1.3260343856627015</v>
      </c>
      <c r="S7" s="7">
        <f t="shared" si="1"/>
        <v>1.0282711711421291</v>
      </c>
      <c r="T7" s="7">
        <f t="shared" si="1"/>
        <v>1.1587568248635025</v>
      </c>
      <c r="U7" s="7">
        <f t="shared" si="2"/>
        <v>1.078141533446616</v>
      </c>
    </row>
    <row r="8" spans="1:21" x14ac:dyDescent="0.2">
      <c r="A8" s="2">
        <v>42619</v>
      </c>
      <c r="B8">
        <v>200</v>
      </c>
      <c r="C8">
        <v>9478</v>
      </c>
      <c r="D8" s="1">
        <f t="shared" si="0"/>
        <v>0.12341145833333333</v>
      </c>
      <c r="G8">
        <v>14</v>
      </c>
      <c r="H8" s="3">
        <v>0.86473333333333335</v>
      </c>
      <c r="I8" s="3">
        <v>1.806309964726631</v>
      </c>
      <c r="J8" s="3">
        <v>2.4176962081128743</v>
      </c>
      <c r="K8" s="4">
        <v>3.1488392857142862</v>
      </c>
      <c r="L8" s="3">
        <v>1.0954545454545455</v>
      </c>
      <c r="M8" s="3">
        <v>1.0833333333333333</v>
      </c>
      <c r="N8" s="3">
        <v>1.07</v>
      </c>
      <c r="O8" s="3">
        <v>1.05</v>
      </c>
      <c r="P8" s="5" t="s">
        <v>36</v>
      </c>
      <c r="Q8" s="7">
        <f t="shared" si="1"/>
        <v>1.0938557255759209</v>
      </c>
      <c r="R8" s="7">
        <f t="shared" si="1"/>
        <v>1.0592144240628916</v>
      </c>
      <c r="S8" s="7">
        <f t="shared" si="1"/>
        <v>0.82830305631049439</v>
      </c>
      <c r="T8" s="7">
        <f t="shared" si="1"/>
        <v>0.58337324154444781</v>
      </c>
      <c r="U8" s="7">
        <f t="shared" si="2"/>
        <v>0.89118661187343873</v>
      </c>
    </row>
    <row r="9" spans="1:21" x14ac:dyDescent="0.2">
      <c r="A9" s="2">
        <v>42619</v>
      </c>
      <c r="B9">
        <v>288</v>
      </c>
      <c r="C9">
        <v>13485</v>
      </c>
      <c r="D9" s="1">
        <f t="shared" si="0"/>
        <v>0.17558593750000001</v>
      </c>
      <c r="G9">
        <v>16</v>
      </c>
      <c r="H9" s="3">
        <v>1.3440726495726496</v>
      </c>
      <c r="I9" s="3">
        <v>2.3701932686654907</v>
      </c>
      <c r="J9" s="4">
        <v>3.778802322163433</v>
      </c>
      <c r="K9" s="3">
        <v>4.1276785714285724</v>
      </c>
      <c r="L9" s="3">
        <v>1.0772727272727274</v>
      </c>
      <c r="M9" s="3">
        <v>1.0666666666666667</v>
      </c>
      <c r="N9" s="3">
        <v>1.05</v>
      </c>
      <c r="O9" s="3">
        <v>1.05</v>
      </c>
      <c r="P9" s="5" t="s">
        <v>37</v>
      </c>
      <c r="Q9" s="7">
        <f t="shared" si="1"/>
        <v>0.55432038729394373</v>
      </c>
      <c r="R9" s="7">
        <f t="shared" si="1"/>
        <v>0.31217416442930296</v>
      </c>
      <c r="S9" s="7">
        <f t="shared" si="1"/>
        <v>0.5629764854174818</v>
      </c>
      <c r="T9" s="7">
        <f t="shared" si="1"/>
        <v>0.31085717526299383</v>
      </c>
      <c r="U9" s="7">
        <f t="shared" si="2"/>
        <v>0.43508205310093062</v>
      </c>
    </row>
    <row r="10" spans="1:21" x14ac:dyDescent="0.2">
      <c r="A10" s="2">
        <v>42621</v>
      </c>
      <c r="B10">
        <v>72</v>
      </c>
      <c r="C10">
        <v>7692</v>
      </c>
      <c r="D10" s="1">
        <f t="shared" si="0"/>
        <v>0.10015625</v>
      </c>
      <c r="G10">
        <v>18</v>
      </c>
      <c r="H10" s="3">
        <v>2.2926458333333337</v>
      </c>
      <c r="I10" s="4">
        <v>3.5563762831818377</v>
      </c>
      <c r="J10" s="3">
        <v>4.9011547619047633</v>
      </c>
      <c r="K10" s="3">
        <v>5.2241071428571431</v>
      </c>
      <c r="L10" s="3">
        <v>1.0590909090909091</v>
      </c>
      <c r="M10" s="3">
        <v>1.05</v>
      </c>
      <c r="N10" s="3">
        <v>1.05</v>
      </c>
      <c r="O10" s="3">
        <v>1.05</v>
      </c>
      <c r="P10" s="5" t="s">
        <v>38</v>
      </c>
      <c r="Q10" s="7">
        <f t="shared" si="1"/>
        <v>0.70574546998057341</v>
      </c>
      <c r="R10" s="7">
        <f t="shared" si="1"/>
        <v>0.50045835088554336</v>
      </c>
      <c r="S10" s="7">
        <f t="shared" si="1"/>
        <v>0.2970127421480897</v>
      </c>
      <c r="T10" s="7">
        <f t="shared" si="1"/>
        <v>0.26562837983993054</v>
      </c>
      <c r="U10" s="7">
        <f t="shared" si="2"/>
        <v>0.44221123571353427</v>
      </c>
    </row>
    <row r="11" spans="1:21" x14ac:dyDescent="0.2">
      <c r="A11" s="2">
        <v>42621</v>
      </c>
      <c r="B11">
        <v>128</v>
      </c>
      <c r="C11">
        <v>13868</v>
      </c>
      <c r="D11" s="1">
        <f t="shared" si="0"/>
        <v>0.18057291666666667</v>
      </c>
      <c r="G11">
        <v>20</v>
      </c>
      <c r="H11" s="4">
        <v>3.2905374999999997</v>
      </c>
      <c r="I11" s="3">
        <v>5.2049891507669273</v>
      </c>
      <c r="J11" s="3">
        <v>6.033154027042916</v>
      </c>
      <c r="K11" s="3">
        <v>7.0273928571428579</v>
      </c>
      <c r="L11" s="3">
        <v>1.05</v>
      </c>
      <c r="M11" s="3">
        <v>1.05</v>
      </c>
      <c r="N11" s="3">
        <v>1.05</v>
      </c>
      <c r="O11" s="3">
        <v>1.05</v>
      </c>
      <c r="P11" s="5" t="s">
        <v>39</v>
      </c>
      <c r="Q11" s="7">
        <f t="shared" si="1"/>
        <v>0.43525766263505555</v>
      </c>
      <c r="R11" s="7">
        <f t="shared" si="1"/>
        <v>0.46356536437986245</v>
      </c>
      <c r="S11" s="7">
        <f t="shared" si="1"/>
        <v>0.23096582746924268</v>
      </c>
      <c r="T11" s="7">
        <f t="shared" si="1"/>
        <v>0.34518543838660065</v>
      </c>
      <c r="U11" s="7">
        <f t="shared" si="2"/>
        <v>0.36874357321769036</v>
      </c>
    </row>
    <row r="12" spans="1:21" x14ac:dyDescent="0.2">
      <c r="A12" s="2">
        <v>42621</v>
      </c>
      <c r="B12">
        <v>200</v>
      </c>
      <c r="C12">
        <v>21212</v>
      </c>
      <c r="D12" s="1">
        <f t="shared" si="0"/>
        <v>0.27619791666666665</v>
      </c>
    </row>
    <row r="13" spans="1:21" x14ac:dyDescent="0.2">
      <c r="A13" s="2">
        <v>42621</v>
      </c>
      <c r="B13">
        <v>288</v>
      </c>
      <c r="C13">
        <v>25664</v>
      </c>
      <c r="D13" s="1">
        <f t="shared" si="0"/>
        <v>0.33416666666666667</v>
      </c>
    </row>
    <row r="16" spans="1:21" x14ac:dyDescent="0.2">
      <c r="C16">
        <v>72</v>
      </c>
      <c r="E16">
        <v>128</v>
      </c>
      <c r="G16">
        <v>200</v>
      </c>
      <c r="I16">
        <v>288</v>
      </c>
    </row>
    <row r="17" spans="1:10" x14ac:dyDescent="0.2">
      <c r="A17" t="s">
        <v>17</v>
      </c>
      <c r="B17" t="s">
        <v>1</v>
      </c>
      <c r="C17" t="s">
        <v>0</v>
      </c>
      <c r="D17" t="s">
        <v>15</v>
      </c>
      <c r="E17" t="s">
        <v>0</v>
      </c>
      <c r="F17" t="s">
        <v>18</v>
      </c>
      <c r="G17" t="s">
        <v>0</v>
      </c>
      <c r="H17" t="s">
        <v>15</v>
      </c>
      <c r="I17" t="s">
        <v>0</v>
      </c>
      <c r="J17" t="s">
        <v>18</v>
      </c>
    </row>
    <row r="18" spans="1:10" x14ac:dyDescent="0.2">
      <c r="A18" t="s">
        <v>29</v>
      </c>
      <c r="B18" s="6">
        <v>1.1499999999999999</v>
      </c>
      <c r="C18" s="5" t="s">
        <v>3</v>
      </c>
      <c r="D18" t="s">
        <v>19</v>
      </c>
      <c r="E18" s="5" t="s">
        <v>6</v>
      </c>
      <c r="F18" t="s">
        <v>26</v>
      </c>
      <c r="G18" s="5" t="s">
        <v>20</v>
      </c>
      <c r="H18" t="s">
        <v>27</v>
      </c>
      <c r="I18" s="5" t="s">
        <v>7</v>
      </c>
      <c r="J18" t="s">
        <v>28</v>
      </c>
    </row>
    <row r="19" spans="1:10" x14ac:dyDescent="0.2">
      <c r="A19" t="s">
        <v>30</v>
      </c>
      <c r="B19" s="6" t="s">
        <v>5</v>
      </c>
      <c r="C19" s="5" t="s">
        <v>2</v>
      </c>
      <c r="D19" t="s">
        <v>21</v>
      </c>
      <c r="E19" s="5" t="s">
        <v>8</v>
      </c>
      <c r="F19" t="s">
        <v>22</v>
      </c>
      <c r="G19" s="5" t="s">
        <v>10</v>
      </c>
      <c r="H19" t="s">
        <v>23</v>
      </c>
      <c r="I19" s="5" t="s">
        <v>12</v>
      </c>
      <c r="J19" t="s">
        <v>24</v>
      </c>
    </row>
    <row r="20" spans="1:10" x14ac:dyDescent="0.2">
      <c r="A20" t="s">
        <v>31</v>
      </c>
      <c r="B20" s="6">
        <v>1.05</v>
      </c>
      <c r="C20" s="5" t="s">
        <v>4</v>
      </c>
      <c r="D20" t="s">
        <v>25</v>
      </c>
      <c r="E20" s="5" t="s">
        <v>9</v>
      </c>
      <c r="F20" t="s">
        <v>25</v>
      </c>
      <c r="G20" s="5" t="s">
        <v>11</v>
      </c>
      <c r="H20" t="s">
        <v>25</v>
      </c>
      <c r="I20" s="5" t="s">
        <v>13</v>
      </c>
      <c r="J20" t="s">
        <v>25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覆盖率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2019-04-16T06:37:57Z</dcterms:modified>
</cp:coreProperties>
</file>