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adeev\Data\20230707_From_TVS_BMS_CAN\"/>
    </mc:Choice>
  </mc:AlternateContent>
  <bookViews>
    <workbookView xWindow="0" yWindow="0" windowWidth="8490" windowHeight="4170"/>
  </bookViews>
  <sheets>
    <sheet name="battery_can" sheetId="1" r:id="rId1"/>
    <sheet name="Batt_CAN" sheetId="2" r:id="rId2"/>
    <sheet name="New_batt" sheetId="3" r:id="rId3"/>
    <sheet name="Old_batt" sheetId="4" r:id="rId4"/>
  </sheets>
  <definedNames>
    <definedName name="_xlnm._FilterDatabase" localSheetId="1" hidden="1">Batt_CAN!$R$2:$AB$40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R9" i="3"/>
  <c r="P8" i="4"/>
  <c r="R8" i="4"/>
  <c r="P5" i="4"/>
  <c r="Q9" i="4"/>
  <c r="P9" i="4"/>
  <c r="P7" i="4"/>
  <c r="R7" i="4" s="1"/>
  <c r="P6" i="4"/>
  <c r="R6" i="4" s="1"/>
  <c r="R5" i="4"/>
  <c r="Q4" i="4"/>
  <c r="P4" i="4"/>
  <c r="Q3" i="4"/>
  <c r="P3" i="4"/>
  <c r="R6" i="3"/>
  <c r="R5" i="3"/>
  <c r="P6" i="3"/>
  <c r="P5" i="3"/>
  <c r="R8" i="3"/>
  <c r="P8" i="3"/>
  <c r="R7" i="3"/>
  <c r="P7" i="3"/>
  <c r="P9" i="3"/>
  <c r="Q3" i="3"/>
  <c r="P3" i="3"/>
  <c r="Q9" i="3"/>
  <c r="Q4" i="3"/>
  <c r="P4" i="3"/>
  <c r="B4" i="2"/>
  <c r="B3" i="2"/>
</calcChain>
</file>

<file path=xl/sharedStrings.xml><?xml version="1.0" encoding="utf-8"?>
<sst xmlns="http://schemas.openxmlformats.org/spreadsheetml/2006/main" count="282" uniqueCount="78">
  <si>
    <t>(input-32768)*4.46777</t>
  </si>
  <si>
    <t>mA</t>
  </si>
  <si>
    <t>INT16</t>
  </si>
  <si>
    <t>120 to -30 A</t>
  </si>
  <si>
    <t>5 mA</t>
  </si>
  <si>
    <t>Battery current</t>
  </si>
  <si>
    <t>(input)*0.25</t>
  </si>
  <si>
    <t>A</t>
  </si>
  <si>
    <t>UINT8</t>
  </si>
  <si>
    <t>0 to 128 A</t>
  </si>
  <si>
    <t>1 Amp</t>
  </si>
  <si>
    <t>Max charge current</t>
  </si>
  <si>
    <t>(input)*0.5</t>
  </si>
  <si>
    <t>0 to 126 A</t>
  </si>
  <si>
    <t>Max Discharge current</t>
  </si>
  <si>
    <t>(input-56)*0.5</t>
  </si>
  <si>
    <t>Deg C</t>
  </si>
  <si>
    <t xml:space="preserve">INT8 </t>
  </si>
  <si>
    <r>
      <t xml:space="preserve">100 to -28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C                 (56 represents  0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</si>
  <si>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0.5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</si>
  <si>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Battery max &amp; min temperature</t>
  </si>
  <si>
    <t>(input)*5</t>
  </si>
  <si>
    <t>mV</t>
  </si>
  <si>
    <t>UINT14</t>
  </si>
  <si>
    <t>0 to 81.92 V</t>
  </si>
  <si>
    <t>5 mV</t>
  </si>
  <si>
    <t>Battery voltage</t>
  </si>
  <si>
    <t>(input)*0.1</t>
  </si>
  <si>
    <t>%</t>
  </si>
  <si>
    <t>0 to 100 %</t>
  </si>
  <si>
    <t>SOC</t>
  </si>
  <si>
    <t>equation</t>
  </si>
  <si>
    <t>Unit</t>
  </si>
  <si>
    <t>data size</t>
  </si>
  <si>
    <t xml:space="preserve">scaling factor </t>
  </si>
  <si>
    <t>Range</t>
  </si>
  <si>
    <t>Resolution</t>
  </si>
  <si>
    <t>Parameter</t>
  </si>
  <si>
    <t>Maximum Charge Current</t>
  </si>
  <si>
    <t>Reserved</t>
  </si>
  <si>
    <t>cell min temp</t>
  </si>
  <si>
    <t>cell max temp</t>
  </si>
  <si>
    <t>Maximum Discharge Current</t>
  </si>
  <si>
    <t>B7-B0</t>
  </si>
  <si>
    <t>B0-B7</t>
  </si>
  <si>
    <t>0x19</t>
  </si>
  <si>
    <t>0x11</t>
  </si>
  <si>
    <t>D7</t>
  </si>
  <si>
    <t>D6</t>
  </si>
  <si>
    <t>D5</t>
  </si>
  <si>
    <t>D4</t>
  </si>
  <si>
    <t>D3</t>
  </si>
  <si>
    <t>D2</t>
  </si>
  <si>
    <t>D1</t>
  </si>
  <si>
    <t>D0</t>
  </si>
  <si>
    <t>ID</t>
  </si>
  <si>
    <t>Battery Current</t>
  </si>
  <si>
    <t>Battery Voltage (Sigma cell)</t>
  </si>
  <si>
    <t>B15-B0</t>
  </si>
  <si>
    <t>B9-B0 (10 bit)</t>
  </si>
  <si>
    <t>B15-B2 (14bit)</t>
  </si>
  <si>
    <t>0x18</t>
  </si>
  <si>
    <t>0x10</t>
  </si>
  <si>
    <t>ID-Battery 4</t>
  </si>
  <si>
    <t>ID-Battery 3</t>
  </si>
  <si>
    <t>ID-Battery 2</t>
  </si>
  <si>
    <t>ID-Battery 1</t>
  </si>
  <si>
    <t>HEX</t>
  </si>
  <si>
    <t>DEC</t>
  </si>
  <si>
    <t>R</t>
  </si>
  <si>
    <t>Ch</t>
  </si>
  <si>
    <t>DLC</t>
  </si>
  <si>
    <t>Battery max temperature</t>
  </si>
  <si>
    <t>Battery min temperature</t>
  </si>
  <si>
    <t>New battery</t>
  </si>
  <si>
    <t>Old battery</t>
  </si>
  <si>
    <t>deg 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</si>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</sst>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"/>
  <sheetViews>
    <sheetView tabSelected="1" zoomScale="90" zoomScaleNormal="90" workbookViewId="0">
      <selection activeCell="M16" sqref="M16"/>
    </sheetView>
  </sheetViews>
  <sheetFormatPr defaultRowHeight="15" x14ac:dyDescent="0.25"/>
  <cols>
    <col min="1" max="1" width="10.85546875" bestFit="1" customWidth="1"/>
    <col min="2" max="2" width="20.28515625" bestFit="1" customWidth="1"/>
    <col min="3" max="3" width="10.85546875" bestFit="1" customWidth="1"/>
    <col min="4" max="4" width="15.42578125" bestFit="1" customWidth="1"/>
    <col min="11" max="11" width="19.85546875" bestFit="1" customWidth="1"/>
    <col min="13" max="13" width="12.42578125" bestFit="1" customWidth="1"/>
    <col min="14" max="14" width="12" bestFit="1" customWidth="1"/>
    <col min="16" max="16" width="16.7109375" customWidth="1"/>
    <col min="17" max="17" width="12.5703125" customWidth="1"/>
  </cols>
  <sheetData>
    <row r="2" spans="1:17" x14ac:dyDescent="0.25">
      <c r="A2" s="22" t="s">
        <v>66</v>
      </c>
      <c r="B2" s="22" t="s">
        <v>65</v>
      </c>
      <c r="C2" s="22" t="s">
        <v>64</v>
      </c>
      <c r="D2" s="22" t="s">
        <v>63</v>
      </c>
      <c r="E2" s="40" t="s">
        <v>54</v>
      </c>
      <c r="F2" s="40"/>
      <c r="G2" s="40" t="s">
        <v>53</v>
      </c>
      <c r="H2" s="40"/>
      <c r="I2" s="41" t="s">
        <v>52</v>
      </c>
      <c r="J2" s="42"/>
      <c r="K2" s="22" t="s">
        <v>51</v>
      </c>
      <c r="L2" s="41" t="s">
        <v>50</v>
      </c>
      <c r="M2" s="42"/>
      <c r="N2" s="22" t="s">
        <v>49</v>
      </c>
      <c r="O2" s="22" t="s">
        <v>48</v>
      </c>
      <c r="P2" s="22"/>
      <c r="Q2" s="22" t="s">
        <v>47</v>
      </c>
    </row>
    <row r="3" spans="1:17" x14ac:dyDescent="0.25">
      <c r="A3" s="27" t="s">
        <v>62</v>
      </c>
      <c r="B3" s="27" t="s">
        <v>61</v>
      </c>
      <c r="C3" s="28"/>
      <c r="D3" s="28"/>
      <c r="E3" s="30" t="s">
        <v>60</v>
      </c>
      <c r="F3" s="31"/>
      <c r="G3" s="31"/>
      <c r="H3" s="32"/>
      <c r="I3" s="30" t="s">
        <v>59</v>
      </c>
      <c r="J3" s="31"/>
      <c r="K3" s="46" t="s">
        <v>43</v>
      </c>
      <c r="L3" s="46"/>
      <c r="M3" s="25" t="s">
        <v>58</v>
      </c>
      <c r="N3" s="24"/>
      <c r="O3" s="18" t="s">
        <v>43</v>
      </c>
      <c r="P3" s="30" t="s">
        <v>43</v>
      </c>
      <c r="Q3" s="32"/>
    </row>
    <row r="4" spans="1:17" x14ac:dyDescent="0.25">
      <c r="A4" s="27"/>
      <c r="B4" s="27"/>
      <c r="C4" s="29"/>
      <c r="D4" s="29"/>
      <c r="E4" s="33" t="s">
        <v>57</v>
      </c>
      <c r="F4" s="34"/>
      <c r="G4" s="34"/>
      <c r="H4" s="35"/>
      <c r="I4" s="38" t="s">
        <v>30</v>
      </c>
      <c r="J4" s="39"/>
      <c r="K4" s="43"/>
      <c r="L4" s="43"/>
      <c r="M4" s="44" t="s">
        <v>56</v>
      </c>
      <c r="N4" s="45"/>
      <c r="O4" s="16" t="s">
        <v>39</v>
      </c>
      <c r="P4" s="10"/>
      <c r="Q4" s="23"/>
    </row>
    <row r="7" spans="1:17" x14ac:dyDescent="0.25">
      <c r="A7" s="22" t="s">
        <v>55</v>
      </c>
      <c r="B7" s="22" t="s">
        <v>55</v>
      </c>
      <c r="C7" s="22"/>
      <c r="D7" s="22"/>
      <c r="E7" s="40" t="s">
        <v>54</v>
      </c>
      <c r="F7" s="40"/>
      <c r="G7" s="40" t="s">
        <v>53</v>
      </c>
      <c r="H7" s="40"/>
      <c r="I7" s="41" t="s">
        <v>52</v>
      </c>
      <c r="J7" s="42"/>
      <c r="K7" s="22" t="s">
        <v>51</v>
      </c>
      <c r="L7" s="41" t="s">
        <v>50</v>
      </c>
      <c r="M7" s="42"/>
      <c r="N7" s="22" t="s">
        <v>49</v>
      </c>
      <c r="O7" s="22" t="s">
        <v>48</v>
      </c>
      <c r="P7" s="41" t="s">
        <v>47</v>
      </c>
      <c r="Q7" s="42"/>
    </row>
    <row r="8" spans="1:17" x14ac:dyDescent="0.25">
      <c r="A8" s="27" t="s">
        <v>46</v>
      </c>
      <c r="B8" s="27" t="s">
        <v>45</v>
      </c>
      <c r="C8" s="27"/>
      <c r="D8" s="27"/>
      <c r="E8" s="36" t="s">
        <v>43</v>
      </c>
      <c r="F8" s="36"/>
      <c r="G8" s="30" t="s">
        <v>44</v>
      </c>
      <c r="H8" s="32"/>
      <c r="I8" s="21" t="s">
        <v>43</v>
      </c>
      <c r="J8" s="20"/>
      <c r="K8" s="31" t="s">
        <v>43</v>
      </c>
      <c r="L8" s="31"/>
      <c r="M8" s="19" t="s">
        <v>43</v>
      </c>
      <c r="N8" s="19" t="s">
        <v>43</v>
      </c>
      <c r="O8" s="18" t="s">
        <v>43</v>
      </c>
      <c r="P8" s="30" t="s">
        <v>43</v>
      </c>
      <c r="Q8" s="32"/>
    </row>
    <row r="9" spans="1:17" x14ac:dyDescent="0.25">
      <c r="A9" s="27"/>
      <c r="B9" s="27"/>
      <c r="C9" s="27"/>
      <c r="D9" s="27"/>
      <c r="E9" s="37" t="s">
        <v>42</v>
      </c>
      <c r="F9" s="37"/>
      <c r="G9" s="33"/>
      <c r="H9" s="35"/>
      <c r="I9" s="48"/>
      <c r="J9" s="48"/>
      <c r="K9" s="39"/>
      <c r="L9" s="39"/>
      <c r="M9" s="17" t="s">
        <v>41</v>
      </c>
      <c r="N9" s="17" t="s">
        <v>40</v>
      </c>
      <c r="O9" s="16" t="s">
        <v>39</v>
      </c>
      <c r="P9" s="38" t="s">
        <v>38</v>
      </c>
      <c r="Q9" s="39"/>
    </row>
    <row r="13" spans="1:17" x14ac:dyDescent="0.25">
      <c r="B13" s="10" t="s">
        <v>37</v>
      </c>
      <c r="C13" s="11" t="s">
        <v>36</v>
      </c>
      <c r="D13" s="11" t="s">
        <v>35</v>
      </c>
      <c r="E13" s="47" t="s">
        <v>34</v>
      </c>
      <c r="F13" s="47"/>
      <c r="G13" s="47" t="s">
        <v>33</v>
      </c>
      <c r="H13" s="47"/>
      <c r="I13" s="10" t="s">
        <v>32</v>
      </c>
      <c r="J13" s="10"/>
      <c r="K13" s="10" t="s">
        <v>31</v>
      </c>
    </row>
    <row r="14" spans="1:17" x14ac:dyDescent="0.25">
      <c r="B14" s="10" t="s">
        <v>30</v>
      </c>
      <c r="C14" s="14">
        <v>1E-3</v>
      </c>
      <c r="D14" s="11" t="s">
        <v>29</v>
      </c>
      <c r="E14" s="47">
        <v>0.1</v>
      </c>
      <c r="F14" s="47"/>
      <c r="G14" s="47" t="s">
        <v>8</v>
      </c>
      <c r="H14" s="47"/>
      <c r="I14" s="10" t="s">
        <v>28</v>
      </c>
      <c r="J14" s="10"/>
      <c r="K14" s="10" t="s">
        <v>27</v>
      </c>
    </row>
    <row r="15" spans="1:17" x14ac:dyDescent="0.25">
      <c r="B15" s="10" t="s">
        <v>26</v>
      </c>
      <c r="C15" s="14" t="s">
        <v>25</v>
      </c>
      <c r="D15" s="11" t="s">
        <v>24</v>
      </c>
      <c r="E15" s="47">
        <v>5</v>
      </c>
      <c r="F15" s="47"/>
      <c r="G15" s="47" t="s">
        <v>23</v>
      </c>
      <c r="H15" s="47"/>
      <c r="I15" s="10" t="s">
        <v>22</v>
      </c>
      <c r="J15" s="10"/>
      <c r="K15" s="10" t="s">
        <v>21</v>
      </c>
    </row>
    <row r="16" spans="1:17" ht="49.5" x14ac:dyDescent="0.25">
      <c r="B16" s="15" t="s">
        <v>20</v>
      </c>
      <c r="C16" s="14" t="s">
        <v>19</v>
      </c>
      <c r="D16" s="13" t="s">
        <v>18</v>
      </c>
      <c r="E16" s="47">
        <v>0.5</v>
      </c>
      <c r="F16" s="47"/>
      <c r="G16" s="47" t="s">
        <v>17</v>
      </c>
      <c r="H16" s="47"/>
      <c r="I16" s="10" t="s">
        <v>16</v>
      </c>
      <c r="J16" s="10"/>
      <c r="K16" s="10" t="s">
        <v>15</v>
      </c>
    </row>
    <row r="17" spans="2:11" x14ac:dyDescent="0.25">
      <c r="B17" s="10" t="s">
        <v>14</v>
      </c>
      <c r="C17" s="12" t="s">
        <v>10</v>
      </c>
      <c r="D17" s="11" t="s">
        <v>13</v>
      </c>
      <c r="E17" s="47">
        <v>1</v>
      </c>
      <c r="F17" s="47"/>
      <c r="G17" s="47" t="s">
        <v>8</v>
      </c>
      <c r="H17" s="47"/>
      <c r="I17" s="10" t="s">
        <v>7</v>
      </c>
      <c r="J17" s="10"/>
      <c r="K17" s="10" t="s">
        <v>12</v>
      </c>
    </row>
    <row r="18" spans="2:11" x14ac:dyDescent="0.25">
      <c r="B18" s="10" t="s">
        <v>11</v>
      </c>
      <c r="C18" s="12" t="s">
        <v>10</v>
      </c>
      <c r="D18" s="11" t="s">
        <v>9</v>
      </c>
      <c r="E18" s="47">
        <v>0.5</v>
      </c>
      <c r="F18" s="47"/>
      <c r="G18" s="47" t="s">
        <v>8</v>
      </c>
      <c r="H18" s="47"/>
      <c r="I18" s="10" t="s">
        <v>7</v>
      </c>
      <c r="J18" s="10"/>
      <c r="K18" s="10" t="s">
        <v>6</v>
      </c>
    </row>
    <row r="19" spans="2:11" x14ac:dyDescent="0.25">
      <c r="B19" s="10" t="s">
        <v>5</v>
      </c>
      <c r="C19" s="12" t="s">
        <v>4</v>
      </c>
      <c r="D19" s="11" t="s">
        <v>3</v>
      </c>
      <c r="E19" s="47">
        <v>1</v>
      </c>
      <c r="F19" s="47"/>
      <c r="G19" s="47" t="s">
        <v>2</v>
      </c>
      <c r="H19" s="47"/>
      <c r="I19" s="10" t="s">
        <v>1</v>
      </c>
      <c r="J19" s="10"/>
      <c r="K19" s="10" t="s">
        <v>0</v>
      </c>
    </row>
    <row r="20" spans="2:11" x14ac:dyDescent="0.25">
      <c r="C20" s="9"/>
      <c r="D20" s="8"/>
      <c r="E20" s="50"/>
      <c r="F20" s="50"/>
      <c r="G20" s="50"/>
      <c r="H20" s="50"/>
    </row>
    <row r="21" spans="2:11" x14ac:dyDescent="0.25">
      <c r="C21" s="7"/>
      <c r="D21" s="6"/>
      <c r="E21" s="50"/>
      <c r="F21" s="50"/>
      <c r="G21" s="50"/>
      <c r="H21" s="50"/>
    </row>
    <row r="22" spans="2:11" x14ac:dyDescent="0.25">
      <c r="B22" s="5"/>
      <c r="C22" s="3"/>
      <c r="D22" s="2"/>
      <c r="E22" s="1"/>
      <c r="F22" s="1"/>
      <c r="G22" s="49"/>
      <c r="H22" s="49"/>
      <c r="I22" s="1"/>
      <c r="J22" s="1"/>
      <c r="K22" s="1"/>
    </row>
    <row r="23" spans="2:11" x14ac:dyDescent="0.25">
      <c r="B23" s="4"/>
      <c r="C23" s="3"/>
      <c r="D23" s="2"/>
      <c r="E23" s="1"/>
      <c r="F23" s="1"/>
      <c r="G23" s="49"/>
      <c r="H23" s="49"/>
      <c r="I23" s="1"/>
      <c r="J23" s="1"/>
      <c r="K23" s="1"/>
    </row>
    <row r="24" spans="2:11" x14ac:dyDescent="0.25">
      <c r="B24" s="4"/>
      <c r="C24" s="3"/>
      <c r="D24" s="2"/>
      <c r="E24" s="1"/>
      <c r="F24" s="1"/>
      <c r="G24" s="49"/>
      <c r="H24" s="49"/>
      <c r="I24" s="1"/>
      <c r="J24" s="1"/>
      <c r="K24" s="1"/>
    </row>
  </sheetData>
  <mergeCells count="55">
    <mergeCell ref="G23:H23"/>
    <mergeCell ref="G24:H24"/>
    <mergeCell ref="E20:F20"/>
    <mergeCell ref="G20:H20"/>
    <mergeCell ref="E21:F21"/>
    <mergeCell ref="G21:H21"/>
    <mergeCell ref="G22:H22"/>
    <mergeCell ref="E17:F17"/>
    <mergeCell ref="G17:H17"/>
    <mergeCell ref="E18:F18"/>
    <mergeCell ref="G18:H18"/>
    <mergeCell ref="E19:F19"/>
    <mergeCell ref="G19:H19"/>
    <mergeCell ref="E16:F16"/>
    <mergeCell ref="G16:H16"/>
    <mergeCell ref="E13:F13"/>
    <mergeCell ref="G13:H13"/>
    <mergeCell ref="E14:F14"/>
    <mergeCell ref="G14:H14"/>
    <mergeCell ref="G7:H7"/>
    <mergeCell ref="I7:J7"/>
    <mergeCell ref="L7:M7"/>
    <mergeCell ref="K3:L3"/>
    <mergeCell ref="E15:F15"/>
    <mergeCell ref="G15:H15"/>
    <mergeCell ref="I9:J9"/>
    <mergeCell ref="K9:L9"/>
    <mergeCell ref="P9:Q9"/>
    <mergeCell ref="E2:F2"/>
    <mergeCell ref="G2:H2"/>
    <mergeCell ref="I2:J2"/>
    <mergeCell ref="L2:M2"/>
    <mergeCell ref="G8:H8"/>
    <mergeCell ref="K8:L8"/>
    <mergeCell ref="E7:F7"/>
    <mergeCell ref="I3:J3"/>
    <mergeCell ref="P7:Q7"/>
    <mergeCell ref="P8:Q8"/>
    <mergeCell ref="G9:H9"/>
    <mergeCell ref="P3:Q3"/>
    <mergeCell ref="I4:J4"/>
    <mergeCell ref="K4:L4"/>
    <mergeCell ref="M4:N4"/>
    <mergeCell ref="A8:A9"/>
    <mergeCell ref="B8:B9"/>
    <mergeCell ref="C8:C9"/>
    <mergeCell ref="D8:D9"/>
    <mergeCell ref="E8:F8"/>
    <mergeCell ref="E9:F9"/>
    <mergeCell ref="A3:A4"/>
    <mergeCell ref="B3:B4"/>
    <mergeCell ref="C3:C4"/>
    <mergeCell ref="D3:D4"/>
    <mergeCell ref="E3:H3"/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B10" sqref="B10"/>
    </sheetView>
  </sheetViews>
  <sheetFormatPr defaultRowHeight="15" x14ac:dyDescent="0.25"/>
  <sheetData>
    <row r="1" spans="1:33" x14ac:dyDescent="0.25">
      <c r="A1" s="51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 t="s">
        <v>75</v>
      </c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3" x14ac:dyDescent="0.25">
      <c r="A2" t="s">
        <v>67</v>
      </c>
      <c r="B2" t="s">
        <v>68</v>
      </c>
      <c r="D2" t="s">
        <v>70</v>
      </c>
      <c r="E2" t="s">
        <v>55</v>
      </c>
      <c r="F2" t="s">
        <v>71</v>
      </c>
      <c r="G2" t="s">
        <v>54</v>
      </c>
      <c r="H2" t="s">
        <v>53</v>
      </c>
      <c r="I2" t="s">
        <v>52</v>
      </c>
      <c r="J2" t="s">
        <v>51</v>
      </c>
      <c r="K2" t="s">
        <v>50</v>
      </c>
      <c r="L2" t="s">
        <v>49</v>
      </c>
      <c r="M2" t="s">
        <v>48</v>
      </c>
      <c r="N2" t="s">
        <v>47</v>
      </c>
      <c r="R2" t="s">
        <v>70</v>
      </c>
      <c r="S2" t="s">
        <v>55</v>
      </c>
      <c r="T2" t="s">
        <v>71</v>
      </c>
      <c r="U2" t="s">
        <v>54</v>
      </c>
      <c r="V2" t="s">
        <v>53</v>
      </c>
      <c r="W2" t="s">
        <v>52</v>
      </c>
      <c r="X2" t="s">
        <v>51</v>
      </c>
      <c r="Y2" t="s">
        <v>50</v>
      </c>
      <c r="Z2" t="s">
        <v>49</v>
      </c>
      <c r="AA2" t="s">
        <v>48</v>
      </c>
      <c r="AB2" t="s">
        <v>47</v>
      </c>
    </row>
    <row r="3" spans="1:33" x14ac:dyDescent="0.25">
      <c r="A3">
        <v>10</v>
      </c>
      <c r="B3">
        <f>HEX2DEC(A3)</f>
        <v>16</v>
      </c>
      <c r="D3">
        <v>0</v>
      </c>
      <c r="E3">
        <v>21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253.31217000000001</v>
      </c>
      <c r="P3" t="s">
        <v>69</v>
      </c>
      <c r="R3">
        <v>0</v>
      </c>
      <c r="S3">
        <v>21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5.1477399999999998</v>
      </c>
      <c r="AD3" t="s">
        <v>69</v>
      </c>
    </row>
    <row r="4" spans="1:33" x14ac:dyDescent="0.25">
      <c r="A4">
        <v>11</v>
      </c>
      <c r="B4">
        <f>HEX2DEC(A4)</f>
        <v>17</v>
      </c>
      <c r="D4">
        <v>0</v>
      </c>
      <c r="E4">
        <v>16</v>
      </c>
      <c r="F4">
        <v>8</v>
      </c>
      <c r="G4">
        <v>155</v>
      </c>
      <c r="H4">
        <v>12</v>
      </c>
      <c r="I4">
        <v>174</v>
      </c>
      <c r="J4">
        <v>0</v>
      </c>
      <c r="K4">
        <v>0</v>
      </c>
      <c r="L4">
        <v>2</v>
      </c>
      <c r="M4">
        <v>0</v>
      </c>
      <c r="N4">
        <v>164</v>
      </c>
      <c r="O4">
        <v>253.36218</v>
      </c>
      <c r="P4" t="s">
        <v>69</v>
      </c>
      <c r="R4">
        <v>0</v>
      </c>
      <c r="S4">
        <v>16</v>
      </c>
      <c r="T4">
        <v>8</v>
      </c>
      <c r="U4">
        <v>155</v>
      </c>
      <c r="V4">
        <v>108</v>
      </c>
      <c r="W4">
        <v>190</v>
      </c>
      <c r="X4">
        <v>0</v>
      </c>
      <c r="Y4">
        <v>255</v>
      </c>
      <c r="Z4">
        <v>255</v>
      </c>
      <c r="AA4">
        <v>0</v>
      </c>
      <c r="AB4">
        <v>164</v>
      </c>
      <c r="AC4">
        <v>5.1977399999999996</v>
      </c>
      <c r="AD4" t="s">
        <v>69</v>
      </c>
    </row>
    <row r="5" spans="1:33" x14ac:dyDescent="0.25">
      <c r="D5">
        <v>0</v>
      </c>
      <c r="E5">
        <v>21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253.41218000000001</v>
      </c>
      <c r="P5" t="s">
        <v>69</v>
      </c>
      <c r="R5">
        <v>0</v>
      </c>
      <c r="S5">
        <v>21</v>
      </c>
      <c r="T5">
        <v>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5.2477499999999999</v>
      </c>
      <c r="AD5" t="s">
        <v>69</v>
      </c>
    </row>
    <row r="6" spans="1:33" x14ac:dyDescent="0.25">
      <c r="D6">
        <v>0</v>
      </c>
      <c r="E6">
        <v>17</v>
      </c>
      <c r="F6">
        <v>8</v>
      </c>
      <c r="G6">
        <v>102</v>
      </c>
      <c r="H6">
        <v>255</v>
      </c>
      <c r="I6">
        <v>100</v>
      </c>
      <c r="J6">
        <v>16</v>
      </c>
      <c r="K6">
        <v>109</v>
      </c>
      <c r="L6">
        <v>108</v>
      </c>
      <c r="M6">
        <v>0</v>
      </c>
      <c r="N6">
        <v>80</v>
      </c>
      <c r="O6">
        <v>253.46218999999999</v>
      </c>
      <c r="P6" t="s">
        <v>69</v>
      </c>
      <c r="R6">
        <v>0</v>
      </c>
      <c r="S6">
        <v>17</v>
      </c>
      <c r="T6">
        <v>8</v>
      </c>
      <c r="U6">
        <v>102</v>
      </c>
      <c r="V6">
        <v>255</v>
      </c>
      <c r="W6">
        <v>100</v>
      </c>
      <c r="X6">
        <v>17</v>
      </c>
      <c r="Y6">
        <v>109</v>
      </c>
      <c r="Z6">
        <v>108</v>
      </c>
      <c r="AA6">
        <v>0</v>
      </c>
      <c r="AB6">
        <v>80</v>
      </c>
      <c r="AC6">
        <v>5.2977499999999997</v>
      </c>
      <c r="AD6" t="s">
        <v>69</v>
      </c>
    </row>
    <row r="7" spans="1:33" x14ac:dyDescent="0.25">
      <c r="D7">
        <v>0</v>
      </c>
      <c r="E7">
        <v>21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253.51219</v>
      </c>
      <c r="P7" t="s">
        <v>69</v>
      </c>
      <c r="R7">
        <v>0</v>
      </c>
      <c r="S7">
        <v>21</v>
      </c>
      <c r="T7">
        <v>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5.3477600000000001</v>
      </c>
      <c r="AD7" t="s">
        <v>69</v>
      </c>
    </row>
    <row r="8" spans="1:33" x14ac:dyDescent="0.25">
      <c r="D8">
        <v>0</v>
      </c>
      <c r="E8">
        <v>22</v>
      </c>
      <c r="F8">
        <v>8</v>
      </c>
      <c r="G8">
        <v>0</v>
      </c>
      <c r="H8">
        <v>11</v>
      </c>
      <c r="I8">
        <v>230</v>
      </c>
      <c r="J8">
        <v>36</v>
      </c>
      <c r="K8">
        <v>34</v>
      </c>
      <c r="L8">
        <v>36</v>
      </c>
      <c r="M8">
        <v>2</v>
      </c>
      <c r="N8">
        <v>35</v>
      </c>
      <c r="O8">
        <v>253.56219999999999</v>
      </c>
      <c r="P8" t="s">
        <v>69</v>
      </c>
      <c r="R8">
        <v>0</v>
      </c>
      <c r="S8">
        <v>22</v>
      </c>
      <c r="T8">
        <v>8</v>
      </c>
      <c r="U8">
        <v>0</v>
      </c>
      <c r="V8">
        <v>11</v>
      </c>
      <c r="W8">
        <v>240</v>
      </c>
      <c r="X8">
        <v>36</v>
      </c>
      <c r="Y8">
        <v>35</v>
      </c>
      <c r="Z8">
        <v>20</v>
      </c>
      <c r="AA8">
        <v>2</v>
      </c>
      <c r="AB8">
        <v>35</v>
      </c>
      <c r="AC8">
        <v>5.3977599999999999</v>
      </c>
      <c r="AD8" t="s">
        <v>69</v>
      </c>
    </row>
    <row r="9" spans="1:33" x14ac:dyDescent="0.25">
      <c r="D9">
        <v>0</v>
      </c>
      <c r="E9">
        <v>21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253.6122</v>
      </c>
      <c r="P9" t="s">
        <v>69</v>
      </c>
      <c r="R9">
        <v>0</v>
      </c>
      <c r="S9">
        <v>21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5.4477700000000002</v>
      </c>
      <c r="AD9" t="s">
        <v>69</v>
      </c>
    </row>
    <row r="10" spans="1:33" x14ac:dyDescent="0.25">
      <c r="D10">
        <v>0</v>
      </c>
      <c r="E10">
        <v>23</v>
      </c>
      <c r="F10">
        <v>8</v>
      </c>
      <c r="G10">
        <v>21</v>
      </c>
      <c r="H10">
        <v>25</v>
      </c>
      <c r="I10">
        <v>21</v>
      </c>
      <c r="J10">
        <v>22</v>
      </c>
      <c r="K10">
        <v>26</v>
      </c>
      <c r="L10">
        <v>255</v>
      </c>
      <c r="M10">
        <v>255</v>
      </c>
      <c r="N10">
        <v>0</v>
      </c>
      <c r="O10">
        <v>253.66220999999999</v>
      </c>
      <c r="P10" t="s">
        <v>69</v>
      </c>
      <c r="R10">
        <v>0</v>
      </c>
      <c r="S10">
        <v>23</v>
      </c>
      <c r="T10">
        <v>8</v>
      </c>
      <c r="U10">
        <v>22</v>
      </c>
      <c r="V10">
        <v>25</v>
      </c>
      <c r="W10">
        <v>20</v>
      </c>
      <c r="X10">
        <v>21</v>
      </c>
      <c r="Y10">
        <v>27</v>
      </c>
      <c r="Z10">
        <v>255</v>
      </c>
      <c r="AA10">
        <v>255</v>
      </c>
      <c r="AB10">
        <v>0</v>
      </c>
      <c r="AC10">
        <v>5.4976900000000004</v>
      </c>
      <c r="AD10" t="s">
        <v>69</v>
      </c>
    </row>
    <row r="11" spans="1:33" x14ac:dyDescent="0.25">
      <c r="D11">
        <v>0</v>
      </c>
      <c r="E11">
        <v>21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253.71222</v>
      </c>
      <c r="P11" t="s">
        <v>69</v>
      </c>
      <c r="R11">
        <v>0</v>
      </c>
      <c r="S11">
        <v>21</v>
      </c>
      <c r="T11">
        <v>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5.5476999999999999</v>
      </c>
      <c r="AD11" t="s">
        <v>69</v>
      </c>
    </row>
    <row r="12" spans="1:33" x14ac:dyDescent="0.25">
      <c r="D12">
        <v>0</v>
      </c>
      <c r="E12">
        <v>21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253.81214</v>
      </c>
      <c r="P12" t="s">
        <v>69</v>
      </c>
      <c r="R12">
        <v>0</v>
      </c>
      <c r="S12">
        <v>21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5.64771</v>
      </c>
      <c r="AD12" t="s">
        <v>69</v>
      </c>
    </row>
    <row r="13" spans="1:33" x14ac:dyDescent="0.25">
      <c r="D13">
        <v>0</v>
      </c>
      <c r="E13">
        <v>16</v>
      </c>
      <c r="F13">
        <v>8</v>
      </c>
      <c r="G13">
        <v>155</v>
      </c>
      <c r="H13">
        <v>16</v>
      </c>
      <c r="I13">
        <v>174</v>
      </c>
      <c r="J13">
        <v>0</v>
      </c>
      <c r="K13">
        <v>0</v>
      </c>
      <c r="L13">
        <v>3</v>
      </c>
      <c r="M13">
        <v>0</v>
      </c>
      <c r="N13">
        <v>228</v>
      </c>
      <c r="O13">
        <v>253.86215000000001</v>
      </c>
      <c r="P13" t="s">
        <v>69</v>
      </c>
      <c r="R13">
        <v>0</v>
      </c>
      <c r="S13">
        <v>16</v>
      </c>
      <c r="T13">
        <v>8</v>
      </c>
      <c r="U13">
        <v>155</v>
      </c>
      <c r="V13">
        <v>108</v>
      </c>
      <c r="W13">
        <v>190</v>
      </c>
      <c r="X13">
        <v>0</v>
      </c>
      <c r="Y13">
        <v>255</v>
      </c>
      <c r="Z13">
        <v>255</v>
      </c>
      <c r="AA13">
        <v>0</v>
      </c>
      <c r="AB13">
        <v>228</v>
      </c>
      <c r="AC13">
        <v>5.6977099999999998</v>
      </c>
      <c r="AD13" t="s">
        <v>69</v>
      </c>
    </row>
    <row r="14" spans="1:33" x14ac:dyDescent="0.25">
      <c r="D14">
        <v>0</v>
      </c>
      <c r="E14">
        <v>21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253.91215</v>
      </c>
      <c r="P14" t="s">
        <v>69</v>
      </c>
      <c r="R14">
        <v>0</v>
      </c>
      <c r="S14">
        <v>21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5.7477200000000002</v>
      </c>
      <c r="AD14" t="s">
        <v>69</v>
      </c>
    </row>
    <row r="15" spans="1:33" x14ac:dyDescent="0.25">
      <c r="D15">
        <v>0</v>
      </c>
      <c r="E15">
        <v>17</v>
      </c>
      <c r="F15">
        <v>8</v>
      </c>
      <c r="G15">
        <v>102</v>
      </c>
      <c r="H15">
        <v>255</v>
      </c>
      <c r="I15">
        <v>100</v>
      </c>
      <c r="J15">
        <v>16</v>
      </c>
      <c r="K15">
        <v>109</v>
      </c>
      <c r="L15">
        <v>108</v>
      </c>
      <c r="M15">
        <v>0</v>
      </c>
      <c r="N15">
        <v>80</v>
      </c>
      <c r="O15">
        <v>253.96216000000001</v>
      </c>
      <c r="P15" t="s">
        <v>69</v>
      </c>
      <c r="R15">
        <v>0</v>
      </c>
      <c r="S15">
        <v>17</v>
      </c>
      <c r="T15">
        <v>8</v>
      </c>
      <c r="U15">
        <v>102</v>
      </c>
      <c r="V15">
        <v>255</v>
      </c>
      <c r="W15">
        <v>100</v>
      </c>
      <c r="X15">
        <v>17</v>
      </c>
      <c r="Y15">
        <v>109</v>
      </c>
      <c r="Z15">
        <v>108</v>
      </c>
      <c r="AA15">
        <v>0</v>
      </c>
      <c r="AB15">
        <v>80</v>
      </c>
      <c r="AC15">
        <v>5.79772</v>
      </c>
      <c r="AD15" t="s">
        <v>69</v>
      </c>
    </row>
    <row r="16" spans="1:33" x14ac:dyDescent="0.25">
      <c r="D16">
        <v>0</v>
      </c>
      <c r="E16">
        <v>21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254.01215999999999</v>
      </c>
      <c r="P16" t="s">
        <v>69</v>
      </c>
      <c r="R16">
        <v>0</v>
      </c>
      <c r="S16">
        <v>21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5.8477300000000003</v>
      </c>
      <c r="AD16" t="s">
        <v>69</v>
      </c>
    </row>
    <row r="17" spans="4:30" x14ac:dyDescent="0.25">
      <c r="D17">
        <v>0</v>
      </c>
      <c r="E17">
        <v>18</v>
      </c>
      <c r="F17">
        <v>8</v>
      </c>
      <c r="G17">
        <v>189</v>
      </c>
      <c r="H17">
        <v>251</v>
      </c>
      <c r="I17">
        <v>228</v>
      </c>
      <c r="J17">
        <v>189</v>
      </c>
      <c r="K17">
        <v>219</v>
      </c>
      <c r="L17">
        <v>229</v>
      </c>
      <c r="M17">
        <v>0</v>
      </c>
      <c r="N17">
        <v>190</v>
      </c>
      <c r="O17">
        <v>254.06217000000001</v>
      </c>
      <c r="P17" t="s">
        <v>69</v>
      </c>
      <c r="R17">
        <v>0</v>
      </c>
      <c r="S17">
        <v>18</v>
      </c>
      <c r="T17">
        <v>8</v>
      </c>
      <c r="U17">
        <v>190</v>
      </c>
      <c r="V17">
        <v>171</v>
      </c>
      <c r="W17">
        <v>234</v>
      </c>
      <c r="X17">
        <v>190</v>
      </c>
      <c r="Y17">
        <v>187</v>
      </c>
      <c r="Z17">
        <v>235</v>
      </c>
      <c r="AA17">
        <v>0</v>
      </c>
      <c r="AB17">
        <v>190</v>
      </c>
      <c r="AC17">
        <v>5.8976499999999996</v>
      </c>
      <c r="AD17" t="s">
        <v>69</v>
      </c>
    </row>
    <row r="18" spans="4:30" x14ac:dyDescent="0.25">
      <c r="D18">
        <v>0</v>
      </c>
      <c r="E18">
        <v>21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254.11216999999999</v>
      </c>
      <c r="P18" t="s">
        <v>69</v>
      </c>
      <c r="R18">
        <v>0</v>
      </c>
      <c r="S18">
        <v>21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5.9476500000000003</v>
      </c>
      <c r="AD18" t="s">
        <v>69</v>
      </c>
    </row>
    <row r="19" spans="4:30" x14ac:dyDescent="0.25">
      <c r="D19">
        <v>0</v>
      </c>
      <c r="E19">
        <v>19</v>
      </c>
      <c r="F19">
        <v>8</v>
      </c>
      <c r="G19">
        <v>190</v>
      </c>
      <c r="H19">
        <v>75</v>
      </c>
      <c r="I19">
        <v>229</v>
      </c>
      <c r="J19">
        <v>190</v>
      </c>
      <c r="K19">
        <v>91</v>
      </c>
      <c r="L19">
        <v>229</v>
      </c>
      <c r="M19">
        <v>0</v>
      </c>
      <c r="N19">
        <v>87</v>
      </c>
      <c r="O19">
        <v>254.16218000000001</v>
      </c>
      <c r="P19" t="s">
        <v>69</v>
      </c>
      <c r="R19">
        <v>0</v>
      </c>
      <c r="S19">
        <v>19</v>
      </c>
      <c r="T19">
        <v>8</v>
      </c>
      <c r="U19">
        <v>190</v>
      </c>
      <c r="V19">
        <v>187</v>
      </c>
      <c r="W19">
        <v>235</v>
      </c>
      <c r="X19">
        <v>190</v>
      </c>
      <c r="Y19">
        <v>187</v>
      </c>
      <c r="Z19">
        <v>235</v>
      </c>
      <c r="AA19">
        <v>0</v>
      </c>
      <c r="AB19">
        <v>255</v>
      </c>
      <c r="AC19">
        <v>5.9976599999999998</v>
      </c>
      <c r="AD19" t="s">
        <v>69</v>
      </c>
    </row>
    <row r="20" spans="4:30" x14ac:dyDescent="0.25">
      <c r="D20">
        <v>0</v>
      </c>
      <c r="E20">
        <v>21</v>
      </c>
      <c r="F20">
        <v>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254.21217999999999</v>
      </c>
      <c r="P20" t="s">
        <v>69</v>
      </c>
      <c r="R20">
        <v>0</v>
      </c>
      <c r="S20">
        <v>21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6.0476599999999996</v>
      </c>
      <c r="AD20" t="s">
        <v>69</v>
      </c>
    </row>
    <row r="21" spans="4:30" x14ac:dyDescent="0.25">
      <c r="D21">
        <v>0</v>
      </c>
      <c r="E21">
        <v>20</v>
      </c>
      <c r="F21">
        <v>8</v>
      </c>
      <c r="G21">
        <v>190</v>
      </c>
      <c r="H21">
        <v>75</v>
      </c>
      <c r="I21">
        <v>229</v>
      </c>
      <c r="J21">
        <v>190</v>
      </c>
      <c r="K21">
        <v>75</v>
      </c>
      <c r="L21">
        <v>229</v>
      </c>
      <c r="M21">
        <v>0</v>
      </c>
      <c r="N21">
        <v>190</v>
      </c>
      <c r="O21">
        <v>254.2621</v>
      </c>
      <c r="P21" t="s">
        <v>69</v>
      </c>
      <c r="R21">
        <v>0</v>
      </c>
      <c r="S21">
        <v>20</v>
      </c>
      <c r="T21">
        <v>8</v>
      </c>
      <c r="U21">
        <v>190</v>
      </c>
      <c r="V21">
        <v>203</v>
      </c>
      <c r="W21">
        <v>237</v>
      </c>
      <c r="X21">
        <v>190</v>
      </c>
      <c r="Y21">
        <v>235</v>
      </c>
      <c r="Z21">
        <v>239</v>
      </c>
      <c r="AA21">
        <v>0</v>
      </c>
      <c r="AB21">
        <v>190</v>
      </c>
      <c r="AC21">
        <v>6.0976699999999999</v>
      </c>
      <c r="AD21" t="s">
        <v>69</v>
      </c>
    </row>
    <row r="22" spans="4:30" x14ac:dyDescent="0.25">
      <c r="D22">
        <v>0</v>
      </c>
      <c r="E22">
        <v>21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293.00932</v>
      </c>
      <c r="P22" t="s">
        <v>69</v>
      </c>
      <c r="R22">
        <v>0</v>
      </c>
      <c r="S22">
        <v>21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8.1474600000000006</v>
      </c>
      <c r="AD22" t="s">
        <v>69</v>
      </c>
    </row>
    <row r="23" spans="4:30" x14ac:dyDescent="0.25">
      <c r="D23">
        <v>0</v>
      </c>
      <c r="E23">
        <v>16</v>
      </c>
      <c r="F23">
        <v>8</v>
      </c>
      <c r="G23">
        <v>155</v>
      </c>
      <c r="H23">
        <v>12</v>
      </c>
      <c r="I23">
        <v>174</v>
      </c>
      <c r="J23">
        <v>0</v>
      </c>
      <c r="K23">
        <v>0</v>
      </c>
      <c r="L23">
        <v>3</v>
      </c>
      <c r="M23">
        <v>0</v>
      </c>
      <c r="N23">
        <v>164</v>
      </c>
      <c r="O23">
        <v>293.05932999999999</v>
      </c>
      <c r="P23" t="s">
        <v>69</v>
      </c>
      <c r="R23">
        <v>0</v>
      </c>
      <c r="S23">
        <v>16</v>
      </c>
      <c r="T23">
        <v>8</v>
      </c>
      <c r="U23">
        <v>155</v>
      </c>
      <c r="V23">
        <v>104</v>
      </c>
      <c r="W23">
        <v>190</v>
      </c>
      <c r="X23">
        <v>0</v>
      </c>
      <c r="Y23">
        <v>255</v>
      </c>
      <c r="Z23">
        <v>255</v>
      </c>
      <c r="AA23">
        <v>0</v>
      </c>
      <c r="AB23">
        <v>164</v>
      </c>
      <c r="AC23">
        <v>8.1974699999999991</v>
      </c>
      <c r="AD23" t="s">
        <v>69</v>
      </c>
    </row>
    <row r="24" spans="4:30" x14ac:dyDescent="0.25">
      <c r="D24">
        <v>0</v>
      </c>
      <c r="E24">
        <v>21</v>
      </c>
      <c r="F24">
        <v>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293.10933999999997</v>
      </c>
      <c r="P24" t="s">
        <v>69</v>
      </c>
      <c r="R24">
        <v>0</v>
      </c>
      <c r="S24">
        <v>21</v>
      </c>
      <c r="T24">
        <v>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8.2474699999999999</v>
      </c>
      <c r="AD24" t="s">
        <v>69</v>
      </c>
    </row>
    <row r="25" spans="4:30" x14ac:dyDescent="0.25">
      <c r="D25">
        <v>0</v>
      </c>
      <c r="E25">
        <v>17</v>
      </c>
      <c r="F25">
        <v>8</v>
      </c>
      <c r="G25">
        <v>102</v>
      </c>
      <c r="H25">
        <v>255</v>
      </c>
      <c r="I25">
        <v>100</v>
      </c>
      <c r="J25">
        <v>16</v>
      </c>
      <c r="K25">
        <v>109</v>
      </c>
      <c r="L25">
        <v>108</v>
      </c>
      <c r="M25">
        <v>0</v>
      </c>
      <c r="N25">
        <v>80</v>
      </c>
      <c r="O25">
        <v>293.15933999999999</v>
      </c>
      <c r="P25" t="s">
        <v>69</v>
      </c>
      <c r="R25">
        <v>0</v>
      </c>
      <c r="S25">
        <v>17</v>
      </c>
      <c r="T25">
        <v>8</v>
      </c>
      <c r="U25">
        <v>102</v>
      </c>
      <c r="V25">
        <v>255</v>
      </c>
      <c r="W25">
        <v>100</v>
      </c>
      <c r="X25">
        <v>17</v>
      </c>
      <c r="Y25">
        <v>109</v>
      </c>
      <c r="Z25">
        <v>108</v>
      </c>
      <c r="AA25">
        <v>0</v>
      </c>
      <c r="AB25">
        <v>80</v>
      </c>
      <c r="AC25">
        <v>8.2974800000000002</v>
      </c>
      <c r="AD25" t="s">
        <v>69</v>
      </c>
    </row>
    <row r="26" spans="4:30" x14ac:dyDescent="0.25">
      <c r="D26">
        <v>0</v>
      </c>
      <c r="E26">
        <v>21</v>
      </c>
      <c r="F26"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293.20934999999997</v>
      </c>
      <c r="P26" t="s">
        <v>69</v>
      </c>
      <c r="R26">
        <v>0</v>
      </c>
      <c r="S26">
        <v>21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8.3474000000000004</v>
      </c>
      <c r="AD26" t="s">
        <v>69</v>
      </c>
    </row>
    <row r="27" spans="4:30" x14ac:dyDescent="0.25">
      <c r="D27">
        <v>0</v>
      </c>
      <c r="E27">
        <v>22</v>
      </c>
      <c r="F27">
        <v>8</v>
      </c>
      <c r="G27">
        <v>0</v>
      </c>
      <c r="H27">
        <v>11</v>
      </c>
      <c r="I27">
        <v>230</v>
      </c>
      <c r="J27">
        <v>36</v>
      </c>
      <c r="K27">
        <v>34</v>
      </c>
      <c r="L27">
        <v>36</v>
      </c>
      <c r="M27">
        <v>2</v>
      </c>
      <c r="N27">
        <v>35</v>
      </c>
      <c r="O27">
        <v>293.25927000000001</v>
      </c>
      <c r="P27" t="s">
        <v>69</v>
      </c>
      <c r="R27">
        <v>0</v>
      </c>
      <c r="S27">
        <v>22</v>
      </c>
      <c r="T27">
        <v>8</v>
      </c>
      <c r="U27">
        <v>0</v>
      </c>
      <c r="V27">
        <v>11</v>
      </c>
      <c r="W27">
        <v>240</v>
      </c>
      <c r="X27">
        <v>36</v>
      </c>
      <c r="Y27">
        <v>35</v>
      </c>
      <c r="Z27">
        <v>20</v>
      </c>
      <c r="AA27">
        <v>2</v>
      </c>
      <c r="AB27">
        <v>35</v>
      </c>
      <c r="AC27">
        <v>8.3973999999999993</v>
      </c>
      <c r="AD27" t="s">
        <v>69</v>
      </c>
    </row>
    <row r="28" spans="4:30" x14ac:dyDescent="0.25">
      <c r="D28">
        <v>0</v>
      </c>
      <c r="E28">
        <v>21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293.30927000000003</v>
      </c>
      <c r="P28" t="s">
        <v>69</v>
      </c>
      <c r="R28">
        <v>0</v>
      </c>
      <c r="S28">
        <v>21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8.4474099999999996</v>
      </c>
      <c r="AD28" t="s">
        <v>69</v>
      </c>
    </row>
    <row r="29" spans="4:30" x14ac:dyDescent="0.25">
      <c r="D29">
        <v>0</v>
      </c>
      <c r="E29">
        <v>23</v>
      </c>
      <c r="F29">
        <v>8</v>
      </c>
      <c r="G29">
        <v>21</v>
      </c>
      <c r="H29">
        <v>25</v>
      </c>
      <c r="I29">
        <v>20</v>
      </c>
      <c r="J29">
        <v>22</v>
      </c>
      <c r="K29">
        <v>26</v>
      </c>
      <c r="L29">
        <v>255</v>
      </c>
      <c r="M29">
        <v>255</v>
      </c>
      <c r="N29">
        <v>0</v>
      </c>
      <c r="O29">
        <v>293.35928000000001</v>
      </c>
      <c r="P29" t="s">
        <v>69</v>
      </c>
      <c r="R29">
        <v>0</v>
      </c>
      <c r="S29">
        <v>23</v>
      </c>
      <c r="T29">
        <v>8</v>
      </c>
      <c r="U29">
        <v>22</v>
      </c>
      <c r="V29">
        <v>25</v>
      </c>
      <c r="W29">
        <v>20</v>
      </c>
      <c r="X29">
        <v>21</v>
      </c>
      <c r="Y29">
        <v>27</v>
      </c>
      <c r="Z29">
        <v>255</v>
      </c>
      <c r="AA29">
        <v>255</v>
      </c>
      <c r="AB29">
        <v>0</v>
      </c>
      <c r="AC29">
        <v>8.4974100000000004</v>
      </c>
      <c r="AD29" t="s">
        <v>69</v>
      </c>
    </row>
    <row r="30" spans="4:30" x14ac:dyDescent="0.25">
      <c r="D30">
        <v>0</v>
      </c>
      <c r="E30">
        <v>21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293.40928000000002</v>
      </c>
      <c r="P30" t="s">
        <v>69</v>
      </c>
      <c r="R30">
        <v>0</v>
      </c>
      <c r="S30">
        <v>21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8.5474200000000007</v>
      </c>
      <c r="AD30" t="s">
        <v>69</v>
      </c>
    </row>
    <row r="31" spans="4:30" x14ac:dyDescent="0.25">
      <c r="D31">
        <v>0</v>
      </c>
      <c r="E31">
        <v>21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293.50929000000002</v>
      </c>
      <c r="P31" t="s">
        <v>69</v>
      </c>
      <c r="R31">
        <v>0</v>
      </c>
      <c r="S31">
        <v>21</v>
      </c>
      <c r="T31">
        <v>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8.6474299999999999</v>
      </c>
      <c r="AD31" t="s">
        <v>69</v>
      </c>
    </row>
    <row r="32" spans="4:30" x14ac:dyDescent="0.25">
      <c r="D32">
        <v>0</v>
      </c>
      <c r="E32">
        <v>16</v>
      </c>
      <c r="F32">
        <v>8</v>
      </c>
      <c r="G32">
        <v>155</v>
      </c>
      <c r="H32">
        <v>12</v>
      </c>
      <c r="I32">
        <v>174</v>
      </c>
      <c r="J32">
        <v>0</v>
      </c>
      <c r="K32">
        <v>0</v>
      </c>
      <c r="L32">
        <v>3</v>
      </c>
      <c r="M32">
        <v>0</v>
      </c>
      <c r="N32">
        <v>228</v>
      </c>
      <c r="O32">
        <v>293.55930000000001</v>
      </c>
      <c r="P32" t="s">
        <v>69</v>
      </c>
      <c r="R32">
        <v>0</v>
      </c>
      <c r="S32">
        <v>16</v>
      </c>
      <c r="T32">
        <v>8</v>
      </c>
      <c r="U32">
        <v>155</v>
      </c>
      <c r="V32">
        <v>108</v>
      </c>
      <c r="W32">
        <v>190</v>
      </c>
      <c r="X32">
        <v>0</v>
      </c>
      <c r="Y32">
        <v>255</v>
      </c>
      <c r="Z32">
        <v>255</v>
      </c>
      <c r="AA32">
        <v>0</v>
      </c>
      <c r="AB32">
        <v>228</v>
      </c>
      <c r="AC32">
        <v>8.6974300000000007</v>
      </c>
      <c r="AD32" t="s">
        <v>69</v>
      </c>
    </row>
    <row r="33" spans="4:30" x14ac:dyDescent="0.25">
      <c r="D33">
        <v>0</v>
      </c>
      <c r="E33">
        <v>21</v>
      </c>
      <c r="F33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293.60930000000002</v>
      </c>
      <c r="P33" t="s">
        <v>69</v>
      </c>
      <c r="R33">
        <v>0</v>
      </c>
      <c r="S33">
        <v>21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8.7473500000000008</v>
      </c>
      <c r="AD33" t="s">
        <v>69</v>
      </c>
    </row>
    <row r="34" spans="4:30" x14ac:dyDescent="0.25">
      <c r="D34">
        <v>0</v>
      </c>
      <c r="E34">
        <v>17</v>
      </c>
      <c r="F34">
        <v>8</v>
      </c>
      <c r="G34">
        <v>102</v>
      </c>
      <c r="H34">
        <v>255</v>
      </c>
      <c r="I34">
        <v>100</v>
      </c>
      <c r="J34">
        <v>16</v>
      </c>
      <c r="K34">
        <v>109</v>
      </c>
      <c r="L34">
        <v>108</v>
      </c>
      <c r="M34">
        <v>0</v>
      </c>
      <c r="N34">
        <v>80</v>
      </c>
      <c r="O34">
        <v>293.65931</v>
      </c>
      <c r="P34" t="s">
        <v>69</v>
      </c>
      <c r="R34">
        <v>0</v>
      </c>
      <c r="S34">
        <v>17</v>
      </c>
      <c r="T34">
        <v>8</v>
      </c>
      <c r="U34">
        <v>102</v>
      </c>
      <c r="V34">
        <v>255</v>
      </c>
      <c r="W34">
        <v>100</v>
      </c>
      <c r="X34">
        <v>17</v>
      </c>
      <c r="Y34">
        <v>109</v>
      </c>
      <c r="Z34">
        <v>108</v>
      </c>
      <c r="AA34">
        <v>0</v>
      </c>
      <c r="AB34">
        <v>80</v>
      </c>
      <c r="AC34">
        <v>8.7973599999999994</v>
      </c>
      <c r="AD34" t="s">
        <v>69</v>
      </c>
    </row>
    <row r="35" spans="4:30" x14ac:dyDescent="0.25">
      <c r="D35">
        <v>0</v>
      </c>
      <c r="E35">
        <v>21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293.70931000000002</v>
      </c>
      <c r="P35" t="s">
        <v>69</v>
      </c>
      <c r="R35">
        <v>0</v>
      </c>
      <c r="S35">
        <v>21</v>
      </c>
      <c r="T35">
        <v>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8.8473600000000001</v>
      </c>
      <c r="AD35" t="s">
        <v>69</v>
      </c>
    </row>
    <row r="36" spans="4:30" x14ac:dyDescent="0.25">
      <c r="D36">
        <v>0</v>
      </c>
      <c r="E36">
        <v>18</v>
      </c>
      <c r="F36">
        <v>8</v>
      </c>
      <c r="G36">
        <v>189</v>
      </c>
      <c r="H36">
        <v>251</v>
      </c>
      <c r="I36">
        <v>228</v>
      </c>
      <c r="J36">
        <v>189</v>
      </c>
      <c r="K36">
        <v>219</v>
      </c>
      <c r="L36">
        <v>229</v>
      </c>
      <c r="M36">
        <v>0</v>
      </c>
      <c r="N36">
        <v>190</v>
      </c>
      <c r="O36">
        <v>293.75923</v>
      </c>
      <c r="P36" t="s">
        <v>69</v>
      </c>
      <c r="R36">
        <v>0</v>
      </c>
      <c r="S36">
        <v>18</v>
      </c>
      <c r="T36">
        <v>8</v>
      </c>
      <c r="U36">
        <v>190</v>
      </c>
      <c r="V36">
        <v>171</v>
      </c>
      <c r="W36">
        <v>235</v>
      </c>
      <c r="X36">
        <v>190</v>
      </c>
      <c r="Y36">
        <v>187</v>
      </c>
      <c r="Z36">
        <v>235</v>
      </c>
      <c r="AA36">
        <v>0</v>
      </c>
      <c r="AB36">
        <v>190</v>
      </c>
      <c r="AC36">
        <v>8.8973700000000004</v>
      </c>
      <c r="AD36" t="s">
        <v>69</v>
      </c>
    </row>
    <row r="37" spans="4:30" x14ac:dyDescent="0.25">
      <c r="D37">
        <v>0</v>
      </c>
      <c r="E37">
        <v>21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293.80923999999999</v>
      </c>
      <c r="P37" t="s">
        <v>69</v>
      </c>
      <c r="R37">
        <v>0</v>
      </c>
      <c r="S37">
        <v>21</v>
      </c>
      <c r="T37">
        <v>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8.9473800000000008</v>
      </c>
      <c r="AD37" t="s">
        <v>69</v>
      </c>
    </row>
    <row r="38" spans="4:30" x14ac:dyDescent="0.25">
      <c r="D38">
        <v>0</v>
      </c>
      <c r="E38">
        <v>19</v>
      </c>
      <c r="F38">
        <v>8</v>
      </c>
      <c r="G38">
        <v>190</v>
      </c>
      <c r="H38">
        <v>75</v>
      </c>
      <c r="I38">
        <v>229</v>
      </c>
      <c r="J38">
        <v>190</v>
      </c>
      <c r="K38">
        <v>91</v>
      </c>
      <c r="L38">
        <v>229</v>
      </c>
      <c r="M38">
        <v>0</v>
      </c>
      <c r="N38">
        <v>86</v>
      </c>
      <c r="O38">
        <v>293.85924</v>
      </c>
      <c r="P38" t="s">
        <v>69</v>
      </c>
      <c r="R38">
        <v>0</v>
      </c>
      <c r="S38">
        <v>19</v>
      </c>
      <c r="T38">
        <v>8</v>
      </c>
      <c r="U38">
        <v>190</v>
      </c>
      <c r="V38">
        <v>187</v>
      </c>
      <c r="W38">
        <v>235</v>
      </c>
      <c r="X38">
        <v>190</v>
      </c>
      <c r="Y38">
        <v>187</v>
      </c>
      <c r="Z38">
        <v>235</v>
      </c>
      <c r="AA38">
        <v>0</v>
      </c>
      <c r="AB38">
        <v>255</v>
      </c>
      <c r="AC38">
        <v>8.9973799999999997</v>
      </c>
      <c r="AD38" t="s">
        <v>69</v>
      </c>
    </row>
    <row r="39" spans="4:30" x14ac:dyDescent="0.25">
      <c r="D39">
        <v>0</v>
      </c>
      <c r="E39">
        <v>21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293.90924999999999</v>
      </c>
      <c r="P39" t="s">
        <v>69</v>
      </c>
      <c r="R39">
        <v>0</v>
      </c>
      <c r="S39">
        <v>21</v>
      </c>
      <c r="T39">
        <v>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9.04739</v>
      </c>
      <c r="AD39" t="s">
        <v>69</v>
      </c>
    </row>
    <row r="40" spans="4:30" x14ac:dyDescent="0.25">
      <c r="D40">
        <v>0</v>
      </c>
      <c r="E40">
        <v>20</v>
      </c>
      <c r="F40">
        <v>8</v>
      </c>
      <c r="G40">
        <v>190</v>
      </c>
      <c r="H40">
        <v>75</v>
      </c>
      <c r="I40">
        <v>228</v>
      </c>
      <c r="J40">
        <v>190</v>
      </c>
      <c r="K40">
        <v>75</v>
      </c>
      <c r="L40">
        <v>229</v>
      </c>
      <c r="M40">
        <v>0</v>
      </c>
      <c r="N40">
        <v>190</v>
      </c>
      <c r="O40">
        <v>293.95925999999997</v>
      </c>
      <c r="P40" t="s">
        <v>69</v>
      </c>
      <c r="R40">
        <v>0</v>
      </c>
      <c r="S40">
        <v>20</v>
      </c>
      <c r="T40">
        <v>8</v>
      </c>
      <c r="U40">
        <v>190</v>
      </c>
      <c r="V40">
        <v>203</v>
      </c>
      <c r="W40">
        <v>237</v>
      </c>
      <c r="X40">
        <v>190</v>
      </c>
      <c r="Y40">
        <v>235</v>
      </c>
      <c r="Z40">
        <v>239</v>
      </c>
      <c r="AA40">
        <v>0</v>
      </c>
      <c r="AB40">
        <v>190</v>
      </c>
      <c r="AC40">
        <v>9.0973900000000008</v>
      </c>
      <c r="AD40" t="s">
        <v>69</v>
      </c>
    </row>
    <row r="41" spans="4:30" x14ac:dyDescent="0.25">
      <c r="D41">
        <v>0</v>
      </c>
      <c r="E41">
        <v>21</v>
      </c>
      <c r="F41">
        <v>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304.05853999999999</v>
      </c>
      <c r="P41" t="s">
        <v>69</v>
      </c>
    </row>
    <row r="42" spans="4:30" x14ac:dyDescent="0.25">
      <c r="D42">
        <v>0</v>
      </c>
      <c r="E42">
        <v>16</v>
      </c>
      <c r="F42">
        <v>8</v>
      </c>
      <c r="G42">
        <v>155</v>
      </c>
      <c r="H42">
        <v>16</v>
      </c>
      <c r="I42">
        <v>174</v>
      </c>
      <c r="J42">
        <v>0</v>
      </c>
      <c r="K42">
        <v>0</v>
      </c>
      <c r="L42">
        <v>3</v>
      </c>
      <c r="M42">
        <v>0</v>
      </c>
      <c r="N42">
        <v>164</v>
      </c>
      <c r="O42">
        <v>304.10854999999998</v>
      </c>
      <c r="P42" t="s">
        <v>69</v>
      </c>
    </row>
    <row r="43" spans="4:30" x14ac:dyDescent="0.25">
      <c r="D43">
        <v>0</v>
      </c>
      <c r="E43">
        <v>21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304.15854999999999</v>
      </c>
      <c r="P43" t="s">
        <v>69</v>
      </c>
    </row>
    <row r="44" spans="4:30" x14ac:dyDescent="0.25">
      <c r="D44">
        <v>0</v>
      </c>
      <c r="E44">
        <v>17</v>
      </c>
      <c r="F44">
        <v>8</v>
      </c>
      <c r="G44">
        <v>102</v>
      </c>
      <c r="H44">
        <v>255</v>
      </c>
      <c r="I44">
        <v>100</v>
      </c>
      <c r="J44">
        <v>16</v>
      </c>
      <c r="K44">
        <v>109</v>
      </c>
      <c r="L44">
        <v>108</v>
      </c>
      <c r="M44">
        <v>0</v>
      </c>
      <c r="N44">
        <v>80</v>
      </c>
      <c r="O44">
        <v>304.20855999999998</v>
      </c>
      <c r="P44" t="s">
        <v>69</v>
      </c>
    </row>
    <row r="45" spans="4:30" x14ac:dyDescent="0.25">
      <c r="D45">
        <v>0</v>
      </c>
      <c r="E45">
        <v>21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304.25848000000002</v>
      </c>
      <c r="P45" t="s">
        <v>69</v>
      </c>
    </row>
    <row r="46" spans="4:30" x14ac:dyDescent="0.25">
      <c r="D46">
        <v>0</v>
      </c>
      <c r="E46">
        <v>22</v>
      </c>
      <c r="F46">
        <v>8</v>
      </c>
      <c r="G46">
        <v>0</v>
      </c>
      <c r="H46">
        <v>11</v>
      </c>
      <c r="I46">
        <v>232</v>
      </c>
      <c r="J46">
        <v>36</v>
      </c>
      <c r="K46">
        <v>34</v>
      </c>
      <c r="L46">
        <v>36</v>
      </c>
      <c r="M46">
        <v>2</v>
      </c>
      <c r="N46">
        <v>35</v>
      </c>
      <c r="O46">
        <v>304.30847999999997</v>
      </c>
      <c r="P46" t="s">
        <v>69</v>
      </c>
    </row>
    <row r="47" spans="4:30" x14ac:dyDescent="0.25">
      <c r="D47">
        <v>0</v>
      </c>
      <c r="E47">
        <v>21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304.35849000000002</v>
      </c>
      <c r="P47" t="s">
        <v>69</v>
      </c>
    </row>
    <row r="48" spans="4:30" x14ac:dyDescent="0.25">
      <c r="D48">
        <v>0</v>
      </c>
      <c r="E48">
        <v>23</v>
      </c>
      <c r="F48">
        <v>8</v>
      </c>
      <c r="G48">
        <v>21</v>
      </c>
      <c r="H48">
        <v>25</v>
      </c>
      <c r="I48">
        <v>21</v>
      </c>
      <c r="J48">
        <v>22</v>
      </c>
      <c r="K48">
        <v>26</v>
      </c>
      <c r="L48">
        <v>255</v>
      </c>
      <c r="M48">
        <v>255</v>
      </c>
      <c r="N48">
        <v>0</v>
      </c>
      <c r="O48">
        <v>304.40848999999997</v>
      </c>
      <c r="P48" t="s">
        <v>69</v>
      </c>
    </row>
    <row r="49" spans="4:16" x14ac:dyDescent="0.25">
      <c r="D49">
        <v>0</v>
      </c>
      <c r="E49">
        <v>21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304.45850000000002</v>
      </c>
      <c r="P49" t="s">
        <v>69</v>
      </c>
    </row>
    <row r="50" spans="4:16" x14ac:dyDescent="0.25">
      <c r="D50">
        <v>0</v>
      </c>
      <c r="E50">
        <v>21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304.55851000000001</v>
      </c>
      <c r="P50" t="s">
        <v>69</v>
      </c>
    </row>
    <row r="51" spans="4:16" x14ac:dyDescent="0.25">
      <c r="D51">
        <v>0</v>
      </c>
      <c r="E51">
        <v>16</v>
      </c>
      <c r="F51">
        <v>8</v>
      </c>
      <c r="G51">
        <v>155</v>
      </c>
      <c r="H51">
        <v>12</v>
      </c>
      <c r="I51">
        <v>174</v>
      </c>
      <c r="J51">
        <v>0</v>
      </c>
      <c r="K51">
        <v>0</v>
      </c>
      <c r="L51">
        <v>2</v>
      </c>
      <c r="M51">
        <v>0</v>
      </c>
      <c r="N51">
        <v>196</v>
      </c>
      <c r="O51">
        <v>304.60851000000002</v>
      </c>
      <c r="P51" t="s">
        <v>69</v>
      </c>
    </row>
    <row r="52" spans="4:16" x14ac:dyDescent="0.25">
      <c r="D52">
        <v>0</v>
      </c>
      <c r="E52">
        <v>21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304.65852000000001</v>
      </c>
      <c r="P52" t="s">
        <v>69</v>
      </c>
    </row>
    <row r="53" spans="4:16" x14ac:dyDescent="0.25">
      <c r="D53">
        <v>0</v>
      </c>
      <c r="E53">
        <v>17</v>
      </c>
      <c r="F53">
        <v>8</v>
      </c>
      <c r="G53">
        <v>102</v>
      </c>
      <c r="H53">
        <v>255</v>
      </c>
      <c r="I53">
        <v>100</v>
      </c>
      <c r="J53">
        <v>16</v>
      </c>
      <c r="K53">
        <v>109</v>
      </c>
      <c r="L53">
        <v>108</v>
      </c>
      <c r="M53">
        <v>0</v>
      </c>
      <c r="N53">
        <v>80</v>
      </c>
      <c r="O53">
        <v>304.70852000000002</v>
      </c>
      <c r="P53" t="s">
        <v>69</v>
      </c>
    </row>
    <row r="54" spans="4:16" x14ac:dyDescent="0.25">
      <c r="D54">
        <v>0</v>
      </c>
      <c r="E54">
        <v>21</v>
      </c>
      <c r="F54">
        <v>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304.75844000000001</v>
      </c>
      <c r="P54" t="s">
        <v>69</v>
      </c>
    </row>
    <row r="55" spans="4:16" x14ac:dyDescent="0.25">
      <c r="D55">
        <v>0</v>
      </c>
      <c r="E55">
        <v>18</v>
      </c>
      <c r="F55">
        <v>8</v>
      </c>
      <c r="G55">
        <v>189</v>
      </c>
      <c r="H55">
        <v>251</v>
      </c>
      <c r="I55">
        <v>228</v>
      </c>
      <c r="J55">
        <v>189</v>
      </c>
      <c r="K55">
        <v>219</v>
      </c>
      <c r="L55">
        <v>229</v>
      </c>
      <c r="M55">
        <v>0</v>
      </c>
      <c r="N55">
        <v>190</v>
      </c>
      <c r="O55">
        <v>304.80844999999999</v>
      </c>
      <c r="P55" t="s">
        <v>69</v>
      </c>
    </row>
    <row r="56" spans="4:16" x14ac:dyDescent="0.25">
      <c r="D56">
        <v>0</v>
      </c>
      <c r="E56">
        <v>21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304.85845999999998</v>
      </c>
      <c r="P56" t="s">
        <v>69</v>
      </c>
    </row>
    <row r="57" spans="4:16" x14ac:dyDescent="0.25">
      <c r="D57">
        <v>0</v>
      </c>
      <c r="E57">
        <v>19</v>
      </c>
      <c r="F57">
        <v>8</v>
      </c>
      <c r="G57">
        <v>190</v>
      </c>
      <c r="H57">
        <v>75</v>
      </c>
      <c r="I57">
        <v>229</v>
      </c>
      <c r="J57">
        <v>190</v>
      </c>
      <c r="K57">
        <v>91</v>
      </c>
      <c r="L57">
        <v>229</v>
      </c>
      <c r="M57">
        <v>0</v>
      </c>
      <c r="N57">
        <v>87</v>
      </c>
      <c r="O57">
        <v>304.90845999999999</v>
      </c>
      <c r="P57" t="s">
        <v>69</v>
      </c>
    </row>
    <row r="58" spans="4:16" x14ac:dyDescent="0.25">
      <c r="D58">
        <v>0</v>
      </c>
      <c r="E58">
        <v>21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304.95846999999998</v>
      </c>
      <c r="P58" t="s">
        <v>69</v>
      </c>
    </row>
    <row r="59" spans="4:16" x14ac:dyDescent="0.25">
      <c r="D59">
        <v>0</v>
      </c>
      <c r="E59">
        <v>20</v>
      </c>
      <c r="F59">
        <v>8</v>
      </c>
      <c r="G59">
        <v>190</v>
      </c>
      <c r="H59">
        <v>75</v>
      </c>
      <c r="I59">
        <v>229</v>
      </c>
      <c r="J59">
        <v>190</v>
      </c>
      <c r="K59">
        <v>75</v>
      </c>
      <c r="L59">
        <v>229</v>
      </c>
      <c r="M59">
        <v>0</v>
      </c>
      <c r="N59">
        <v>190</v>
      </c>
      <c r="O59">
        <v>305.00846999999999</v>
      </c>
      <c r="P59" t="s">
        <v>69</v>
      </c>
    </row>
  </sheetData>
  <autoFilter ref="R2:AB40"/>
  <mergeCells count="2">
    <mergeCell ref="A1:P1"/>
    <mergeCell ref="R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workbookViewId="0">
      <selection activeCell="G19" sqref="G19"/>
    </sheetView>
  </sheetViews>
  <sheetFormatPr defaultRowHeight="15" x14ac:dyDescent="0.25"/>
  <cols>
    <col min="14" max="14" width="5.140625" customWidth="1"/>
    <col min="15" max="15" width="23.7109375" bestFit="1" customWidth="1"/>
  </cols>
  <sheetData>
    <row r="2" spans="2:19" x14ac:dyDescent="0.25">
      <c r="B2" t="s">
        <v>70</v>
      </c>
      <c r="C2" t="s">
        <v>55</v>
      </c>
      <c r="D2" t="s">
        <v>71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  <c r="K2" t="s">
        <v>48</v>
      </c>
      <c r="L2" t="s">
        <v>47</v>
      </c>
    </row>
    <row r="3" spans="2:19" x14ac:dyDescent="0.25">
      <c r="B3">
        <v>0</v>
      </c>
      <c r="C3">
        <v>16</v>
      </c>
      <c r="D3">
        <v>8</v>
      </c>
      <c r="E3">
        <v>155</v>
      </c>
      <c r="F3">
        <v>12</v>
      </c>
      <c r="G3">
        <v>174</v>
      </c>
      <c r="H3">
        <v>0</v>
      </c>
      <c r="I3">
        <v>0</v>
      </c>
      <c r="J3">
        <v>2</v>
      </c>
      <c r="K3">
        <v>0</v>
      </c>
      <c r="L3">
        <v>164</v>
      </c>
      <c r="M3">
        <v>253.36218</v>
      </c>
      <c r="N3" t="s">
        <v>69</v>
      </c>
      <c r="O3" s="10" t="s">
        <v>30</v>
      </c>
      <c r="P3" t="str">
        <f>DEC2BIN(F3)</f>
        <v>1100</v>
      </c>
      <c r="Q3" t="str">
        <f>DEC2BIN(G3)</f>
        <v>10101110</v>
      </c>
      <c r="R3">
        <v>17.399999999999999</v>
      </c>
      <c r="S3" t="s">
        <v>28</v>
      </c>
    </row>
    <row r="4" spans="2:19" x14ac:dyDescent="0.25">
      <c r="B4">
        <v>0</v>
      </c>
      <c r="C4">
        <v>17</v>
      </c>
      <c r="D4">
        <v>8</v>
      </c>
      <c r="E4">
        <v>102</v>
      </c>
      <c r="F4">
        <v>255</v>
      </c>
      <c r="G4">
        <v>100</v>
      </c>
      <c r="H4">
        <v>16</v>
      </c>
      <c r="I4">
        <v>109</v>
      </c>
      <c r="J4">
        <v>108</v>
      </c>
      <c r="K4">
        <v>0</v>
      </c>
      <c r="L4">
        <v>80</v>
      </c>
      <c r="M4">
        <v>253.46218999999999</v>
      </c>
      <c r="N4" t="s">
        <v>69</v>
      </c>
      <c r="O4" s="10" t="s">
        <v>26</v>
      </c>
      <c r="P4" t="str">
        <f>DEC2BIN(E3)</f>
        <v>10011011</v>
      </c>
      <c r="Q4" t="str">
        <f>DEC2BIN(F3)</f>
        <v>1100</v>
      </c>
      <c r="R4">
        <v>49.615000000000002</v>
      </c>
      <c r="S4" t="s">
        <v>77</v>
      </c>
    </row>
    <row r="5" spans="2:19" x14ac:dyDescent="0.25">
      <c r="B5">
        <v>0</v>
      </c>
      <c r="C5">
        <v>16</v>
      </c>
      <c r="D5">
        <v>8</v>
      </c>
      <c r="E5">
        <v>155</v>
      </c>
      <c r="F5">
        <v>16</v>
      </c>
      <c r="G5">
        <v>174</v>
      </c>
      <c r="H5">
        <v>0</v>
      </c>
      <c r="I5">
        <v>0</v>
      </c>
      <c r="J5">
        <v>3</v>
      </c>
      <c r="K5">
        <v>0</v>
      </c>
      <c r="L5">
        <v>228</v>
      </c>
      <c r="M5">
        <v>253.86215000000001</v>
      </c>
      <c r="N5" t="s">
        <v>69</v>
      </c>
      <c r="O5" s="26" t="s">
        <v>72</v>
      </c>
      <c r="P5" t="str">
        <f>DEC2BIN(I4)</f>
        <v>1101101</v>
      </c>
      <c r="R5">
        <f>(BIN2DEC(P5)-56)*0.5</f>
        <v>26.5</v>
      </c>
      <c r="S5" t="s">
        <v>76</v>
      </c>
    </row>
    <row r="6" spans="2:19" x14ac:dyDescent="0.25">
      <c r="B6">
        <v>0</v>
      </c>
      <c r="C6">
        <v>17</v>
      </c>
      <c r="D6">
        <v>8</v>
      </c>
      <c r="E6">
        <v>102</v>
      </c>
      <c r="F6">
        <v>255</v>
      </c>
      <c r="G6">
        <v>100</v>
      </c>
      <c r="H6">
        <v>16</v>
      </c>
      <c r="I6">
        <v>109</v>
      </c>
      <c r="J6">
        <v>108</v>
      </c>
      <c r="K6">
        <v>0</v>
      </c>
      <c r="L6">
        <v>80</v>
      </c>
      <c r="M6">
        <v>253.96216000000001</v>
      </c>
      <c r="N6" t="s">
        <v>69</v>
      </c>
      <c r="O6" s="26" t="s">
        <v>73</v>
      </c>
      <c r="P6" t="str">
        <f>DEC2BIN(J4)</f>
        <v>1101100</v>
      </c>
      <c r="R6">
        <f>(BIN2DEC(P6)-56)*0.5</f>
        <v>26</v>
      </c>
      <c r="S6" t="s">
        <v>76</v>
      </c>
    </row>
    <row r="7" spans="2:19" x14ac:dyDescent="0.25">
      <c r="B7">
        <v>0</v>
      </c>
      <c r="C7">
        <v>16</v>
      </c>
      <c r="D7">
        <v>8</v>
      </c>
      <c r="E7">
        <v>155</v>
      </c>
      <c r="F7">
        <v>12</v>
      </c>
      <c r="G7">
        <v>174</v>
      </c>
      <c r="H7">
        <v>0</v>
      </c>
      <c r="I7">
        <v>0</v>
      </c>
      <c r="J7">
        <v>3</v>
      </c>
      <c r="K7">
        <v>0</v>
      </c>
      <c r="L7">
        <v>164</v>
      </c>
      <c r="M7">
        <v>293.05932999999999</v>
      </c>
      <c r="N7" t="s">
        <v>69</v>
      </c>
      <c r="O7" s="10" t="s">
        <v>14</v>
      </c>
      <c r="P7" t="str">
        <f>DEC2BIN(E4)</f>
        <v>1100110</v>
      </c>
      <c r="R7">
        <f>BIN2DEC(P7)</f>
        <v>102</v>
      </c>
      <c r="S7" t="s">
        <v>7</v>
      </c>
    </row>
    <row r="8" spans="2:19" x14ac:dyDescent="0.25">
      <c r="B8">
        <v>0</v>
      </c>
      <c r="C8">
        <v>17</v>
      </c>
      <c r="D8">
        <v>8</v>
      </c>
      <c r="E8">
        <v>102</v>
      </c>
      <c r="F8">
        <v>255</v>
      </c>
      <c r="G8">
        <v>100</v>
      </c>
      <c r="H8">
        <v>16</v>
      </c>
      <c r="I8">
        <v>109</v>
      </c>
      <c r="J8">
        <v>108</v>
      </c>
      <c r="K8">
        <v>0</v>
      </c>
      <c r="L8">
        <v>80</v>
      </c>
      <c r="M8">
        <v>293.15933999999999</v>
      </c>
      <c r="N8" t="s">
        <v>69</v>
      </c>
      <c r="O8" s="10" t="s">
        <v>11</v>
      </c>
      <c r="P8" t="str">
        <f>DEC2BIN(L4)</f>
        <v>1010000</v>
      </c>
      <c r="R8">
        <f>BIN2DEC(P8)</f>
        <v>80</v>
      </c>
      <c r="S8" t="s">
        <v>7</v>
      </c>
    </row>
    <row r="9" spans="2:19" x14ac:dyDescent="0.25">
      <c r="B9">
        <v>0</v>
      </c>
      <c r="C9">
        <v>16</v>
      </c>
      <c r="D9">
        <v>8</v>
      </c>
      <c r="E9">
        <v>155</v>
      </c>
      <c r="F9">
        <v>12</v>
      </c>
      <c r="G9">
        <v>174</v>
      </c>
      <c r="H9">
        <v>0</v>
      </c>
      <c r="I9">
        <v>0</v>
      </c>
      <c r="J9">
        <v>3</v>
      </c>
      <c r="K9">
        <v>0</v>
      </c>
      <c r="L9">
        <v>228</v>
      </c>
      <c r="M9">
        <v>293.55930000000001</v>
      </c>
      <c r="N9" t="s">
        <v>69</v>
      </c>
      <c r="O9" s="10" t="s">
        <v>5</v>
      </c>
      <c r="P9" t="str">
        <f>DEC2BIN(I3)</f>
        <v>0</v>
      </c>
      <c r="Q9" t="str">
        <f>DEC2BIN(J3)</f>
        <v>10</v>
      </c>
      <c r="R9">
        <f>(2-32768)*0.00446777</f>
        <v>-146.39095182</v>
      </c>
      <c r="S9" t="s">
        <v>7</v>
      </c>
    </row>
    <row r="10" spans="2:19" x14ac:dyDescent="0.25">
      <c r="B10">
        <v>0</v>
      </c>
      <c r="C10">
        <v>17</v>
      </c>
      <c r="D10">
        <v>8</v>
      </c>
      <c r="E10">
        <v>102</v>
      </c>
      <c r="F10">
        <v>255</v>
      </c>
      <c r="G10">
        <v>100</v>
      </c>
      <c r="H10">
        <v>16</v>
      </c>
      <c r="I10">
        <v>109</v>
      </c>
      <c r="J10">
        <v>108</v>
      </c>
      <c r="K10">
        <v>0</v>
      </c>
      <c r="L10">
        <v>80</v>
      </c>
      <c r="M10">
        <v>293.65931</v>
      </c>
      <c r="N10" t="s">
        <v>69</v>
      </c>
    </row>
    <row r="11" spans="2:19" x14ac:dyDescent="0.25">
      <c r="B11">
        <v>0</v>
      </c>
      <c r="C11">
        <v>16</v>
      </c>
      <c r="D11">
        <v>8</v>
      </c>
      <c r="E11">
        <v>155</v>
      </c>
      <c r="F11">
        <v>16</v>
      </c>
      <c r="G11">
        <v>174</v>
      </c>
      <c r="H11">
        <v>0</v>
      </c>
      <c r="I11">
        <v>0</v>
      </c>
      <c r="J11">
        <v>3</v>
      </c>
      <c r="K11">
        <v>0</v>
      </c>
      <c r="L11">
        <v>164</v>
      </c>
      <c r="M11">
        <v>304.10854999999998</v>
      </c>
      <c r="N11" t="s">
        <v>69</v>
      </c>
    </row>
    <row r="12" spans="2:19" x14ac:dyDescent="0.25">
      <c r="B12">
        <v>0</v>
      </c>
      <c r="C12">
        <v>17</v>
      </c>
      <c r="D12">
        <v>8</v>
      </c>
      <c r="E12">
        <v>102</v>
      </c>
      <c r="F12">
        <v>255</v>
      </c>
      <c r="G12">
        <v>100</v>
      </c>
      <c r="H12">
        <v>16</v>
      </c>
      <c r="I12">
        <v>109</v>
      </c>
      <c r="J12">
        <v>108</v>
      </c>
      <c r="K12">
        <v>0</v>
      </c>
      <c r="L12">
        <v>80</v>
      </c>
      <c r="M12">
        <v>304.20855999999998</v>
      </c>
      <c r="N12" t="s">
        <v>69</v>
      </c>
    </row>
    <row r="13" spans="2:19" x14ac:dyDescent="0.25">
      <c r="B13">
        <v>0</v>
      </c>
      <c r="C13">
        <v>16</v>
      </c>
      <c r="D13">
        <v>8</v>
      </c>
      <c r="E13">
        <v>155</v>
      </c>
      <c r="F13">
        <v>12</v>
      </c>
      <c r="G13">
        <v>174</v>
      </c>
      <c r="H13">
        <v>0</v>
      </c>
      <c r="I13">
        <v>0</v>
      </c>
      <c r="J13">
        <v>2</v>
      </c>
      <c r="K13">
        <v>0</v>
      </c>
      <c r="L13">
        <v>196</v>
      </c>
      <c r="M13">
        <v>304.60851000000002</v>
      </c>
      <c r="N13" t="s">
        <v>69</v>
      </c>
    </row>
    <row r="14" spans="2:19" x14ac:dyDescent="0.25">
      <c r="B14">
        <v>0</v>
      </c>
      <c r="C14">
        <v>17</v>
      </c>
      <c r="D14">
        <v>8</v>
      </c>
      <c r="E14">
        <v>102</v>
      </c>
      <c r="F14">
        <v>255</v>
      </c>
      <c r="G14">
        <v>100</v>
      </c>
      <c r="H14">
        <v>16</v>
      </c>
      <c r="I14">
        <v>109</v>
      </c>
      <c r="J14">
        <v>108</v>
      </c>
      <c r="K14">
        <v>0</v>
      </c>
      <c r="L14">
        <v>80</v>
      </c>
      <c r="M14">
        <v>304.70852000000002</v>
      </c>
      <c r="N1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workbookViewId="0">
      <selection activeCell="R10" sqref="R10"/>
    </sheetView>
  </sheetViews>
  <sheetFormatPr defaultRowHeight="15" x14ac:dyDescent="0.25"/>
  <cols>
    <col min="14" max="14" width="5.140625" customWidth="1"/>
    <col min="15" max="15" width="23.7109375" bestFit="1" customWidth="1"/>
  </cols>
  <sheetData>
    <row r="2" spans="2:19" x14ac:dyDescent="0.25">
      <c r="B2" t="s">
        <v>70</v>
      </c>
      <c r="C2" t="s">
        <v>55</v>
      </c>
      <c r="D2" t="s">
        <v>71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  <c r="K2" t="s">
        <v>48</v>
      </c>
      <c r="L2" t="s">
        <v>47</v>
      </c>
    </row>
    <row r="3" spans="2:19" x14ac:dyDescent="0.25">
      <c r="B3">
        <v>0</v>
      </c>
      <c r="C3">
        <v>16</v>
      </c>
      <c r="D3">
        <v>8</v>
      </c>
      <c r="E3">
        <v>155</v>
      </c>
      <c r="F3">
        <v>108</v>
      </c>
      <c r="G3">
        <v>190</v>
      </c>
      <c r="H3">
        <v>0</v>
      </c>
      <c r="I3">
        <v>255</v>
      </c>
      <c r="J3">
        <v>255</v>
      </c>
      <c r="K3">
        <v>0</v>
      </c>
      <c r="L3">
        <v>164</v>
      </c>
      <c r="M3">
        <v>5.1977399999999996</v>
      </c>
      <c r="N3" t="s">
        <v>69</v>
      </c>
      <c r="O3" s="10" t="s">
        <v>30</v>
      </c>
      <c r="P3" t="str">
        <f>DEC2BIN(F3)</f>
        <v>1101100</v>
      </c>
      <c r="Q3" t="str">
        <f>DEC2BIN(G3)</f>
        <v>10111110</v>
      </c>
      <c r="R3">
        <v>19</v>
      </c>
      <c r="S3" t="s">
        <v>28</v>
      </c>
    </row>
    <row r="4" spans="2:19" x14ac:dyDescent="0.25">
      <c r="B4">
        <v>0</v>
      </c>
      <c r="C4">
        <v>17</v>
      </c>
      <c r="D4">
        <v>8</v>
      </c>
      <c r="E4">
        <v>102</v>
      </c>
      <c r="F4">
        <v>255</v>
      </c>
      <c r="G4">
        <v>100</v>
      </c>
      <c r="H4">
        <v>17</v>
      </c>
      <c r="I4">
        <v>109</v>
      </c>
      <c r="J4">
        <v>108</v>
      </c>
      <c r="K4">
        <v>0</v>
      </c>
      <c r="L4">
        <v>80</v>
      </c>
      <c r="M4">
        <v>5.2977499999999997</v>
      </c>
      <c r="N4" t="s">
        <v>69</v>
      </c>
      <c r="O4" s="10" t="s">
        <v>26</v>
      </c>
      <c r="P4" t="str">
        <f>DEC2BIN(E3)</f>
        <v>10011011</v>
      </c>
      <c r="Q4" t="str">
        <f>DEC2BIN(F3)</f>
        <v>1101100</v>
      </c>
      <c r="R4">
        <v>49.73</v>
      </c>
      <c r="S4" t="s">
        <v>77</v>
      </c>
    </row>
    <row r="5" spans="2:19" x14ac:dyDescent="0.25">
      <c r="B5">
        <v>0</v>
      </c>
      <c r="C5">
        <v>16</v>
      </c>
      <c r="D5">
        <v>8</v>
      </c>
      <c r="E5">
        <v>155</v>
      </c>
      <c r="F5">
        <v>108</v>
      </c>
      <c r="G5">
        <v>190</v>
      </c>
      <c r="H5">
        <v>0</v>
      </c>
      <c r="I5">
        <v>255</v>
      </c>
      <c r="J5">
        <v>255</v>
      </c>
      <c r="K5">
        <v>0</v>
      </c>
      <c r="L5">
        <v>228</v>
      </c>
      <c r="M5">
        <v>5.6977099999999998</v>
      </c>
      <c r="N5" t="s">
        <v>69</v>
      </c>
      <c r="O5" s="26" t="s">
        <v>72</v>
      </c>
      <c r="P5" t="str">
        <f>DEC2BIN(I4)</f>
        <v>1101101</v>
      </c>
      <c r="R5">
        <f>(BIN2DEC(P5)-56)*0.5</f>
        <v>26.5</v>
      </c>
      <c r="S5" t="s">
        <v>76</v>
      </c>
    </row>
    <row r="6" spans="2:19" x14ac:dyDescent="0.25">
      <c r="B6">
        <v>0</v>
      </c>
      <c r="C6">
        <v>17</v>
      </c>
      <c r="D6">
        <v>8</v>
      </c>
      <c r="E6">
        <v>102</v>
      </c>
      <c r="F6">
        <v>255</v>
      </c>
      <c r="G6">
        <v>100</v>
      </c>
      <c r="H6">
        <v>17</v>
      </c>
      <c r="I6">
        <v>109</v>
      </c>
      <c r="J6">
        <v>108</v>
      </c>
      <c r="K6">
        <v>0</v>
      </c>
      <c r="L6">
        <v>80</v>
      </c>
      <c r="M6">
        <v>5.79772</v>
      </c>
      <c r="N6" t="s">
        <v>69</v>
      </c>
      <c r="O6" s="26" t="s">
        <v>73</v>
      </c>
      <c r="P6" t="str">
        <f>DEC2BIN(J4)</f>
        <v>1101100</v>
      </c>
      <c r="R6">
        <f>(BIN2DEC(P6)-56)*0.5</f>
        <v>26</v>
      </c>
      <c r="S6" t="s">
        <v>76</v>
      </c>
    </row>
    <row r="7" spans="2:19" x14ac:dyDescent="0.25">
      <c r="B7">
        <v>0</v>
      </c>
      <c r="C7">
        <v>16</v>
      </c>
      <c r="D7">
        <v>8</v>
      </c>
      <c r="E7">
        <v>155</v>
      </c>
      <c r="F7">
        <v>104</v>
      </c>
      <c r="G7">
        <v>190</v>
      </c>
      <c r="H7">
        <v>0</v>
      </c>
      <c r="I7">
        <v>255</v>
      </c>
      <c r="J7">
        <v>255</v>
      </c>
      <c r="K7">
        <v>0</v>
      </c>
      <c r="L7">
        <v>164</v>
      </c>
      <c r="M7">
        <v>8.1974699999999991</v>
      </c>
      <c r="N7" t="s">
        <v>69</v>
      </c>
      <c r="O7" s="10" t="s">
        <v>14</v>
      </c>
      <c r="P7" t="str">
        <f>DEC2BIN(E4)</f>
        <v>1100110</v>
      </c>
      <c r="R7">
        <f>BIN2DEC(P7)</f>
        <v>102</v>
      </c>
      <c r="S7" t="s">
        <v>7</v>
      </c>
    </row>
    <row r="8" spans="2:19" x14ac:dyDescent="0.25">
      <c r="B8">
        <v>0</v>
      </c>
      <c r="C8">
        <v>17</v>
      </c>
      <c r="D8">
        <v>8</v>
      </c>
      <c r="E8">
        <v>102</v>
      </c>
      <c r="F8">
        <v>255</v>
      </c>
      <c r="G8">
        <v>100</v>
      </c>
      <c r="H8">
        <v>17</v>
      </c>
      <c r="I8">
        <v>109</v>
      </c>
      <c r="J8">
        <v>108</v>
      </c>
      <c r="K8">
        <v>0</v>
      </c>
      <c r="L8">
        <v>80</v>
      </c>
      <c r="M8">
        <v>8.2974800000000002</v>
      </c>
      <c r="N8" t="s">
        <v>69</v>
      </c>
      <c r="O8" s="10" t="s">
        <v>11</v>
      </c>
      <c r="P8" t="str">
        <f>DEC2BIN(L4)</f>
        <v>1010000</v>
      </c>
      <c r="R8">
        <f>BIN2DEC(P8)</f>
        <v>80</v>
      </c>
      <c r="S8" t="s">
        <v>7</v>
      </c>
    </row>
    <row r="9" spans="2:19" x14ac:dyDescent="0.25">
      <c r="B9">
        <v>0</v>
      </c>
      <c r="C9">
        <v>16</v>
      </c>
      <c r="D9">
        <v>8</v>
      </c>
      <c r="E9">
        <v>155</v>
      </c>
      <c r="F9">
        <v>108</v>
      </c>
      <c r="G9">
        <v>190</v>
      </c>
      <c r="H9">
        <v>0</v>
      </c>
      <c r="I9">
        <v>255</v>
      </c>
      <c r="J9">
        <v>255</v>
      </c>
      <c r="K9">
        <v>0</v>
      </c>
      <c r="L9">
        <v>228</v>
      </c>
      <c r="M9">
        <v>8.6974300000000007</v>
      </c>
      <c r="N9" t="s">
        <v>69</v>
      </c>
      <c r="O9" s="10" t="s">
        <v>5</v>
      </c>
      <c r="P9" t="str">
        <f>DEC2BIN(I3)</f>
        <v>11111111</v>
      </c>
      <c r="Q9" t="str">
        <f>DEC2BIN(J3)</f>
        <v>11111111</v>
      </c>
      <c r="R9">
        <f>(65535-32768)*0.00446777</f>
        <v>146.39541959000002</v>
      </c>
      <c r="S9" t="s">
        <v>7</v>
      </c>
    </row>
    <row r="10" spans="2:19" x14ac:dyDescent="0.25">
      <c r="B10">
        <v>0</v>
      </c>
      <c r="C10">
        <v>17</v>
      </c>
      <c r="D10">
        <v>8</v>
      </c>
      <c r="E10">
        <v>102</v>
      </c>
      <c r="F10">
        <v>255</v>
      </c>
      <c r="G10">
        <v>100</v>
      </c>
      <c r="H10">
        <v>17</v>
      </c>
      <c r="I10">
        <v>109</v>
      </c>
      <c r="J10">
        <v>108</v>
      </c>
      <c r="K10">
        <v>0</v>
      </c>
      <c r="L10">
        <v>80</v>
      </c>
      <c r="M10">
        <v>8.7973599999999994</v>
      </c>
      <c r="N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battery_can</vt:lpstr>
      <vt:lpstr>Batt_CAN</vt:lpstr>
      <vt:lpstr>New_batt</vt:lpstr>
      <vt:lpstr>Old_batt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Vigneshwaran (R&amp;D-EVSyD&amp;D/Hosur/TVSMotor)</dc:creator>
  <cp:lastModifiedBy>Hp Envy</cp:lastModifiedBy>
  <dcterms:created xsi:type="dcterms:W3CDTF">2023-07-07T08:28:08Z</dcterms:created>
  <dcterms:modified xsi:type="dcterms:W3CDTF">2023-07-07T10:51:53Z</dcterms:modified>
</cp:coreProperties>
</file>