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dev\workspace\adr-manager\docs\evaluation\user-study\analysis\"/>
    </mc:Choice>
  </mc:AlternateContent>
  <xr:revisionPtr revIDLastSave="0" documentId="13_ncr:1_{34A1317D-C4F3-48C2-8412-0EFBFFF8E21E}" xr6:coauthVersionLast="47" xr6:coauthVersionMax="47" xr10:uidLastSave="{00000000-0000-0000-0000-000000000000}"/>
  <bookViews>
    <workbookView xWindow="-108" yWindow="-108" windowWidth="30936" windowHeight="16896" activeTab="1" xr2:uid="{0661121A-785B-47D4-B27B-0D2BD6FC24AE}"/>
  </bookViews>
  <sheets>
    <sheet name="participants" sheetId="1" r:id="rId1"/>
    <sheet name="functionality" sheetId="2" r:id="rId2"/>
    <sheet name="usability" sheetId="3" r:id="rId3"/>
  </sheets>
  <definedNames>
    <definedName name="_xlnm._FilterDatabase" localSheetId="1" hidden="1">functionality!$A$1:$G$30</definedName>
    <definedName name="_xlnm._FilterDatabase" localSheetId="2" hidden="1">usability!$A$1:$G$31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L14" i="1"/>
  <c r="K15" i="1"/>
  <c r="L15" i="1"/>
  <c r="J15" i="1"/>
  <c r="J14" i="1"/>
  <c r="E8" i="3"/>
  <c r="E31" i="3"/>
  <c r="E3" i="3"/>
  <c r="E4" i="3"/>
  <c r="E7" i="3"/>
  <c r="E6" i="3"/>
  <c r="E5" i="3"/>
  <c r="E28" i="3"/>
  <c r="E2" i="3"/>
  <c r="E15" i="3"/>
  <c r="E11" i="3"/>
  <c r="E9" i="3"/>
  <c r="E23" i="3"/>
  <c r="E16" i="3"/>
  <c r="E18" i="3"/>
  <c r="E12" i="3"/>
  <c r="E21" i="3"/>
  <c r="E14" i="3"/>
  <c r="E10" i="3"/>
  <c r="E27" i="3"/>
  <c r="E24" i="3"/>
  <c r="E19" i="3"/>
  <c r="E20" i="3"/>
  <c r="E22" i="3"/>
  <c r="E30" i="3"/>
  <c r="E29" i="3"/>
  <c r="E26" i="3"/>
  <c r="E13" i="3"/>
  <c r="E25" i="3"/>
  <c r="E17" i="3"/>
  <c r="D23" i="2"/>
  <c r="D19" i="2"/>
  <c r="D10" i="2"/>
  <c r="D28" i="2"/>
  <c r="D29" i="2"/>
  <c r="D20" i="2"/>
  <c r="D21" i="2"/>
  <c r="D16" i="2"/>
  <c r="D8" i="2"/>
  <c r="D22" i="2"/>
  <c r="D11" i="2"/>
  <c r="D24" i="2"/>
  <c r="D30" i="2"/>
  <c r="D2" i="2"/>
  <c r="D4" i="2"/>
  <c r="D13" i="2"/>
  <c r="D25" i="2"/>
  <c r="D9" i="2"/>
  <c r="D7" i="2"/>
  <c r="D15" i="2"/>
  <c r="D26" i="2"/>
  <c r="D14" i="2"/>
  <c r="D17" i="2"/>
  <c r="D5" i="2"/>
  <c r="D6" i="2"/>
  <c r="D18" i="2"/>
  <c r="D12" i="2"/>
  <c r="D27" i="2"/>
  <c r="D3" i="2"/>
</calcChain>
</file>

<file path=xl/sharedStrings.xml><?xml version="1.0" encoding="utf-8"?>
<sst xmlns="http://schemas.openxmlformats.org/spreadsheetml/2006/main" count="413" uniqueCount="163">
  <si>
    <t xml:space="preserve"> </t>
  </si>
  <si>
    <t>Think-Aloud Interference</t>
  </si>
  <si>
    <t>Topic</t>
  </si>
  <si>
    <t># of Participants</t>
  </si>
  <si>
    <t>Participant IDs</t>
  </si>
  <si>
    <t>1, 9</t>
  </si>
  <si>
    <t>2, 3, 4, 6, 7, 8</t>
  </si>
  <si>
    <t>--</t>
  </si>
  <si>
    <t>medium</t>
  </si>
  <si>
    <t>new feature</t>
  </si>
  <si>
    <t>existing feature</t>
  </si>
  <si>
    <t>Timeline/history of a decision (e.g. first Selenium was used, later switched to Cypress)</t>
  </si>
  <si>
    <t>Linking decisions to other decisions</t>
  </si>
  <si>
    <t>3, 4, 6, 7, 8</t>
  </si>
  <si>
    <t>Automatic generation of a concise report as a presentation</t>
  </si>
  <si>
    <t>Highlighting changes and changes between different versions (git history of the ADRs)</t>
  </si>
  <si>
    <t>Offline mode</t>
  </si>
  <si>
    <t>Undo function</t>
  </si>
  <si>
    <t>Referencing an ADR in a commit and showing related commits when displaying the ADR</t>
  </si>
  <si>
    <t>Searching for ADRs as well as within an ADR</t>
  </si>
  <si>
    <t>Spelling correction</t>
  </si>
  <si>
    <t>Adding new deciders dynamically like options</t>
  </si>
  <si>
    <t>Add a resubmission date</t>
  </si>
  <si>
    <t>Metadata history tracking (Who made the first proposal? What changes were made? When was the individual status changed?)</t>
  </si>
  <si>
    <t>Voting on the acceptance of ADRs</t>
  </si>
  <si>
    <t>7, 9</t>
  </si>
  <si>
    <t>Auto-completion for deciders</t>
  </si>
  <si>
    <t>Syntax highlighting and feedback for completeness</t>
  </si>
  <si>
    <t>Importing existing ADRs</t>
  </si>
  <si>
    <t>Including decider opinions and who was responsible</t>
  </si>
  <si>
    <t>7, 8</t>
  </si>
  <si>
    <t>Resetting content of a single file and repository</t>
  </si>
  <si>
    <t>Selecting multiple options</t>
  </si>
  <si>
    <t>Supporting copy &amp; paste in lists</t>
  </si>
  <si>
    <t>Weighting decision drivers and pros/cons with stars</t>
  </si>
  <si>
    <t>Scope</t>
  </si>
  <si>
    <t>Label</t>
  </si>
  <si>
    <t>ADR template</t>
  </si>
  <si>
    <t>ADR analysis</t>
  </si>
  <si>
    <t>Supporting images in an ADR</t>
  </si>
  <si>
    <t>Supporting different Git platforms (GitLab, Azure DevOps, Bitbucket)</t>
  </si>
  <si>
    <t>3, 5, 6, 7</t>
  </si>
  <si>
    <t>Switching between navigate editor fields with the tabulator key</t>
  </si>
  <si>
    <t>Superseding / deprecating ADRs and navigating between them</t>
  </si>
  <si>
    <t>Prevent content loss if the parser in the convert tab has problems</t>
  </si>
  <si>
    <t>Usage as an IDE plugin (VS Code)</t>
  </si>
  <si>
    <t>1, 2</t>
  </si>
  <si>
    <t>understandability</t>
  </si>
  <si>
    <t>negative</t>
  </si>
  <si>
    <t>neutral</t>
  </si>
  <si>
    <t>positive</t>
  </si>
  <si>
    <t>4, 7</t>
  </si>
  <si>
    <t>6, 9</t>
  </si>
  <si>
    <t>2, 9</t>
  </si>
  <si>
    <t>3, 7</t>
  </si>
  <si>
    <t>2, 7</t>
  </si>
  <si>
    <t>1, 2, 4, 5, 6, 7</t>
  </si>
  <si>
    <t>2, 3, 8</t>
  </si>
  <si>
    <t>3, 4, 5, 6, 7</t>
  </si>
  <si>
    <t>1, 3, 4, 6, 9</t>
  </si>
  <si>
    <t>Sentiment</t>
  </si>
  <si>
    <t>efficiency</t>
  </si>
  <si>
    <t>1, 8, 9</t>
  </si>
  <si>
    <t>1, 2, 3, 5, 6, 9</t>
  </si>
  <si>
    <t>Advanced mode is not required</t>
  </si>
  <si>
    <t>Preview of the formatted markdown is good</t>
  </si>
  <si>
    <t>Push dialog was understandable</t>
  </si>
  <si>
    <t>Data persistence unclear (auto-save?)</t>
  </si>
  <si>
    <t>Uncertainty if Markdown should be used in editor fields</t>
  </si>
  <si>
    <t>Automatic extension of lists was not clear (copy &amp; paste problem)</t>
  </si>
  <si>
    <t>Copy &amp; paste is not well supported (especially in lists)</t>
  </si>
  <si>
    <t>More efficient than having to write Markdown</t>
  </si>
  <si>
    <t>Web application is prettier for meetings than raw Markdown</t>
  </si>
  <si>
    <t>An IDE plugin would be more efficient (VS Code)</t>
  </si>
  <si>
    <t>Expand feature of "considered options" is hard to see</t>
  </si>
  <si>
    <t>Too few labels and tool tips (unclear UI elements)</t>
  </si>
  <si>
    <t>Navigation from the "Convert tab" is unclear (how to cancel?)</t>
  </si>
  <si>
    <t>Default text of the "because" field in "decision outcome" is confusing</t>
  </si>
  <si>
    <t>Missing an intro text explaining what ADRs are for</t>
  </si>
  <si>
    <t>Uncertainty how adding a repository works (is it a local one?)</t>
  </si>
  <si>
    <t>"Commit and push" button too close to "remove repository" button</t>
  </si>
  <si>
    <t>Deletion of "options" should give a warning</t>
  </si>
  <si>
    <t>No indication that some elements are lists</t>
  </si>
  <si>
    <t>Some multi-line text fields are too small</t>
  </si>
  <si>
    <t>"Deciders" need a description and should behave like a list</t>
  </si>
  <si>
    <t>"New ADR" button is so big that ADR could also be written out</t>
  </si>
  <si>
    <t>Application is generally intuitive and well understandable</t>
  </si>
  <si>
    <t>IDE plugin</t>
  </si>
  <si>
    <t>copy &amp; paste</t>
  </si>
  <si>
    <t>When knowing the workflow and modes, the efficiency is suitable</t>
  </si>
  <si>
    <t>Raw Markdown may be faster than the MADR editor</t>
  </si>
  <si>
    <t>raw Markdown</t>
  </si>
  <si>
    <t>modes</t>
  </si>
  <si>
    <t>element expansion</t>
  </si>
  <si>
    <t>labels &amp; tooltips</t>
  </si>
  <si>
    <t>navigation</t>
  </si>
  <si>
    <t>no</t>
  </si>
  <si>
    <t>element identification</t>
  </si>
  <si>
    <t>element size</t>
  </si>
  <si>
    <t>error protection</t>
  </si>
  <si>
    <t>1, 7, 9</t>
  </si>
  <si>
    <t>"Commit and push" button is hard to find, icon confusing</t>
  </si>
  <si>
    <t>1, 2, 3, 4, 5, 6, 7, 8</t>
  </si>
  <si>
    <t>In general, efficient usage (the UI is fast and clearly structured)</t>
  </si>
  <si>
    <t>app environment</t>
  </si>
  <si>
    <t>bug</t>
  </si>
  <si>
    <t>import &amp; export</t>
  </si>
  <si>
    <t>versioning &amp; history</t>
  </si>
  <si>
    <t>voting &amp; weights</t>
  </si>
  <si>
    <t>verdict</t>
  </si>
  <si>
    <t>Editor modes are not clear (scopes, workflow)</t>
  </si>
  <si>
    <t>persistence &amp; git</t>
  </si>
  <si>
    <t>1, 3, 6, 7</t>
  </si>
  <si>
    <t>2, 4, 5, 8, 9</t>
  </si>
  <si>
    <t>Several parts of the application are not easily understandable</t>
  </si>
  <si>
    <t>Not efficient enough</t>
  </si>
  <si>
    <t>ID</t>
  </si>
  <si>
    <t>Role</t>
  </si>
  <si>
    <t>Years of Experience</t>
  </si>
  <si>
    <t>Years of ADR Experience</t>
  </si>
  <si>
    <t>academia</t>
  </si>
  <si>
    <t>maybe</t>
  </si>
  <si>
    <t>yes</t>
  </si>
  <si>
    <t>both</t>
  </si>
  <si>
    <t>Industry/Academia</t>
  </si>
  <si>
    <t>Y-statements, Markdown files, embedded ADRs</t>
  </si>
  <si>
    <t>PhD student, developer</t>
  </si>
  <si>
    <t>text files, pen and paper</t>
  </si>
  <si>
    <t>industry</t>
  </si>
  <si>
    <t>architect</t>
  </si>
  <si>
    <t>professor</t>
  </si>
  <si>
    <t>professor, consultant</t>
  </si>
  <si>
    <t>mostly GitHub editor</t>
  </si>
  <si>
    <t>Has Used MADR</t>
  </si>
  <si>
    <t>Other Used ADR Templates and Tools</t>
  </si>
  <si>
    <t>custom template, Azure DevOps wiki</t>
  </si>
  <si>
    <t>custom project-specific templates, Confluence</t>
  </si>
  <si>
    <t>custom project-specific templates, wikis, Sharepoint, Markdown files</t>
  </si>
  <si>
    <t>Jira,Markdown files</t>
  </si>
  <si>
    <t>custom project-specific templates, no special tools</t>
  </si>
  <si>
    <t>head of cloud innovation</t>
  </si>
  <si>
    <t>custom project-specific templates, wikis, Confluence</t>
  </si>
  <si>
    <t>Basic &amp; Professional</t>
  </si>
  <si>
    <t>custom preferences</t>
  </si>
  <si>
    <t>Professional</t>
  </si>
  <si>
    <t>Preferred Editor Modes</t>
  </si>
  <si>
    <t>Would Switch Modes</t>
  </si>
  <si>
    <t>Rating Functional Suitability (1-5)</t>
  </si>
  <si>
    <t>Rating Usability (1-5)</t>
  </si>
  <si>
    <t>Rating Future Usage (1-5)</t>
  </si>
  <si>
    <t>Median:</t>
  </si>
  <si>
    <t>Mean:</t>
  </si>
  <si>
    <t>Find "Commit and Push" button</t>
  </si>
  <si>
    <t>Help with editor modes</t>
  </si>
  <si>
    <t>Branch selection is bugged</t>
  </si>
  <si>
    <t>Implemented functions worked well and do not need to be improved</t>
  </si>
  <si>
    <t>ease of use</t>
  </si>
  <si>
    <t>Implementation Effort</t>
  </si>
  <si>
    <t>low</t>
  </si>
  <si>
    <t>high</t>
  </si>
  <si>
    <t>Adressed</t>
  </si>
  <si>
    <t>Addressed</t>
  </si>
  <si>
    <t>Help with editor modes and list behavior of "considered options"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</si>
</sst>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1" fillId="0" borderId="0" xfId="0" applyFont="1"/>
    <xf numFmtId="0" fontId="1" fillId="0" borderId="1" xfId="1"/>
    <xf numFmtId="2" fontId="0" fillId="0" borderId="0" xfId="0" applyNumberFormat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5ADE-3583-4AB5-9A7F-5A1553D79A4C}">
  <dimension ref="A1:O15"/>
  <sheetViews>
    <sheetView zoomScaleNormal="100" workbookViewId="0">
      <pane xSplit="1" topLeftCell="B1" activePane="topRight" state="frozen"/>
      <selection pane="topRight" activeCell="G18" sqref="G18"/>
    </sheetView>
  </sheetViews>
  <sheetFormatPr defaultColWidth="9.109375" defaultRowHeight="14.4" x14ac:dyDescent="0.3"/>
  <cols>
    <col min="1" max="1" width="2.88671875" bestFit="1" customWidth="1"/>
    <col min="2" max="2" width="23.44140625" bestFit="1" customWidth="1"/>
    <col min="3" max="3" width="18.109375" bestFit="1" customWidth="1"/>
    <col min="4" max="4" width="18.6640625" bestFit="1" customWidth="1"/>
    <col min="5" max="5" width="23" bestFit="1" customWidth="1"/>
    <col min="6" max="6" width="15.33203125" bestFit="1" customWidth="1"/>
    <col min="7" max="7" width="63.88671875" bestFit="1" customWidth="1"/>
    <col min="8" max="8" width="22.33203125" bestFit="1" customWidth="1"/>
    <col min="9" max="9" width="20.109375" bestFit="1" customWidth="1"/>
    <col min="10" max="10" width="31" bestFit="1" customWidth="1"/>
    <col min="11" max="11" width="19.6640625" bestFit="1" customWidth="1"/>
    <col min="12" max="12" width="23.6640625" bestFit="1" customWidth="1"/>
    <col min="13" max="13" width="60.109375" bestFit="1" customWidth="1"/>
  </cols>
  <sheetData>
    <row r="1" spans="1:15" x14ac:dyDescent="0.3">
      <c r="A1" s="3" t="s">
        <v>116</v>
      </c>
      <c r="B1" s="3" t="s">
        <v>117</v>
      </c>
      <c r="C1" s="3" t="s">
        <v>124</v>
      </c>
      <c r="D1" s="3" t="s">
        <v>118</v>
      </c>
      <c r="E1" s="3" t="s">
        <v>119</v>
      </c>
      <c r="F1" s="3" t="s">
        <v>133</v>
      </c>
      <c r="G1" s="3" t="s">
        <v>134</v>
      </c>
      <c r="H1" s="3" t="s">
        <v>145</v>
      </c>
      <c r="I1" s="3" t="s">
        <v>146</v>
      </c>
      <c r="J1" s="3" t="s">
        <v>147</v>
      </c>
      <c r="K1" s="3" t="s">
        <v>148</v>
      </c>
      <c r="L1" s="3" t="s">
        <v>149</v>
      </c>
      <c r="M1" s="3" t="s">
        <v>1</v>
      </c>
    </row>
    <row r="2" spans="1:15" x14ac:dyDescent="0.3">
      <c r="A2">
        <v>1</v>
      </c>
      <c r="B2" t="s">
        <v>130</v>
      </c>
      <c r="C2" t="s">
        <v>120</v>
      </c>
      <c r="D2">
        <v>20</v>
      </c>
      <c r="E2">
        <v>10</v>
      </c>
      <c r="F2" t="s">
        <v>96</v>
      </c>
      <c r="G2" t="s">
        <v>138</v>
      </c>
      <c r="H2" t="s">
        <v>142</v>
      </c>
      <c r="I2" t="s">
        <v>121</v>
      </c>
      <c r="J2">
        <v>4</v>
      </c>
      <c r="K2">
        <v>3</v>
      </c>
      <c r="L2">
        <v>2</v>
      </c>
      <c r="M2" t="s">
        <v>152</v>
      </c>
    </row>
    <row r="3" spans="1:15" x14ac:dyDescent="0.3">
      <c r="A3">
        <v>2</v>
      </c>
      <c r="B3" t="s">
        <v>131</v>
      </c>
      <c r="C3" t="s">
        <v>123</v>
      </c>
      <c r="D3">
        <v>32</v>
      </c>
      <c r="E3">
        <v>20</v>
      </c>
      <c r="F3" t="s">
        <v>122</v>
      </c>
      <c r="G3" t="s">
        <v>125</v>
      </c>
      <c r="H3" t="s">
        <v>142</v>
      </c>
      <c r="I3" t="s">
        <v>122</v>
      </c>
      <c r="J3">
        <v>4</v>
      </c>
      <c r="K3">
        <v>5</v>
      </c>
      <c r="L3">
        <v>5</v>
      </c>
      <c r="M3" t="s">
        <v>153</v>
      </c>
    </row>
    <row r="4" spans="1:15" x14ac:dyDescent="0.3">
      <c r="A4">
        <v>3</v>
      </c>
      <c r="B4" t="s">
        <v>126</v>
      </c>
      <c r="C4" t="s">
        <v>123</v>
      </c>
      <c r="D4">
        <v>3</v>
      </c>
      <c r="E4">
        <v>2</v>
      </c>
      <c r="F4" t="s">
        <v>96</v>
      </c>
      <c r="G4" t="s">
        <v>127</v>
      </c>
      <c r="H4" t="s">
        <v>143</v>
      </c>
      <c r="I4" t="s">
        <v>121</v>
      </c>
      <c r="J4">
        <v>5</v>
      </c>
      <c r="K4">
        <v>4</v>
      </c>
      <c r="L4">
        <v>3</v>
      </c>
      <c r="M4" t="s">
        <v>153</v>
      </c>
    </row>
    <row r="5" spans="1:15" x14ac:dyDescent="0.3">
      <c r="A5">
        <v>4</v>
      </c>
      <c r="B5" t="s">
        <v>129</v>
      </c>
      <c r="C5" t="s">
        <v>128</v>
      </c>
      <c r="D5">
        <v>10</v>
      </c>
      <c r="E5">
        <v>5</v>
      </c>
      <c r="F5" t="s">
        <v>96</v>
      </c>
      <c r="G5" t="s">
        <v>139</v>
      </c>
      <c r="H5" t="s">
        <v>142</v>
      </c>
      <c r="I5" t="s">
        <v>121</v>
      </c>
      <c r="J5">
        <v>4</v>
      </c>
      <c r="K5">
        <v>4</v>
      </c>
      <c r="L5">
        <v>3</v>
      </c>
      <c r="M5" t="s">
        <v>162</v>
      </c>
    </row>
    <row r="6" spans="1:15" x14ac:dyDescent="0.3">
      <c r="A6">
        <v>5</v>
      </c>
      <c r="B6" t="s">
        <v>129</v>
      </c>
      <c r="C6" t="s">
        <v>128</v>
      </c>
      <c r="D6">
        <v>4</v>
      </c>
      <c r="E6">
        <v>6</v>
      </c>
      <c r="F6" t="s">
        <v>122</v>
      </c>
      <c r="G6" t="s">
        <v>132</v>
      </c>
      <c r="H6" t="s">
        <v>142</v>
      </c>
      <c r="I6" t="s">
        <v>122</v>
      </c>
      <c r="J6">
        <v>4</v>
      </c>
      <c r="K6">
        <v>4</v>
      </c>
      <c r="L6">
        <v>5</v>
      </c>
      <c r="M6" t="s">
        <v>153</v>
      </c>
    </row>
    <row r="7" spans="1:15" x14ac:dyDescent="0.3">
      <c r="A7">
        <v>6</v>
      </c>
      <c r="B7" t="s">
        <v>129</v>
      </c>
      <c r="C7" t="s">
        <v>128</v>
      </c>
      <c r="D7">
        <v>10</v>
      </c>
      <c r="E7">
        <v>5</v>
      </c>
      <c r="F7" t="s">
        <v>96</v>
      </c>
      <c r="G7" t="s">
        <v>135</v>
      </c>
      <c r="H7" t="s">
        <v>144</v>
      </c>
      <c r="I7" t="s">
        <v>96</v>
      </c>
      <c r="J7">
        <v>5</v>
      </c>
      <c r="K7">
        <v>4</v>
      </c>
      <c r="L7">
        <v>3</v>
      </c>
      <c r="M7" t="s">
        <v>153</v>
      </c>
    </row>
    <row r="8" spans="1:15" x14ac:dyDescent="0.3">
      <c r="A8">
        <v>7</v>
      </c>
      <c r="B8" t="s">
        <v>129</v>
      </c>
      <c r="C8" t="s">
        <v>128</v>
      </c>
      <c r="D8">
        <v>20</v>
      </c>
      <c r="E8">
        <v>10</v>
      </c>
      <c r="F8" t="s">
        <v>96</v>
      </c>
      <c r="G8" t="s">
        <v>136</v>
      </c>
      <c r="H8" t="s">
        <v>144</v>
      </c>
      <c r="I8" t="s">
        <v>122</v>
      </c>
      <c r="J8">
        <v>3</v>
      </c>
      <c r="K8">
        <v>3</v>
      </c>
      <c r="L8">
        <v>4</v>
      </c>
      <c r="M8" t="s">
        <v>153</v>
      </c>
    </row>
    <row r="9" spans="1:15" x14ac:dyDescent="0.3">
      <c r="A9">
        <v>8</v>
      </c>
      <c r="B9" t="s">
        <v>129</v>
      </c>
      <c r="C9" t="s">
        <v>128</v>
      </c>
      <c r="D9">
        <v>20</v>
      </c>
      <c r="E9">
        <v>10</v>
      </c>
      <c r="F9" t="s">
        <v>96</v>
      </c>
      <c r="G9" t="s">
        <v>137</v>
      </c>
      <c r="H9" t="s">
        <v>144</v>
      </c>
      <c r="I9" t="s">
        <v>96</v>
      </c>
      <c r="J9">
        <v>4</v>
      </c>
      <c r="K9">
        <v>4</v>
      </c>
      <c r="L9">
        <v>1</v>
      </c>
      <c r="M9" t="s">
        <v>162</v>
      </c>
    </row>
    <row r="10" spans="1:15" x14ac:dyDescent="0.3">
      <c r="A10">
        <v>9</v>
      </c>
      <c r="B10" t="s">
        <v>140</v>
      </c>
      <c r="C10" t="s">
        <v>128</v>
      </c>
      <c r="D10">
        <v>7</v>
      </c>
      <c r="E10">
        <v>4</v>
      </c>
      <c r="F10" t="s">
        <v>122</v>
      </c>
      <c r="G10" t="s">
        <v>141</v>
      </c>
      <c r="H10" t="s">
        <v>144</v>
      </c>
      <c r="I10" t="s">
        <v>96</v>
      </c>
      <c r="J10">
        <v>5</v>
      </c>
      <c r="K10">
        <v>3</v>
      </c>
      <c r="L10">
        <v>3</v>
      </c>
      <c r="M10" t="s">
        <v>153</v>
      </c>
    </row>
    <row r="13" spans="1:15" ht="15" thickBot="1" x14ac:dyDescent="0.35">
      <c r="J13" s="4"/>
      <c r="K13" s="4"/>
      <c r="L13" s="4"/>
    </row>
    <row r="14" spans="1:15" ht="15" thickTop="1" x14ac:dyDescent="0.3">
      <c r="I14" s="3" t="s">
        <v>150</v>
      </c>
      <c r="J14">
        <f>MEDIAN(J2:J10)</f>
        <v>4</v>
      </c>
      <c r="K14">
        <f t="shared" ref="K14:L14" si="0">MEDIAN(K2:K10)</f>
        <v>4</v>
      </c>
      <c r="L14">
        <f t="shared" si="0"/>
        <v>3</v>
      </c>
      <c r="N14" t="s">
        <v>0</v>
      </c>
      <c r="O14" t="s">
        <v>0</v>
      </c>
    </row>
    <row r="15" spans="1:15" x14ac:dyDescent="0.3">
      <c r="I15" s="3" t="s">
        <v>151</v>
      </c>
      <c r="J15" s="5">
        <f>AVERAGE(J2:J10)</f>
        <v>4.2222222222222223</v>
      </c>
      <c r="K15" s="5">
        <f t="shared" ref="K15:L15" si="1">AVERAGE(K2:K10)</f>
        <v>3.7777777777777777</v>
      </c>
      <c r="L15" s="5">
        <f t="shared" si="1"/>
        <v>3.2222222222222223</v>
      </c>
      <c r="M15" s="5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EBEA-B074-46D9-9F31-F4869C518936}">
  <dimension ref="A1:G36"/>
  <sheetViews>
    <sheetView tabSelected="1" workbookViewId="0">
      <selection activeCell="C21" sqref="C21"/>
    </sheetView>
  </sheetViews>
  <sheetFormatPr defaultRowHeight="14.4" x14ac:dyDescent="0.3"/>
  <cols>
    <col min="1" max="1" width="112.109375" customWidth="1"/>
    <col min="2" max="2" width="15.109375" bestFit="1" customWidth="1"/>
    <col min="3" max="3" width="19" bestFit="1" customWidth="1"/>
    <col min="4" max="4" width="17.5546875" bestFit="1" customWidth="1"/>
    <col min="5" max="5" width="16.109375" bestFit="1" customWidth="1"/>
    <col min="6" max="6" width="23.44140625" bestFit="1" customWidth="1"/>
    <col min="7" max="7" width="11.5546875" bestFit="1" customWidth="1"/>
  </cols>
  <sheetData>
    <row r="1" spans="1:7" x14ac:dyDescent="0.3">
      <c r="A1" s="3" t="s">
        <v>2</v>
      </c>
      <c r="B1" s="3" t="s">
        <v>35</v>
      </c>
      <c r="C1" s="3" t="s">
        <v>36</v>
      </c>
      <c r="D1" s="3" t="s">
        <v>3</v>
      </c>
      <c r="E1" s="3" t="s">
        <v>4</v>
      </c>
      <c r="F1" s="3" t="s">
        <v>157</v>
      </c>
      <c r="G1" s="3" t="s">
        <v>160</v>
      </c>
    </row>
    <row r="2" spans="1:7" x14ac:dyDescent="0.3">
      <c r="A2" t="s">
        <v>154</v>
      </c>
      <c r="B2" t="s">
        <v>10</v>
      </c>
      <c r="C2" t="s">
        <v>105</v>
      </c>
      <c r="D2">
        <f t="shared" ref="D2:D30" si="0">LEN(E2)-LEN(SUBSTITUTE(E2,",", "")) + 1</f>
        <v>2</v>
      </c>
      <c r="E2" s="1" t="s">
        <v>5</v>
      </c>
      <c r="F2" t="s">
        <v>158</v>
      </c>
      <c r="G2" t="s">
        <v>122</v>
      </c>
    </row>
    <row r="3" spans="1:7" x14ac:dyDescent="0.3">
      <c r="A3" t="s">
        <v>44</v>
      </c>
      <c r="B3" t="s">
        <v>10</v>
      </c>
      <c r="C3" t="s">
        <v>156</v>
      </c>
      <c r="D3">
        <f t="shared" si="0"/>
        <v>1</v>
      </c>
      <c r="E3" s="1">
        <v>5</v>
      </c>
      <c r="F3" t="s">
        <v>8</v>
      </c>
      <c r="G3" t="s">
        <v>96</v>
      </c>
    </row>
    <row r="4" spans="1:7" x14ac:dyDescent="0.3">
      <c r="A4" t="s">
        <v>155</v>
      </c>
      <c r="B4" t="s">
        <v>10</v>
      </c>
      <c r="C4" s="2" t="s">
        <v>109</v>
      </c>
      <c r="D4">
        <f t="shared" si="0"/>
        <v>6</v>
      </c>
      <c r="E4" s="1" t="s">
        <v>6</v>
      </c>
      <c r="F4" s="2" t="s">
        <v>7</v>
      </c>
      <c r="G4" s="2" t="s">
        <v>7</v>
      </c>
    </row>
    <row r="5" spans="1:7" x14ac:dyDescent="0.3">
      <c r="A5" t="s">
        <v>18</v>
      </c>
      <c r="B5" t="s">
        <v>9</v>
      </c>
      <c r="C5" t="s">
        <v>38</v>
      </c>
      <c r="D5">
        <f t="shared" si="0"/>
        <v>1</v>
      </c>
      <c r="E5" s="1">
        <v>5</v>
      </c>
      <c r="F5" t="s">
        <v>8</v>
      </c>
      <c r="G5" t="s">
        <v>96</v>
      </c>
    </row>
    <row r="6" spans="1:7" x14ac:dyDescent="0.3">
      <c r="A6" t="s">
        <v>19</v>
      </c>
      <c r="B6" t="s">
        <v>9</v>
      </c>
      <c r="C6" t="s">
        <v>38</v>
      </c>
      <c r="D6">
        <f t="shared" si="0"/>
        <v>1</v>
      </c>
      <c r="E6" s="1">
        <v>4</v>
      </c>
      <c r="F6" t="s">
        <v>8</v>
      </c>
      <c r="G6" t="s">
        <v>96</v>
      </c>
    </row>
    <row r="7" spans="1:7" x14ac:dyDescent="0.3">
      <c r="A7" t="s">
        <v>39</v>
      </c>
      <c r="B7" t="s">
        <v>9</v>
      </c>
      <c r="C7" t="s">
        <v>37</v>
      </c>
      <c r="D7">
        <f t="shared" si="0"/>
        <v>5</v>
      </c>
      <c r="E7" s="1" t="s">
        <v>13</v>
      </c>
      <c r="F7" t="s">
        <v>8</v>
      </c>
      <c r="G7" t="s">
        <v>122</v>
      </c>
    </row>
    <row r="8" spans="1:7" x14ac:dyDescent="0.3">
      <c r="A8" t="s">
        <v>29</v>
      </c>
      <c r="B8" t="s">
        <v>9</v>
      </c>
      <c r="C8" t="s">
        <v>37</v>
      </c>
      <c r="D8">
        <f t="shared" si="0"/>
        <v>2</v>
      </c>
      <c r="E8" s="1" t="s">
        <v>30</v>
      </c>
      <c r="F8" t="s">
        <v>158</v>
      </c>
      <c r="G8" t="s">
        <v>96</v>
      </c>
    </row>
    <row r="9" spans="1:7" x14ac:dyDescent="0.3">
      <c r="A9" t="s">
        <v>12</v>
      </c>
      <c r="B9" t="s">
        <v>9</v>
      </c>
      <c r="C9" t="s">
        <v>37</v>
      </c>
      <c r="D9">
        <f t="shared" si="0"/>
        <v>1</v>
      </c>
      <c r="E9" s="1">
        <v>4</v>
      </c>
      <c r="F9" t="s">
        <v>159</v>
      </c>
      <c r="G9" t="s">
        <v>96</v>
      </c>
    </row>
    <row r="10" spans="1:7" x14ac:dyDescent="0.3">
      <c r="A10" t="s">
        <v>22</v>
      </c>
      <c r="B10" t="s">
        <v>9</v>
      </c>
      <c r="C10" t="s">
        <v>37</v>
      </c>
      <c r="D10">
        <f t="shared" si="0"/>
        <v>1</v>
      </c>
      <c r="E10" s="1">
        <v>7</v>
      </c>
      <c r="F10" t="s">
        <v>158</v>
      </c>
      <c r="G10" t="s">
        <v>96</v>
      </c>
    </row>
    <row r="11" spans="1:7" x14ac:dyDescent="0.3">
      <c r="A11" t="s">
        <v>32</v>
      </c>
      <c r="B11" t="s">
        <v>9</v>
      </c>
      <c r="C11" t="s">
        <v>37</v>
      </c>
      <c r="D11">
        <f t="shared" si="0"/>
        <v>1</v>
      </c>
      <c r="E11" s="1">
        <v>2</v>
      </c>
      <c r="F11" t="s">
        <v>158</v>
      </c>
      <c r="G11" t="s">
        <v>96</v>
      </c>
    </row>
    <row r="12" spans="1:7" x14ac:dyDescent="0.3">
      <c r="A12" t="s">
        <v>40</v>
      </c>
      <c r="B12" t="s">
        <v>9</v>
      </c>
      <c r="C12" t="s">
        <v>104</v>
      </c>
      <c r="D12">
        <f t="shared" si="0"/>
        <v>4</v>
      </c>
      <c r="E12" s="1" t="s">
        <v>41</v>
      </c>
      <c r="F12" t="s">
        <v>159</v>
      </c>
      <c r="G12" t="s">
        <v>96</v>
      </c>
    </row>
    <row r="13" spans="1:7" x14ac:dyDescent="0.3">
      <c r="A13" t="s">
        <v>45</v>
      </c>
      <c r="B13" t="s">
        <v>9</v>
      </c>
      <c r="C13" t="s">
        <v>104</v>
      </c>
      <c r="D13">
        <f t="shared" si="0"/>
        <v>2</v>
      </c>
      <c r="E13" s="1" t="s">
        <v>46</v>
      </c>
      <c r="F13" t="s">
        <v>159</v>
      </c>
      <c r="G13" t="s">
        <v>96</v>
      </c>
    </row>
    <row r="14" spans="1:7" x14ac:dyDescent="0.3">
      <c r="A14" t="s">
        <v>16</v>
      </c>
      <c r="B14" t="s">
        <v>9</v>
      </c>
      <c r="C14" t="s">
        <v>104</v>
      </c>
      <c r="D14">
        <f t="shared" si="0"/>
        <v>1</v>
      </c>
      <c r="E14" s="1">
        <v>2</v>
      </c>
      <c r="F14" t="s">
        <v>8</v>
      </c>
      <c r="G14" t="s">
        <v>96</v>
      </c>
    </row>
    <row r="15" spans="1:7" x14ac:dyDescent="0.3">
      <c r="A15" t="s">
        <v>14</v>
      </c>
      <c r="B15" t="s">
        <v>9</v>
      </c>
      <c r="C15" t="s">
        <v>106</v>
      </c>
      <c r="D15">
        <f t="shared" si="0"/>
        <v>1</v>
      </c>
      <c r="E15" s="1">
        <v>2</v>
      </c>
      <c r="F15" t="s">
        <v>8</v>
      </c>
      <c r="G15" t="s">
        <v>96</v>
      </c>
    </row>
    <row r="16" spans="1:7" x14ac:dyDescent="0.3">
      <c r="A16" t="s">
        <v>28</v>
      </c>
      <c r="B16" t="s">
        <v>9</v>
      </c>
      <c r="C16" t="s">
        <v>106</v>
      </c>
      <c r="D16">
        <f t="shared" si="0"/>
        <v>1</v>
      </c>
      <c r="E16" s="1">
        <v>2</v>
      </c>
      <c r="F16" t="s">
        <v>158</v>
      </c>
      <c r="G16" t="s">
        <v>96</v>
      </c>
    </row>
    <row r="17" spans="1:7" x14ac:dyDescent="0.3">
      <c r="A17" t="s">
        <v>17</v>
      </c>
      <c r="B17" t="s">
        <v>9</v>
      </c>
      <c r="C17" t="s">
        <v>156</v>
      </c>
      <c r="D17">
        <f t="shared" si="0"/>
        <v>1</v>
      </c>
      <c r="E17" s="1">
        <v>8</v>
      </c>
      <c r="F17" t="s">
        <v>8</v>
      </c>
      <c r="G17" t="s">
        <v>96</v>
      </c>
    </row>
    <row r="18" spans="1:7" x14ac:dyDescent="0.3">
      <c r="A18" t="s">
        <v>20</v>
      </c>
      <c r="B18" t="s">
        <v>9</v>
      </c>
      <c r="C18" t="s">
        <v>156</v>
      </c>
      <c r="D18">
        <f t="shared" si="0"/>
        <v>1</v>
      </c>
      <c r="E18" s="1">
        <v>8</v>
      </c>
      <c r="F18" t="s">
        <v>8</v>
      </c>
      <c r="G18" t="s">
        <v>96</v>
      </c>
    </row>
    <row r="19" spans="1:7" x14ac:dyDescent="0.3">
      <c r="A19" t="s">
        <v>21</v>
      </c>
      <c r="B19" t="s">
        <v>9</v>
      </c>
      <c r="C19" t="s">
        <v>156</v>
      </c>
      <c r="D19">
        <f t="shared" si="0"/>
        <v>1</v>
      </c>
      <c r="E19" s="1">
        <v>5</v>
      </c>
      <c r="F19" t="s">
        <v>158</v>
      </c>
      <c r="G19" t="s">
        <v>96</v>
      </c>
    </row>
    <row r="20" spans="1:7" x14ac:dyDescent="0.3">
      <c r="A20" t="s">
        <v>26</v>
      </c>
      <c r="B20" t="s">
        <v>9</v>
      </c>
      <c r="C20" t="s">
        <v>156</v>
      </c>
      <c r="D20">
        <f t="shared" si="0"/>
        <v>1</v>
      </c>
      <c r="E20" s="1">
        <v>4</v>
      </c>
      <c r="F20" t="s">
        <v>158</v>
      </c>
      <c r="G20" t="s">
        <v>96</v>
      </c>
    </row>
    <row r="21" spans="1:7" x14ac:dyDescent="0.3">
      <c r="A21" t="s">
        <v>27</v>
      </c>
      <c r="B21" t="s">
        <v>9</v>
      </c>
      <c r="C21" t="s">
        <v>156</v>
      </c>
      <c r="D21">
        <f t="shared" si="0"/>
        <v>1</v>
      </c>
      <c r="E21" s="1">
        <v>1</v>
      </c>
      <c r="F21" t="s">
        <v>8</v>
      </c>
      <c r="G21" t="s">
        <v>96</v>
      </c>
    </row>
    <row r="22" spans="1:7" x14ac:dyDescent="0.3">
      <c r="A22" t="s">
        <v>31</v>
      </c>
      <c r="B22" t="s">
        <v>9</v>
      </c>
      <c r="C22" t="s">
        <v>156</v>
      </c>
      <c r="D22">
        <f t="shared" si="0"/>
        <v>1</v>
      </c>
      <c r="E22" s="1">
        <v>8</v>
      </c>
      <c r="F22" t="s">
        <v>158</v>
      </c>
      <c r="G22" t="s">
        <v>96</v>
      </c>
    </row>
    <row r="23" spans="1:7" x14ac:dyDescent="0.3">
      <c r="A23" t="s">
        <v>42</v>
      </c>
      <c r="B23" t="s">
        <v>9</v>
      </c>
      <c r="C23" t="s">
        <v>156</v>
      </c>
      <c r="D23">
        <f t="shared" si="0"/>
        <v>1</v>
      </c>
      <c r="E23" s="1">
        <v>5</v>
      </c>
      <c r="F23" t="s">
        <v>158</v>
      </c>
      <c r="G23" t="s">
        <v>122</v>
      </c>
    </row>
    <row r="24" spans="1:7" x14ac:dyDescent="0.3">
      <c r="A24" t="s">
        <v>33</v>
      </c>
      <c r="B24" t="s">
        <v>9</v>
      </c>
      <c r="C24" t="s">
        <v>156</v>
      </c>
      <c r="D24">
        <f t="shared" si="0"/>
        <v>1</v>
      </c>
      <c r="E24" s="1">
        <v>4</v>
      </c>
      <c r="F24" t="s">
        <v>158</v>
      </c>
      <c r="G24" t="s">
        <v>96</v>
      </c>
    </row>
    <row r="25" spans="1:7" x14ac:dyDescent="0.3">
      <c r="A25" t="s">
        <v>11</v>
      </c>
      <c r="B25" t="s">
        <v>9</v>
      </c>
      <c r="C25" t="s">
        <v>107</v>
      </c>
      <c r="D25">
        <f t="shared" si="0"/>
        <v>1</v>
      </c>
      <c r="E25" s="1">
        <v>8</v>
      </c>
      <c r="F25" t="s">
        <v>159</v>
      </c>
      <c r="G25" t="s">
        <v>96</v>
      </c>
    </row>
    <row r="26" spans="1:7" x14ac:dyDescent="0.3">
      <c r="A26" t="s">
        <v>15</v>
      </c>
      <c r="B26" t="s">
        <v>9</v>
      </c>
      <c r="C26" t="s">
        <v>107</v>
      </c>
      <c r="D26">
        <f t="shared" si="0"/>
        <v>1</v>
      </c>
      <c r="E26" s="1">
        <v>2</v>
      </c>
      <c r="F26" t="s">
        <v>8</v>
      </c>
      <c r="G26" t="s">
        <v>96</v>
      </c>
    </row>
    <row r="27" spans="1:7" x14ac:dyDescent="0.3">
      <c r="A27" t="s">
        <v>43</v>
      </c>
      <c r="B27" t="s">
        <v>9</v>
      </c>
      <c r="C27" t="s">
        <v>107</v>
      </c>
      <c r="D27">
        <f t="shared" si="0"/>
        <v>1</v>
      </c>
      <c r="E27" s="1">
        <v>5</v>
      </c>
      <c r="F27" t="s">
        <v>8</v>
      </c>
      <c r="G27" t="s">
        <v>96</v>
      </c>
    </row>
    <row r="28" spans="1:7" x14ac:dyDescent="0.3">
      <c r="A28" t="s">
        <v>23</v>
      </c>
      <c r="B28" t="s">
        <v>9</v>
      </c>
      <c r="C28" t="s">
        <v>107</v>
      </c>
      <c r="D28">
        <f t="shared" si="0"/>
        <v>1</v>
      </c>
      <c r="E28" s="1">
        <v>6</v>
      </c>
      <c r="F28" t="s">
        <v>8</v>
      </c>
      <c r="G28" t="s">
        <v>96</v>
      </c>
    </row>
    <row r="29" spans="1:7" x14ac:dyDescent="0.3">
      <c r="A29" t="s">
        <v>24</v>
      </c>
      <c r="B29" t="s">
        <v>9</v>
      </c>
      <c r="C29" t="s">
        <v>108</v>
      </c>
      <c r="D29">
        <f t="shared" si="0"/>
        <v>2</v>
      </c>
      <c r="E29" s="1" t="s">
        <v>25</v>
      </c>
      <c r="F29" t="s">
        <v>8</v>
      </c>
      <c r="G29" t="s">
        <v>96</v>
      </c>
    </row>
    <row r="30" spans="1:7" x14ac:dyDescent="0.3">
      <c r="A30" t="s">
        <v>34</v>
      </c>
      <c r="B30" t="s">
        <v>9</v>
      </c>
      <c r="C30" t="s">
        <v>108</v>
      </c>
      <c r="D30">
        <f t="shared" si="0"/>
        <v>1</v>
      </c>
      <c r="E30" s="1">
        <v>1</v>
      </c>
      <c r="F30" t="s">
        <v>158</v>
      </c>
      <c r="G30" t="s">
        <v>96</v>
      </c>
    </row>
    <row r="31" spans="1:7" x14ac:dyDescent="0.3">
      <c r="E31" s="1"/>
    </row>
    <row r="32" spans="1:7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</sheetData>
  <autoFilter ref="A1:G30" xr:uid="{C185EBEA-B074-46D9-9F31-F4869C518936}"/>
  <sortState xmlns:xlrd2="http://schemas.microsoft.com/office/spreadsheetml/2017/richdata2" ref="A2:F30">
    <sortCondition ref="B2:B30"/>
    <sortCondition ref="C2:C30"/>
    <sortCondition descending="1" ref="D2:D3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3090-482F-485B-84D7-BC94F7B4B37F}">
  <dimension ref="A1:G31"/>
  <sheetViews>
    <sheetView workbookViewId="0">
      <selection activeCell="G11" sqref="G11"/>
    </sheetView>
  </sheetViews>
  <sheetFormatPr defaultRowHeight="14.4" x14ac:dyDescent="0.3"/>
  <cols>
    <col min="1" max="1" width="64" bestFit="1" customWidth="1"/>
    <col min="2" max="2" width="16.88671875" bestFit="1" customWidth="1"/>
    <col min="3" max="3" width="21.44140625" bestFit="1" customWidth="1"/>
    <col min="4" max="4" width="12.5546875" bestFit="1" customWidth="1"/>
    <col min="5" max="5" width="17.5546875" bestFit="1" customWidth="1"/>
    <col min="6" max="6" width="16.109375" bestFit="1" customWidth="1"/>
    <col min="7" max="7" width="12.6640625" bestFit="1" customWidth="1"/>
  </cols>
  <sheetData>
    <row r="1" spans="1:7" x14ac:dyDescent="0.3">
      <c r="A1" s="3" t="s">
        <v>2</v>
      </c>
      <c r="B1" s="3" t="s">
        <v>35</v>
      </c>
      <c r="C1" s="3" t="s">
        <v>36</v>
      </c>
      <c r="D1" s="3" t="s">
        <v>60</v>
      </c>
      <c r="E1" s="3" t="s">
        <v>3</v>
      </c>
      <c r="F1" s="3" t="s">
        <v>4</v>
      </c>
      <c r="G1" s="3" t="s">
        <v>161</v>
      </c>
    </row>
    <row r="2" spans="1:7" x14ac:dyDescent="0.3">
      <c r="A2" t="s">
        <v>70</v>
      </c>
      <c r="B2" t="s">
        <v>61</v>
      </c>
      <c r="C2" t="s">
        <v>88</v>
      </c>
      <c r="D2" t="s">
        <v>48</v>
      </c>
      <c r="E2">
        <f t="shared" ref="E2:E31" si="0">LEN(F2)-LEN(SUBSTITUTE(F2,",", "")) + 1</f>
        <v>1</v>
      </c>
      <c r="F2" s="1">
        <v>2</v>
      </c>
      <c r="G2" t="s">
        <v>96</v>
      </c>
    </row>
    <row r="3" spans="1:7" x14ac:dyDescent="0.3">
      <c r="A3" t="s">
        <v>73</v>
      </c>
      <c r="B3" t="s">
        <v>61</v>
      </c>
      <c r="C3" t="s">
        <v>87</v>
      </c>
      <c r="D3" t="s">
        <v>48</v>
      </c>
      <c r="E3">
        <f t="shared" si="0"/>
        <v>2</v>
      </c>
      <c r="F3" s="1" t="s">
        <v>46</v>
      </c>
      <c r="G3" s="2" t="s">
        <v>7</v>
      </c>
    </row>
    <row r="4" spans="1:7" x14ac:dyDescent="0.3">
      <c r="A4" t="s">
        <v>90</v>
      </c>
      <c r="B4" t="s">
        <v>61</v>
      </c>
      <c r="C4" t="s">
        <v>91</v>
      </c>
      <c r="D4" t="s">
        <v>48</v>
      </c>
      <c r="E4">
        <f t="shared" si="0"/>
        <v>3</v>
      </c>
      <c r="F4" s="1" t="s">
        <v>62</v>
      </c>
      <c r="G4" s="2" t="s">
        <v>7</v>
      </c>
    </row>
    <row r="5" spans="1:7" x14ac:dyDescent="0.3">
      <c r="A5" t="s">
        <v>71</v>
      </c>
      <c r="B5" t="s">
        <v>61</v>
      </c>
      <c r="C5" t="s">
        <v>91</v>
      </c>
      <c r="D5" t="s">
        <v>50</v>
      </c>
      <c r="E5">
        <f t="shared" si="0"/>
        <v>1</v>
      </c>
      <c r="F5" s="1">
        <v>5</v>
      </c>
      <c r="G5" s="2" t="s">
        <v>7</v>
      </c>
    </row>
    <row r="6" spans="1:7" x14ac:dyDescent="0.3">
      <c r="A6" t="s">
        <v>103</v>
      </c>
      <c r="B6" t="s">
        <v>61</v>
      </c>
      <c r="C6" s="2" t="s">
        <v>109</v>
      </c>
      <c r="D6" t="s">
        <v>50</v>
      </c>
      <c r="E6">
        <f t="shared" si="0"/>
        <v>6</v>
      </c>
      <c r="F6" s="1" t="s">
        <v>63</v>
      </c>
      <c r="G6" s="2" t="s">
        <v>7</v>
      </c>
    </row>
    <row r="7" spans="1:7" x14ac:dyDescent="0.3">
      <c r="A7" t="s">
        <v>89</v>
      </c>
      <c r="B7" t="s">
        <v>61</v>
      </c>
      <c r="C7" s="2" t="s">
        <v>109</v>
      </c>
      <c r="D7" t="s">
        <v>49</v>
      </c>
      <c r="E7">
        <f t="shared" si="0"/>
        <v>2</v>
      </c>
      <c r="F7" s="1" t="s">
        <v>51</v>
      </c>
      <c r="G7" s="2" t="s">
        <v>7</v>
      </c>
    </row>
    <row r="8" spans="1:7" x14ac:dyDescent="0.3">
      <c r="A8" t="s">
        <v>115</v>
      </c>
      <c r="B8" t="s">
        <v>61</v>
      </c>
      <c r="C8" s="2" t="s">
        <v>109</v>
      </c>
      <c r="D8" t="s">
        <v>48</v>
      </c>
      <c r="E8">
        <f t="shared" si="0"/>
        <v>1</v>
      </c>
      <c r="F8" s="1">
        <v>8</v>
      </c>
      <c r="G8" s="2" t="s">
        <v>7</v>
      </c>
    </row>
    <row r="9" spans="1:7" x14ac:dyDescent="0.3">
      <c r="A9" t="s">
        <v>74</v>
      </c>
      <c r="B9" t="s">
        <v>47</v>
      </c>
      <c r="C9" t="s">
        <v>93</v>
      </c>
      <c r="D9" t="s">
        <v>48</v>
      </c>
      <c r="E9">
        <f t="shared" si="0"/>
        <v>6</v>
      </c>
      <c r="F9" s="1" t="s">
        <v>56</v>
      </c>
      <c r="G9" t="s">
        <v>96</v>
      </c>
    </row>
    <row r="10" spans="1:7" x14ac:dyDescent="0.3">
      <c r="A10" t="s">
        <v>69</v>
      </c>
      <c r="B10" t="s">
        <v>47</v>
      </c>
      <c r="C10" t="s">
        <v>93</v>
      </c>
      <c r="D10" t="s">
        <v>48</v>
      </c>
      <c r="E10">
        <f t="shared" si="0"/>
        <v>2</v>
      </c>
      <c r="F10" s="1" t="s">
        <v>51</v>
      </c>
      <c r="G10" t="s">
        <v>96</v>
      </c>
    </row>
    <row r="11" spans="1:7" x14ac:dyDescent="0.3">
      <c r="A11" t="s">
        <v>101</v>
      </c>
      <c r="B11" t="s">
        <v>47</v>
      </c>
      <c r="C11" t="s">
        <v>97</v>
      </c>
      <c r="D11" t="s">
        <v>48</v>
      </c>
      <c r="E11">
        <f t="shared" si="0"/>
        <v>3</v>
      </c>
      <c r="F11" s="1" t="s">
        <v>100</v>
      </c>
      <c r="G11" t="s">
        <v>96</v>
      </c>
    </row>
    <row r="12" spans="1:7" x14ac:dyDescent="0.3">
      <c r="A12" t="s">
        <v>82</v>
      </c>
      <c r="B12" t="s">
        <v>47</v>
      </c>
      <c r="C12" t="s">
        <v>97</v>
      </c>
      <c r="D12" t="s">
        <v>48</v>
      </c>
      <c r="E12">
        <f t="shared" si="0"/>
        <v>1</v>
      </c>
      <c r="F12" s="1">
        <v>3</v>
      </c>
      <c r="G12" t="s">
        <v>96</v>
      </c>
    </row>
    <row r="13" spans="1:7" x14ac:dyDescent="0.3">
      <c r="A13" t="s">
        <v>83</v>
      </c>
      <c r="B13" t="s">
        <v>47</v>
      </c>
      <c r="C13" t="s">
        <v>98</v>
      </c>
      <c r="D13" t="s">
        <v>48</v>
      </c>
      <c r="E13">
        <f t="shared" si="0"/>
        <v>1</v>
      </c>
      <c r="F13" s="1">
        <v>3</v>
      </c>
      <c r="G13" t="s">
        <v>96</v>
      </c>
    </row>
    <row r="14" spans="1:7" x14ac:dyDescent="0.3">
      <c r="A14" t="s">
        <v>85</v>
      </c>
      <c r="B14" t="s">
        <v>47</v>
      </c>
      <c r="C14" t="s">
        <v>98</v>
      </c>
      <c r="D14" t="s">
        <v>48</v>
      </c>
      <c r="E14">
        <f t="shared" si="0"/>
        <v>1</v>
      </c>
      <c r="F14" s="1">
        <v>2</v>
      </c>
      <c r="G14" t="s">
        <v>96</v>
      </c>
    </row>
    <row r="15" spans="1:7" x14ac:dyDescent="0.3">
      <c r="A15" t="s">
        <v>80</v>
      </c>
      <c r="B15" t="s">
        <v>47</v>
      </c>
      <c r="C15" t="s">
        <v>99</v>
      </c>
      <c r="D15" t="s">
        <v>48</v>
      </c>
      <c r="E15">
        <f t="shared" si="0"/>
        <v>1</v>
      </c>
      <c r="F15" s="1">
        <v>4</v>
      </c>
      <c r="G15" t="s">
        <v>96</v>
      </c>
    </row>
    <row r="16" spans="1:7" x14ac:dyDescent="0.3">
      <c r="A16" t="s">
        <v>81</v>
      </c>
      <c r="B16" t="s">
        <v>47</v>
      </c>
      <c r="C16" t="s">
        <v>99</v>
      </c>
      <c r="D16" t="s">
        <v>48</v>
      </c>
      <c r="E16">
        <f t="shared" si="0"/>
        <v>1</v>
      </c>
      <c r="F16" s="1">
        <v>8</v>
      </c>
      <c r="G16" t="s">
        <v>96</v>
      </c>
    </row>
    <row r="17" spans="1:7" x14ac:dyDescent="0.3">
      <c r="A17" t="s">
        <v>78</v>
      </c>
      <c r="B17" t="s">
        <v>47</v>
      </c>
      <c r="C17" t="s">
        <v>94</v>
      </c>
      <c r="D17" t="s">
        <v>48</v>
      </c>
      <c r="E17">
        <f t="shared" si="0"/>
        <v>1</v>
      </c>
      <c r="F17" s="1">
        <v>3</v>
      </c>
      <c r="G17" t="s">
        <v>96</v>
      </c>
    </row>
    <row r="18" spans="1:7" x14ac:dyDescent="0.3">
      <c r="A18" t="s">
        <v>84</v>
      </c>
      <c r="B18" t="s">
        <v>47</v>
      </c>
      <c r="C18" t="s">
        <v>94</v>
      </c>
      <c r="D18" t="s">
        <v>48</v>
      </c>
      <c r="E18">
        <f t="shared" si="0"/>
        <v>5</v>
      </c>
      <c r="F18" s="1" t="s">
        <v>58</v>
      </c>
      <c r="G18" t="s">
        <v>122</v>
      </c>
    </row>
    <row r="19" spans="1:7" x14ac:dyDescent="0.3">
      <c r="A19" t="s">
        <v>75</v>
      </c>
      <c r="B19" t="s">
        <v>47</v>
      </c>
      <c r="C19" t="s">
        <v>94</v>
      </c>
      <c r="D19" t="s">
        <v>48</v>
      </c>
      <c r="E19">
        <f t="shared" si="0"/>
        <v>5</v>
      </c>
      <c r="F19" s="1" t="s">
        <v>59</v>
      </c>
      <c r="G19" t="s">
        <v>122</v>
      </c>
    </row>
    <row r="20" spans="1:7" x14ac:dyDescent="0.3">
      <c r="A20" t="s">
        <v>77</v>
      </c>
      <c r="B20" t="s">
        <v>47</v>
      </c>
      <c r="C20" t="s">
        <v>94</v>
      </c>
      <c r="D20" t="s">
        <v>48</v>
      </c>
      <c r="E20">
        <f t="shared" si="0"/>
        <v>2</v>
      </c>
      <c r="F20" s="1" t="s">
        <v>54</v>
      </c>
      <c r="G20" t="s">
        <v>96</v>
      </c>
    </row>
    <row r="21" spans="1:7" x14ac:dyDescent="0.3">
      <c r="A21" t="s">
        <v>110</v>
      </c>
      <c r="B21" t="s">
        <v>47</v>
      </c>
      <c r="C21" t="s">
        <v>92</v>
      </c>
      <c r="D21" t="s">
        <v>48</v>
      </c>
      <c r="E21">
        <f t="shared" si="0"/>
        <v>8</v>
      </c>
      <c r="F21" s="1" t="s">
        <v>102</v>
      </c>
      <c r="G21" t="s">
        <v>122</v>
      </c>
    </row>
    <row r="22" spans="1:7" x14ac:dyDescent="0.3">
      <c r="A22" t="s">
        <v>64</v>
      </c>
      <c r="B22" t="s">
        <v>47</v>
      </c>
      <c r="C22" t="s">
        <v>92</v>
      </c>
      <c r="D22" t="s">
        <v>49</v>
      </c>
      <c r="E22">
        <f t="shared" si="0"/>
        <v>2</v>
      </c>
      <c r="F22" s="1" t="s">
        <v>55</v>
      </c>
      <c r="G22" t="s">
        <v>122</v>
      </c>
    </row>
    <row r="23" spans="1:7" x14ac:dyDescent="0.3">
      <c r="A23" t="s">
        <v>76</v>
      </c>
      <c r="B23" t="s">
        <v>47</v>
      </c>
      <c r="C23" t="s">
        <v>95</v>
      </c>
      <c r="D23" t="s">
        <v>48</v>
      </c>
      <c r="E23">
        <f t="shared" si="0"/>
        <v>3</v>
      </c>
      <c r="F23" s="1" t="s">
        <v>57</v>
      </c>
      <c r="G23" t="s">
        <v>96</v>
      </c>
    </row>
    <row r="24" spans="1:7" x14ac:dyDescent="0.3">
      <c r="A24" t="s">
        <v>67</v>
      </c>
      <c r="B24" t="s">
        <v>47</v>
      </c>
      <c r="C24" t="s">
        <v>111</v>
      </c>
      <c r="D24" t="s">
        <v>48</v>
      </c>
      <c r="E24">
        <f t="shared" si="0"/>
        <v>2</v>
      </c>
      <c r="F24" s="1" t="s">
        <v>53</v>
      </c>
      <c r="G24" t="s">
        <v>96</v>
      </c>
    </row>
    <row r="25" spans="1:7" x14ac:dyDescent="0.3">
      <c r="A25" t="s">
        <v>79</v>
      </c>
      <c r="B25" t="s">
        <v>47</v>
      </c>
      <c r="C25" t="s">
        <v>111</v>
      </c>
      <c r="D25" t="s">
        <v>48</v>
      </c>
      <c r="E25">
        <f t="shared" si="0"/>
        <v>1</v>
      </c>
      <c r="F25" s="1">
        <v>8</v>
      </c>
      <c r="G25" t="s">
        <v>96</v>
      </c>
    </row>
    <row r="26" spans="1:7" x14ac:dyDescent="0.3">
      <c r="A26" t="s">
        <v>66</v>
      </c>
      <c r="B26" t="s">
        <v>47</v>
      </c>
      <c r="C26" t="s">
        <v>111</v>
      </c>
      <c r="D26" t="s">
        <v>50</v>
      </c>
      <c r="E26">
        <f t="shared" si="0"/>
        <v>1</v>
      </c>
      <c r="F26" s="1">
        <v>7</v>
      </c>
      <c r="G26" s="2" t="s">
        <v>7</v>
      </c>
    </row>
    <row r="27" spans="1:7" x14ac:dyDescent="0.3">
      <c r="A27" t="s">
        <v>68</v>
      </c>
      <c r="B27" t="s">
        <v>47</v>
      </c>
      <c r="C27" t="s">
        <v>91</v>
      </c>
      <c r="D27" t="s">
        <v>48</v>
      </c>
      <c r="E27">
        <f t="shared" si="0"/>
        <v>2</v>
      </c>
      <c r="F27" s="1" t="s">
        <v>52</v>
      </c>
      <c r="G27" t="s">
        <v>96</v>
      </c>
    </row>
    <row r="28" spans="1:7" x14ac:dyDescent="0.3">
      <c r="A28" t="s">
        <v>72</v>
      </c>
      <c r="B28" t="s">
        <v>47</v>
      </c>
      <c r="C28" t="s">
        <v>91</v>
      </c>
      <c r="D28" t="s">
        <v>50</v>
      </c>
      <c r="E28">
        <f t="shared" si="0"/>
        <v>1</v>
      </c>
      <c r="F28" s="1">
        <v>1</v>
      </c>
      <c r="G28" s="2" t="s">
        <v>7</v>
      </c>
    </row>
    <row r="29" spans="1:7" x14ac:dyDescent="0.3">
      <c r="A29" t="s">
        <v>65</v>
      </c>
      <c r="B29" t="s">
        <v>47</v>
      </c>
      <c r="C29" t="s">
        <v>91</v>
      </c>
      <c r="D29" t="s">
        <v>50</v>
      </c>
      <c r="E29">
        <f t="shared" si="0"/>
        <v>1</v>
      </c>
      <c r="F29" s="1">
        <v>3</v>
      </c>
      <c r="G29" s="2" t="s">
        <v>7</v>
      </c>
    </row>
    <row r="30" spans="1:7" x14ac:dyDescent="0.3">
      <c r="A30" t="s">
        <v>86</v>
      </c>
      <c r="B30" t="s">
        <v>47</v>
      </c>
      <c r="C30" s="2" t="s">
        <v>109</v>
      </c>
      <c r="D30" t="s">
        <v>50</v>
      </c>
      <c r="E30">
        <f t="shared" si="0"/>
        <v>5</v>
      </c>
      <c r="F30" s="1" t="s">
        <v>113</v>
      </c>
      <c r="G30" s="2" t="s">
        <v>7</v>
      </c>
    </row>
    <row r="31" spans="1:7" x14ac:dyDescent="0.3">
      <c r="A31" t="s">
        <v>114</v>
      </c>
      <c r="B31" t="s">
        <v>47</v>
      </c>
      <c r="C31" s="2" t="s">
        <v>109</v>
      </c>
      <c r="D31" t="s">
        <v>48</v>
      </c>
      <c r="E31">
        <f t="shared" si="0"/>
        <v>4</v>
      </c>
      <c r="F31" s="1" t="s">
        <v>112</v>
      </c>
      <c r="G31" s="2" t="s">
        <v>7</v>
      </c>
    </row>
  </sheetData>
  <autoFilter ref="A1:G31" xr:uid="{6A133090-482F-485B-84D7-BC94F7B4B37F}"/>
  <pageMargins left="0.7" right="0.7" top="0.75" bottom="0.75" header="0.3" footer="0.3"/>
  <pageSetup paperSize="9" orientation="portrait" r:id="rId1"/>
  <ignoredErrors>
    <ignoredError sqref="F4 F1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participants</vt:lpstr>
      <vt:lpstr>functionality</vt:lpstr>
      <vt:lpstr>usability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Ab</dc:creator>
  <cp:lastModifiedBy>Justus Bogner</cp:lastModifiedBy>
  <cp:lastPrinted>2021-04-10T10:14:04Z</cp:lastPrinted>
  <dcterms:created xsi:type="dcterms:W3CDTF">2021-03-31T12:15:17Z</dcterms:created>
  <dcterms:modified xsi:type="dcterms:W3CDTF">2021-10-06T15:37:45Z</dcterms:modified>
</cp:coreProperties>
</file>