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lpe\SI\OFFICE\excel\"/>
    </mc:Choice>
  </mc:AlternateContent>
  <xr:revisionPtr revIDLastSave="0" documentId="13_ncr:1_{29A8596F-4396-4FB5-BCF6-493F51A7FF10}" xr6:coauthVersionLast="47" xr6:coauthVersionMax="47" xr10:uidLastSave="{00000000-0000-0000-0000-000000000000}"/>
  <bookViews>
    <workbookView xWindow="-120" yWindow="-120" windowWidth="29040" windowHeight="15840" tabRatio="725" activeTab="4" xr2:uid="{00000000-000D-0000-FFFF-FFFF00000000}"/>
  </bookViews>
  <sheets>
    <sheet name="105" sheetId="4" r:id="rId1"/>
    <sheet name="106" sheetId="5" r:id="rId2"/>
    <sheet name="108" sheetId="7" r:id="rId3"/>
    <sheet name="109" sheetId="8" r:id="rId4"/>
    <sheet name="110" sheetId="9" r:id="rId5"/>
  </sheets>
  <externalReferences>
    <externalReference r:id="rId6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81029"/>
</workbook>
</file>

<file path=xl/calcChain.xml><?xml version="1.0" encoding="utf-8"?>
<calcChain xmlns="http://schemas.openxmlformats.org/spreadsheetml/2006/main">
  <c r="G21" i="9" l="1" a="1"/>
  <c r="G21" i="9" s="1"/>
  <c r="D24" i="8" a="1"/>
  <c r="D24" i="8" s="1"/>
  <c r="D22" i="8" a="1"/>
  <c r="D22" i="8" s="1"/>
  <c r="D23" i="8" a="1"/>
  <c r="D23" i="8" s="1"/>
  <c r="E28" i="5" a="1"/>
  <c r="E28" i="5" s="1"/>
  <c r="E26" i="5" a="1"/>
  <c r="E26" i="5" s="1"/>
  <c r="F19" i="9" a="1"/>
  <c r="F19" i="9" s="1"/>
  <c r="F18" i="9" a="1"/>
  <c r="F18" i="9" s="1"/>
  <c r="F17" i="9" a="1"/>
  <c r="F17" i="9" s="1"/>
  <c r="F20" i="9" a="1"/>
  <c r="F20" i="9" s="1"/>
  <c r="F21" i="9"/>
  <c r="D26" i="5" a="1"/>
  <c r="D26" i="5" s="1"/>
  <c r="D27" i="5" a="1"/>
  <c r="D27" i="5" s="1"/>
  <c r="C8" i="7" a="1"/>
  <c r="F8" i="7" s="1"/>
  <c r="D28" i="5"/>
  <c r="D25" i="5" a="1"/>
  <c r="D25" i="5" s="1"/>
  <c r="G8" i="4" a="1"/>
  <c r="G9" i="4" s="1"/>
  <c r="G8" i="4"/>
  <c r="G11" i="4"/>
  <c r="G12" i="4"/>
  <c r="G15" i="4"/>
  <c r="G16" i="4"/>
  <c r="F8" i="4" a="1"/>
  <c r="F10" i="4" s="1"/>
  <c r="F8" i="4"/>
  <c r="F9" i="4"/>
  <c r="F11" i="4"/>
  <c r="F12" i="4"/>
  <c r="F13" i="4"/>
  <c r="F15" i="4"/>
  <c r="F16" i="4"/>
  <c r="F17" i="4"/>
  <c r="E8" i="4" a="1"/>
  <c r="E11" i="4" s="1"/>
  <c r="K17" i="7" l="1"/>
  <c r="G17" i="7"/>
  <c r="C17" i="7"/>
  <c r="I16" i="7"/>
  <c r="E16" i="7"/>
  <c r="K15" i="7"/>
  <c r="G15" i="7"/>
  <c r="C15" i="7"/>
  <c r="I14" i="7"/>
  <c r="E14" i="7"/>
  <c r="K13" i="7"/>
  <c r="G13" i="7"/>
  <c r="C13" i="7"/>
  <c r="I12" i="7"/>
  <c r="E12" i="7"/>
  <c r="K11" i="7"/>
  <c r="G11" i="7"/>
  <c r="C11" i="7"/>
  <c r="I10" i="7"/>
  <c r="E10" i="7"/>
  <c r="K9" i="7"/>
  <c r="G9" i="7"/>
  <c r="C9" i="7"/>
  <c r="I8" i="7"/>
  <c r="E8" i="7"/>
  <c r="J17" i="7"/>
  <c r="F17" i="7"/>
  <c r="L16" i="7"/>
  <c r="H16" i="7"/>
  <c r="D16" i="7"/>
  <c r="J15" i="7"/>
  <c r="F15" i="7"/>
  <c r="L14" i="7"/>
  <c r="H14" i="7"/>
  <c r="D14" i="7"/>
  <c r="J13" i="7"/>
  <c r="F13" i="7"/>
  <c r="L12" i="7"/>
  <c r="H12" i="7"/>
  <c r="D12" i="7"/>
  <c r="J11" i="7"/>
  <c r="F11" i="7"/>
  <c r="L10" i="7"/>
  <c r="H10" i="7"/>
  <c r="D10" i="7"/>
  <c r="J9" i="7"/>
  <c r="F9" i="7"/>
  <c r="L8" i="7"/>
  <c r="H8" i="7"/>
  <c r="D8" i="7"/>
  <c r="I17" i="7"/>
  <c r="E17" i="7"/>
  <c r="K16" i="7"/>
  <c r="G16" i="7"/>
  <c r="C16" i="7"/>
  <c r="I15" i="7"/>
  <c r="E15" i="7"/>
  <c r="K14" i="7"/>
  <c r="G14" i="7"/>
  <c r="C14" i="7"/>
  <c r="I13" i="7"/>
  <c r="E13" i="7"/>
  <c r="K12" i="7"/>
  <c r="G12" i="7"/>
  <c r="C12" i="7"/>
  <c r="I11" i="7"/>
  <c r="E11" i="7"/>
  <c r="K10" i="7"/>
  <c r="G10" i="7"/>
  <c r="C10" i="7"/>
  <c r="I9" i="7"/>
  <c r="E9" i="7"/>
  <c r="K8" i="7"/>
  <c r="G8" i="7"/>
  <c r="C8" i="7"/>
  <c r="L17" i="7"/>
  <c r="H17" i="7"/>
  <c r="D17" i="7"/>
  <c r="J16" i="7"/>
  <c r="F16" i="7"/>
  <c r="L15" i="7"/>
  <c r="H15" i="7"/>
  <c r="D15" i="7"/>
  <c r="J14" i="7"/>
  <c r="F14" i="7"/>
  <c r="L13" i="7"/>
  <c r="H13" i="7"/>
  <c r="D13" i="7"/>
  <c r="J12" i="7"/>
  <c r="F12" i="7"/>
  <c r="L11" i="7"/>
  <c r="H11" i="7"/>
  <c r="D11" i="7"/>
  <c r="J10" i="7"/>
  <c r="F10" i="7"/>
  <c r="L9" i="7"/>
  <c r="H9" i="7"/>
  <c r="D9" i="7"/>
  <c r="J8" i="7"/>
  <c r="G14" i="4"/>
  <c r="G10" i="4"/>
  <c r="G17" i="4"/>
  <c r="G13" i="4"/>
  <c r="F14" i="4"/>
  <c r="E14" i="4"/>
  <c r="E10" i="4"/>
  <c r="E17" i="4"/>
  <c r="E13" i="4"/>
  <c r="E9" i="4"/>
  <c r="E16" i="4"/>
  <c r="E12" i="4"/>
  <c r="E8" i="4"/>
  <c r="E15" i="4"/>
</calcChain>
</file>

<file path=xl/sharedStrings.xml><?xml version="1.0" encoding="utf-8"?>
<sst xmlns="http://schemas.openxmlformats.org/spreadsheetml/2006/main" count="79" uniqueCount="60">
  <si>
    <t>EJERCICIO 105</t>
  </si>
  <si>
    <t>EJERCICIO 106</t>
  </si>
  <si>
    <t>EJERCICIO 108</t>
  </si>
  <si>
    <t>EJERCICIO 109</t>
  </si>
  <si>
    <t>EJERCICIO 110</t>
  </si>
  <si>
    <t>Cuántos pagan más de 600 euros</t>
  </si>
  <si>
    <t>Precio medio incluyendo los descuentos aplicados</t>
  </si>
  <si>
    <t>Importe total sin aplicar el descuento individual</t>
  </si>
  <si>
    <t>Importe total descontando el porcentaje anotado</t>
  </si>
  <si>
    <t>Qué cantidad se pide de la referencia:</t>
  </si>
  <si>
    <t>Filtro pantalla</t>
  </si>
  <si>
    <t>Soporte organizador</t>
  </si>
  <si>
    <t>Tinta impresora</t>
  </si>
  <si>
    <t>Fundas diskette</t>
  </si>
  <si>
    <t>Fundas CD</t>
  </si>
  <si>
    <t>Papel fotográfico</t>
  </si>
  <si>
    <t>Talonario gastos</t>
  </si>
  <si>
    <t>Referecia</t>
  </si>
  <si>
    <t>Importe</t>
  </si>
  <si>
    <t>Precio 2002</t>
  </si>
  <si>
    <t>Variaciones entre los dos años</t>
  </si>
  <si>
    <t>Veces que mantiene el precio</t>
  </si>
  <si>
    <t>FÓRMULAS MATRICIALES</t>
  </si>
  <si>
    <t>FUNCIONES MATRICIALES MATEMATICAS</t>
  </si>
  <si>
    <t>FORMULAS MATRICIALES</t>
  </si>
  <si>
    <t>Precio medio</t>
  </si>
  <si>
    <t>Precio 2001</t>
  </si>
  <si>
    <t>Cantidad</t>
  </si>
  <si>
    <t>Precio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</si>
  <si>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</si>
  <si>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</si>
  <si>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</si>
  <si>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</si>
  <si>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</si>
  <si>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</si>
  <si>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</si>
  <si>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</si>
  <si>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</si>
  <si>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</si>
  <si>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Cuanto pide el cliente: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</si>
  <si>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</si>
  <si>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</si>
  <si>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</si>
  <si>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</si>
  <si>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</si>
  <si>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</si>
  <si>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</si>
  <si>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</si>
  <si>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</si>
  <si>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</si>
  <si>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</si>
  <si>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</si>
  <si>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</si>
  <si>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Aumentos entre los dos años</t>
  </si>
  <si>
    <t>Meses</t>
  </si>
  <si>
    <t>Descuento</t>
  </si>
  <si>
    <t>Descripción</t>
  </si>
  <si>
    <t>Importe neto</t>
  </si>
  <si>
    <t>Total € cobrados:</t>
  </si>
  <si>
    <t>Cuantos pagan más de 10.000 €: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</si>
</sst>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&quot;$&quot;#,##0;[Red]\-&quot;$&quot;#,##0"/>
    <numFmt numFmtId="166" formatCode="0.0"/>
    <numFmt numFmtId="167" formatCode="_-* #,##0.00\ [$€-1]_-;\-* #,##0.00\ [$€-1]_-;_-* &quot;-&quot;??\ [$€-1]_-"/>
    <numFmt numFmtId="168" formatCode="_-* #,##0\ [$€-1]_-;\-* #,##0\ [$€-1]_-;_-* &quot;-&quot;??\ [$€-1]_-"/>
    <numFmt numFmtId="169" formatCode="#,##0\ &quot;€&quot;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9"/>
      <color indexed="18"/>
      <name val="Arial"/>
      <family val="2"/>
    </font>
    <font>
      <sz val="10"/>
      <name val="MS Sans Serif"/>
    </font>
    <font>
      <sz val="8"/>
      <name val="Helv"/>
    </font>
    <font>
      <b/>
      <sz val="10"/>
      <color indexed="9"/>
      <name val="Arial"/>
      <family val="2"/>
    </font>
    <font>
      <sz val="10"/>
      <color indexed="43"/>
      <name val="Arial"/>
      <family val="2"/>
    </font>
    <font>
      <b/>
      <sz val="10"/>
      <color indexed="47"/>
      <name val="Arial"/>
      <family val="2"/>
    </font>
    <font>
      <sz val="10"/>
      <color indexed="41"/>
      <name val="Arial"/>
      <family val="2"/>
    </font>
    <font>
      <b/>
      <sz val="10"/>
      <color indexed="18"/>
      <name val="Arial"/>
      <family val="2"/>
    </font>
    <font>
      <i/>
      <sz val="10"/>
      <color indexed="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medium">
        <color indexed="54"/>
      </bottom>
      <diagonal/>
    </border>
    <border>
      <left style="medium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medium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medium">
        <color indexed="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ck">
        <color indexed="24"/>
      </bottom>
      <diagonal/>
    </border>
    <border>
      <left style="thick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38" fontId="1" fillId="0" borderId="0" applyFont="0" applyFill="0" applyBorder="0" applyAlignment="0" applyProtection="0"/>
    <xf numFmtId="4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0" xfId="6" applyAlignment="1" applyProtection="1"/>
    <xf numFmtId="0" fontId="3" fillId="0" borderId="1" xfId="0" applyFont="1" applyBorder="1"/>
    <xf numFmtId="0" fontId="0" fillId="2" borderId="0" xfId="0" applyFill="1"/>
    <xf numFmtId="0" fontId="0" fillId="0" borderId="4" xfId="0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0" fillId="0" borderId="9" xfId="0" applyBorder="1"/>
    <xf numFmtId="0" fontId="0" fillId="0" borderId="10" xfId="0" applyBorder="1"/>
    <xf numFmtId="0" fontId="9" fillId="3" borderId="11" xfId="0" applyFont="1" applyFill="1" applyBorder="1"/>
    <xf numFmtId="0" fontId="0" fillId="0" borderId="12" xfId="0" applyBorder="1"/>
    <xf numFmtId="0" fontId="0" fillId="0" borderId="13" xfId="0" applyBorder="1"/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Continuous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5" borderId="20" xfId="0" applyFont="1" applyFill="1" applyBorder="1"/>
    <xf numFmtId="0" fontId="8" fillId="5" borderId="21" xfId="0" applyFont="1" applyFill="1" applyBorder="1"/>
    <xf numFmtId="0" fontId="2" fillId="0" borderId="0" xfId="0" applyFont="1" applyAlignment="1">
      <alignment horizontal="left"/>
    </xf>
    <xf numFmtId="0" fontId="8" fillId="5" borderId="22" xfId="0" applyFont="1" applyFill="1" applyBorder="1"/>
    <xf numFmtId="166" fontId="3" fillId="0" borderId="0" xfId="0" applyNumberFormat="1" applyFont="1"/>
    <xf numFmtId="0" fontId="12" fillId="7" borderId="23" xfId="0" applyFont="1" applyFill="1" applyBorder="1"/>
    <xf numFmtId="0" fontId="12" fillId="7" borderId="24" xfId="0" applyFont="1" applyFill="1" applyBorder="1"/>
    <xf numFmtId="0" fontId="12" fillId="7" borderId="25" xfId="0" applyFont="1" applyFill="1" applyBorder="1"/>
    <xf numFmtId="0" fontId="12" fillId="7" borderId="26" xfId="0" applyFont="1" applyFill="1" applyBorder="1"/>
    <xf numFmtId="0" fontId="12" fillId="7" borderId="27" xfId="0" applyFont="1" applyFill="1" applyBorder="1"/>
    <xf numFmtId="0" fontId="12" fillId="7" borderId="28" xfId="0" applyFont="1" applyFill="1" applyBorder="1"/>
    <xf numFmtId="0" fontId="12" fillId="7" borderId="2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9" fontId="0" fillId="0" borderId="32" xfId="0" applyNumberFormat="1" applyBorder="1"/>
    <xf numFmtId="9" fontId="0" fillId="0" borderId="32" xfId="7" applyFont="1" applyBorder="1"/>
    <xf numFmtId="0" fontId="0" fillId="0" borderId="33" xfId="0" applyBorder="1" applyAlignment="1">
      <alignment horizontal="center"/>
    </xf>
    <xf numFmtId="0" fontId="0" fillId="0" borderId="34" xfId="0" applyBorder="1"/>
    <xf numFmtId="9" fontId="0" fillId="0" borderId="35" xfId="7" applyFont="1" applyBorder="1"/>
    <xf numFmtId="0" fontId="10" fillId="4" borderId="36" xfId="0" applyFont="1" applyFill="1" applyBorder="1" applyAlignment="1">
      <alignment horizontal="centerContinuous" vertical="center" wrapText="1"/>
    </xf>
    <xf numFmtId="0" fontId="0" fillId="0" borderId="37" xfId="0" applyBorder="1"/>
    <xf numFmtId="0" fontId="0" fillId="0" borderId="38" xfId="0" applyBorder="1"/>
    <xf numFmtId="0" fontId="4" fillId="0" borderId="0" xfId="6" applyAlignment="1" applyProtection="1">
      <alignment horizontal="right"/>
    </xf>
    <xf numFmtId="167" fontId="0" fillId="0" borderId="1" xfId="5" applyFont="1" applyBorder="1"/>
    <xf numFmtId="0" fontId="2" fillId="0" borderId="0" xfId="0" applyFont="1" applyAlignment="1">
      <alignment horizontal="left" indent="5"/>
    </xf>
    <xf numFmtId="167" fontId="0" fillId="0" borderId="4" xfId="5" applyFont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3" fillId="0" borderId="4" xfId="0" applyFont="1" applyBorder="1"/>
    <xf numFmtId="0" fontId="9" fillId="0" borderId="0" xfId="0" applyFont="1"/>
    <xf numFmtId="0" fontId="13" fillId="6" borderId="0" xfId="0" applyFont="1" applyFill="1"/>
    <xf numFmtId="0" fontId="0" fillId="0" borderId="39" xfId="0" applyBorder="1" applyAlignment="1">
      <alignment horizontal="center"/>
    </xf>
    <xf numFmtId="168" fontId="0" fillId="0" borderId="40" xfId="5" applyNumberFormat="1" applyFont="1" applyBorder="1" applyAlignment="1">
      <alignment horizontal="left" indent="2"/>
    </xf>
    <xf numFmtId="168" fontId="0" fillId="0" borderId="41" xfId="5" applyNumberFormat="1" applyFont="1" applyBorder="1" applyAlignment="1">
      <alignment horizontal="left" indent="2"/>
    </xf>
    <xf numFmtId="169" fontId="13" fillId="6" borderId="0" xfId="0" applyNumberFormat="1" applyFont="1" applyFill="1"/>
    <xf numFmtId="2" fontId="13" fillId="6" borderId="0" xfId="0" applyNumberFormat="1" applyFont="1" applyFill="1"/>
    <xf numFmtId="2" fontId="12" fillId="7" borderId="24" xfId="0" applyNumberFormat="1" applyFont="1" applyFill="1" applyBorder="1"/>
    <xf numFmtId="2" fontId="0" fillId="0" borderId="0" xfId="0" applyNumberFormat="1"/>
    <xf numFmtId="168" fontId="0" fillId="0" borderId="0" xfId="0" applyNumberFormat="1"/>
    <xf numFmtId="0" fontId="11" fillId="9" borderId="0" xfId="0" applyFont="1" applyFill="1" applyAlignment="1">
      <alignment horizontal="left"/>
    </xf>
    <xf numFmtId="0" fontId="10" fillId="4" borderId="0" xfId="0" applyFont="1" applyFill="1" applyAlignment="1">
      <alignment horizontal="center"/>
    </xf>
    <xf numFmtId="0" fontId="12" fillId="8" borderId="0" xfId="0" applyFont="1" applyFill="1" applyAlignment="1">
      <alignment horizontal="left"/>
    </xf>
  </cellXfs>
  <cellStyles count="8">
    <cellStyle name="Comma [0]" xfId="1" xr:uid="{00000000-0005-0000-0000-000000000000}"/>
    <cellStyle name="Comma_SOLVER1" xfId="2" xr:uid="{00000000-0005-0000-0000-000001000000}"/>
    <cellStyle name="Currency [0]" xfId="3" xr:uid="{00000000-0005-0000-0000-000002000000}"/>
    <cellStyle name="Currency_Solver Example" xfId="4" xr:uid="{00000000-0005-0000-0000-000003000000}"/>
    <cellStyle name="Euro" xfId="5" xr:uid="{00000000-0005-0000-0000-000004000000}"/>
    <cellStyle name="Hipervínculo" xfId="6" builtinId="8"/>
    <cellStyle name="Normal" xfId="0" builtinId="0"/>
    <cellStyle name="Porcentaje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95250</xdr:rowOff>
    </xdr:from>
    <xdr:to>
      <xdr:col>8</xdr:col>
      <xdr:colOff>466725</xdr:colOff>
      <xdr:row>5</xdr:row>
      <xdr:rowOff>123825</xdr:rowOff>
    </xdr:to>
    <xdr:sp macro="" textlink="">
      <xdr:nvSpPr>
        <xdr:cNvPr id="276481" name="Texto 3">
          <a:extLst>
            <a:ext uri="{FF2B5EF4-FFF2-40B4-BE49-F238E27FC236}">
              <a16:creationId xmlns:a16="http://schemas.microsoft.com/office/drawing/2014/main" id="{00000000-0008-0000-0000-000001380400}"/>
            </a:ext>
          </a:extLst>
        </xdr:cNvPr>
        <xdr:cNvSpPr txBox="1">
          <a:spLocks noChangeArrowheads="1"/>
        </xdr:cNvSpPr>
      </xdr:nvSpPr>
      <xdr:spPr bwMode="auto">
        <a:xfrm>
          <a:off x="114300" y="257175"/>
          <a:ext cx="662940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7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Calcular el importe utilizando funciones matriciales y a continuación restarle el 5% de descuento.</a:t>
          </a:r>
        </a:p>
        <a:p>
          <a:pPr algn="l" rtl="0">
            <a:lnSpc>
              <a:spcPts val="7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Las operaciones tienen que efectuarse una sóla vez sin que sea necesario arrastrar la operación.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38100</xdr:rowOff>
    </xdr:from>
    <xdr:to>
      <xdr:col>6</xdr:col>
      <xdr:colOff>704850</xdr:colOff>
      <xdr:row>10</xdr:row>
      <xdr:rowOff>133350</xdr:rowOff>
    </xdr:to>
    <xdr:sp macro="" textlink="">
      <xdr:nvSpPr>
        <xdr:cNvPr id="160769" name="Text Box 1">
          <a:extLst>
            <a:ext uri="{FF2B5EF4-FFF2-40B4-BE49-F238E27FC236}">
              <a16:creationId xmlns:a16="http://schemas.microsoft.com/office/drawing/2014/main" id="{00000000-0008-0000-0100-000001740200}"/>
            </a:ext>
          </a:extLst>
        </xdr:cNvPr>
        <xdr:cNvSpPr txBox="1">
          <a:spLocks noChangeArrowheads="1"/>
        </xdr:cNvSpPr>
      </xdr:nvSpPr>
      <xdr:spPr bwMode="auto">
        <a:xfrm>
          <a:off x="28575" y="361950"/>
          <a:ext cx="5667375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Usando fórmulas matriciales exclusivamente y sin cálculos intermedios, responder a las siguientes preguntas utilizando la información de la tabla que se adjunta: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 Cual es el total de euros cobrados: suma de (cantidad * precio)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Cual es el precio medio: suma de (cantidad * precio ) / suma de cantidades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Cuantos clientes pagan más de 10000 euros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Construir un modelo que sea capaz de devolver la cantidad que pide un determinado cliente introduciendo el nombre del cliente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Ejemplo: Dato: Cliente 8. Resultado de la fórmula: 135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2</xdr:row>
      <xdr:rowOff>85725</xdr:rowOff>
    </xdr:from>
    <xdr:ext cx="5135508" cy="318036"/>
    <xdr:sp macro="" textlink="">
      <xdr:nvSpPr>
        <xdr:cNvPr id="277505" name="Text Box 1">
          <a:extLst>
            <a:ext uri="{FF2B5EF4-FFF2-40B4-BE49-F238E27FC236}">
              <a16:creationId xmlns:a16="http://schemas.microsoft.com/office/drawing/2014/main" id="{00000000-0008-0000-0200-0000013C0400}"/>
            </a:ext>
          </a:extLst>
        </xdr:cNvPr>
        <xdr:cNvSpPr txBox="1">
          <a:spLocks noChangeArrowheads="1"/>
        </xdr:cNvSpPr>
      </xdr:nvSpPr>
      <xdr:spPr bwMode="auto">
        <a:xfrm>
          <a:off x="285750" y="409575"/>
          <a:ext cx="5135508" cy="3180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la tabla de multiplicar copiando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una sóla fórmula MATRICIAL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todo el rango.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Comparar el resultado con el ejercicio 34.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152400</xdr:rowOff>
    </xdr:from>
    <xdr:to>
      <xdr:col>6</xdr:col>
      <xdr:colOff>628650</xdr:colOff>
      <xdr:row>5</xdr:row>
      <xdr:rowOff>142875</xdr:rowOff>
    </xdr:to>
    <xdr:sp macro="" textlink="">
      <xdr:nvSpPr>
        <xdr:cNvPr id="278529" name="Text Box 1">
          <a:extLst>
            <a:ext uri="{FF2B5EF4-FFF2-40B4-BE49-F238E27FC236}">
              <a16:creationId xmlns:a16="http://schemas.microsoft.com/office/drawing/2014/main" id="{00000000-0008-0000-0300-000001400400}"/>
            </a:ext>
          </a:extLst>
        </xdr:cNvPr>
        <xdr:cNvSpPr txBox="1">
          <a:spLocks noChangeArrowheads="1"/>
        </xdr:cNvSpPr>
      </xdr:nvSpPr>
      <xdr:spPr bwMode="auto">
        <a:xfrm>
          <a:off x="219075" y="314325"/>
          <a:ext cx="54387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Calcular el número de veces que se mantiene, aumenta y disminuye el precio en el año 2002 respecto el año 2001.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Por ejemplo: En enero del 2002 se aumenta el precio respecto el año 2001.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123825</xdr:rowOff>
    </xdr:from>
    <xdr:to>
      <xdr:col>7</xdr:col>
      <xdr:colOff>266700</xdr:colOff>
      <xdr:row>5</xdr:row>
      <xdr:rowOff>19050</xdr:rowOff>
    </xdr:to>
    <xdr:sp macro="" textlink="">
      <xdr:nvSpPr>
        <xdr:cNvPr id="286721" name="Text Box 1">
          <a:extLst>
            <a:ext uri="{FF2B5EF4-FFF2-40B4-BE49-F238E27FC236}">
              <a16:creationId xmlns:a16="http://schemas.microsoft.com/office/drawing/2014/main" id="{00000000-0008-0000-0400-000001600400}"/>
            </a:ext>
          </a:extLst>
        </xdr:cNvPr>
        <xdr:cNvSpPr txBox="1">
          <a:spLocks noChangeArrowheads="1"/>
        </xdr:cNvSpPr>
      </xdr:nvSpPr>
      <xdr:spPr bwMode="auto">
        <a:xfrm>
          <a:off x="314325" y="285750"/>
          <a:ext cx="4867275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 siguiente tabla muestra el detalle de una factura en donde cada uno de los productos adquiridos tiene un descuento particular. </a:t>
          </a: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Contestar a las preguntas que se realizan a continuación de la tabla.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55"/>
  <dimension ref="A1:G18"/>
  <sheetViews>
    <sheetView workbookViewId="0">
      <selection activeCell="I12" sqref="I12"/>
    </sheetView>
  </sheetViews>
  <sheetFormatPr baseColWidth="10" defaultRowHeight="12.75" x14ac:dyDescent="0.2"/>
  <cols>
    <col min="1" max="1" width="8.85546875" customWidth="1"/>
    <col min="2" max="2" width="10.140625" customWidth="1"/>
    <col min="5" max="5" width="16.7109375" bestFit="1" customWidth="1"/>
    <col min="7" max="7" width="12.7109375" customWidth="1"/>
  </cols>
  <sheetData>
    <row r="1" spans="1:7" x14ac:dyDescent="0.2">
      <c r="A1" s="1" t="s">
        <v>0</v>
      </c>
      <c r="B1" s="1"/>
      <c r="C1" s="28" t="s">
        <v>23</v>
      </c>
      <c r="G1" s="48"/>
    </row>
    <row r="7" spans="1:7" x14ac:dyDescent="0.2">
      <c r="B7" s="52" t="s">
        <v>40</v>
      </c>
      <c r="C7" s="53" t="s">
        <v>27</v>
      </c>
      <c r="D7" s="53" t="s">
        <v>28</v>
      </c>
      <c r="E7" s="53" t="s">
        <v>18</v>
      </c>
      <c r="F7" s="53" t="s">
        <v>55</v>
      </c>
      <c r="G7" s="53" t="s">
        <v>57</v>
      </c>
    </row>
    <row r="8" spans="1:7" x14ac:dyDescent="0.2">
      <c r="B8" s="3" t="s">
        <v>29</v>
      </c>
      <c r="C8" s="3">
        <v>115</v>
      </c>
      <c r="D8" s="49">
        <v>44</v>
      </c>
      <c r="E8" s="3">
        <f t="array" ref="E8:E17">C8:C17*D8:D17</f>
        <v>5060</v>
      </c>
      <c r="F8" s="3">
        <f t="array" ref="F8:F17">E8:E17*0.05</f>
        <v>253</v>
      </c>
      <c r="G8" s="3">
        <f t="array" ref="G8:G17">E8:E17-F8:F17</f>
        <v>4807</v>
      </c>
    </row>
    <row r="9" spans="1:7" x14ac:dyDescent="0.2">
      <c r="B9" s="3" t="s">
        <v>30</v>
      </c>
      <c r="C9" s="3">
        <v>120</v>
      </c>
      <c r="D9" s="49">
        <v>45</v>
      </c>
      <c r="E9" s="3">
        <v>5400</v>
      </c>
      <c r="F9" s="3">
        <v>270</v>
      </c>
      <c r="G9" s="3">
        <v>5130</v>
      </c>
    </row>
    <row r="10" spans="1:7" x14ac:dyDescent="0.2">
      <c r="B10" s="3" t="s">
        <v>31</v>
      </c>
      <c r="C10" s="3">
        <v>345</v>
      </c>
      <c r="D10" s="49">
        <v>35</v>
      </c>
      <c r="E10" s="3">
        <v>12075</v>
      </c>
      <c r="F10" s="3">
        <v>603.75</v>
      </c>
      <c r="G10" s="3">
        <v>11471.25</v>
      </c>
    </row>
    <row r="11" spans="1:7" x14ac:dyDescent="0.2">
      <c r="B11" s="3" t="s">
        <v>32</v>
      </c>
      <c r="C11" s="3">
        <v>214</v>
      </c>
      <c r="D11" s="49">
        <v>40</v>
      </c>
      <c r="E11" s="8">
        <v>8560</v>
      </c>
      <c r="F11" s="3">
        <v>428</v>
      </c>
      <c r="G11" s="3">
        <v>8132</v>
      </c>
    </row>
    <row r="12" spans="1:7" x14ac:dyDescent="0.2">
      <c r="B12" s="3" t="s">
        <v>33</v>
      </c>
      <c r="C12" s="3">
        <v>200</v>
      </c>
      <c r="D12" s="49">
        <v>41</v>
      </c>
      <c r="E12" s="8">
        <v>8200</v>
      </c>
      <c r="F12" s="3">
        <v>410</v>
      </c>
      <c r="G12" s="3">
        <v>7790</v>
      </c>
    </row>
    <row r="13" spans="1:7" x14ac:dyDescent="0.2">
      <c r="B13" s="3" t="s">
        <v>34</v>
      </c>
      <c r="C13" s="3">
        <v>100</v>
      </c>
      <c r="D13" s="49">
        <v>50</v>
      </c>
      <c r="E13" s="8">
        <v>5000</v>
      </c>
      <c r="F13" s="3">
        <v>250</v>
      </c>
      <c r="G13" s="3">
        <v>4750</v>
      </c>
    </row>
    <row r="14" spans="1:7" x14ac:dyDescent="0.2">
      <c r="B14" s="3" t="s">
        <v>35</v>
      </c>
      <c r="C14" s="3">
        <v>57</v>
      </c>
      <c r="D14" s="49">
        <v>55</v>
      </c>
      <c r="E14" s="8">
        <v>3135</v>
      </c>
      <c r="F14" s="3">
        <v>156.75</v>
      </c>
      <c r="G14" s="3">
        <v>2978.25</v>
      </c>
    </row>
    <row r="15" spans="1:7" x14ac:dyDescent="0.2">
      <c r="B15" s="3" t="s">
        <v>36</v>
      </c>
      <c r="C15" s="3">
        <v>135</v>
      </c>
      <c r="D15" s="49">
        <v>44</v>
      </c>
      <c r="E15" s="8">
        <v>5940</v>
      </c>
      <c r="F15" s="3">
        <v>297</v>
      </c>
      <c r="G15" s="3">
        <v>5643</v>
      </c>
    </row>
    <row r="16" spans="1:7" x14ac:dyDescent="0.2">
      <c r="B16" s="3" t="s">
        <v>37</v>
      </c>
      <c r="C16" s="3">
        <v>450</v>
      </c>
      <c r="D16" s="49">
        <v>30</v>
      </c>
      <c r="E16" s="8">
        <v>13500</v>
      </c>
      <c r="F16" s="3">
        <v>675</v>
      </c>
      <c r="G16" s="3">
        <v>12825</v>
      </c>
    </row>
    <row r="17" spans="2:7" ht="13.5" thickBot="1" x14ac:dyDescent="0.25">
      <c r="B17" s="10" t="s">
        <v>38</v>
      </c>
      <c r="C17" s="10">
        <v>120</v>
      </c>
      <c r="D17" s="51">
        <v>45</v>
      </c>
      <c r="E17" s="54">
        <v>5400</v>
      </c>
      <c r="F17" s="10">
        <v>270</v>
      </c>
      <c r="G17" s="10">
        <v>5130</v>
      </c>
    </row>
    <row r="18" spans="2:7" x14ac:dyDescent="0.2">
      <c r="B18" s="30"/>
      <c r="C18" s="30"/>
      <c r="D18" s="30"/>
      <c r="E18" s="2"/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0"/>
  <dimension ref="A1:G28"/>
  <sheetViews>
    <sheetView workbookViewId="0">
      <selection activeCell="C28" sqref="C28"/>
    </sheetView>
  </sheetViews>
  <sheetFormatPr baseColWidth="10" defaultRowHeight="12.75" x14ac:dyDescent="0.2"/>
  <cols>
    <col min="3" max="3" width="12.85546875" bestFit="1" customWidth="1"/>
    <col min="4" max="4" width="16.28515625" customWidth="1"/>
  </cols>
  <sheetData>
    <row r="1" spans="1:7" x14ac:dyDescent="0.2">
      <c r="A1" s="1" t="s">
        <v>1</v>
      </c>
      <c r="C1" s="1" t="s">
        <v>24</v>
      </c>
      <c r="G1" s="7"/>
    </row>
    <row r="12" spans="1:7" ht="13.5" thickBot="1" x14ac:dyDescent="0.25"/>
    <row r="13" spans="1:7" x14ac:dyDescent="0.2">
      <c r="A13" s="26" t="s">
        <v>40</v>
      </c>
      <c r="B13" s="27" t="s">
        <v>27</v>
      </c>
      <c r="C13" s="29" t="s">
        <v>28</v>
      </c>
    </row>
    <row r="14" spans="1:7" x14ac:dyDescent="0.2">
      <c r="A14" s="5" t="s">
        <v>29</v>
      </c>
      <c r="B14" s="4">
        <v>115</v>
      </c>
      <c r="C14" s="58">
        <v>44</v>
      </c>
    </row>
    <row r="15" spans="1:7" x14ac:dyDescent="0.2">
      <c r="A15" s="5" t="s">
        <v>30</v>
      </c>
      <c r="B15" s="4">
        <v>120</v>
      </c>
      <c r="C15" s="58">
        <v>45</v>
      </c>
    </row>
    <row r="16" spans="1:7" x14ac:dyDescent="0.2">
      <c r="A16" s="5" t="s">
        <v>31</v>
      </c>
      <c r="B16" s="4">
        <v>345</v>
      </c>
      <c r="C16" s="58">
        <v>35</v>
      </c>
    </row>
    <row r="17" spans="1:6" x14ac:dyDescent="0.2">
      <c r="A17" s="5" t="s">
        <v>32</v>
      </c>
      <c r="B17" s="4">
        <v>214</v>
      </c>
      <c r="C17" s="58">
        <v>40</v>
      </c>
      <c r="E17" s="55"/>
    </row>
    <row r="18" spans="1:6" x14ac:dyDescent="0.2">
      <c r="A18" s="5" t="s">
        <v>33</v>
      </c>
      <c r="B18" s="4">
        <v>200</v>
      </c>
      <c r="C18" s="58">
        <v>41</v>
      </c>
    </row>
    <row r="19" spans="1:6" x14ac:dyDescent="0.2">
      <c r="A19" s="5" t="s">
        <v>34</v>
      </c>
      <c r="B19" s="4">
        <v>100</v>
      </c>
      <c r="C19" s="58">
        <v>50</v>
      </c>
    </row>
    <row r="20" spans="1:6" x14ac:dyDescent="0.2">
      <c r="A20" s="5" t="s">
        <v>35</v>
      </c>
      <c r="B20" s="4">
        <v>57</v>
      </c>
      <c r="C20" s="58">
        <v>55</v>
      </c>
    </row>
    <row r="21" spans="1:6" x14ac:dyDescent="0.2">
      <c r="A21" s="5" t="s">
        <v>36</v>
      </c>
      <c r="B21" s="4">
        <v>135</v>
      </c>
      <c r="C21" s="58">
        <v>44</v>
      </c>
    </row>
    <row r="22" spans="1:6" x14ac:dyDescent="0.2">
      <c r="A22" s="5" t="s">
        <v>37</v>
      </c>
      <c r="B22" s="4">
        <v>450</v>
      </c>
      <c r="C22" s="58">
        <v>30</v>
      </c>
    </row>
    <row r="23" spans="1:6" ht="13.5" thickBot="1" x14ac:dyDescent="0.25">
      <c r="A23" s="6" t="s">
        <v>38</v>
      </c>
      <c r="B23" s="57">
        <v>120</v>
      </c>
      <c r="C23" s="59">
        <v>45</v>
      </c>
    </row>
    <row r="25" spans="1:6" x14ac:dyDescent="0.2">
      <c r="A25" s="65" t="s">
        <v>58</v>
      </c>
      <c r="B25" s="65"/>
      <c r="C25" s="65"/>
      <c r="D25" s="60">
        <f t="array" ref="D25">SUM(B14:B23*C14:C23)</f>
        <v>72270</v>
      </c>
    </row>
    <row r="26" spans="1:6" x14ac:dyDescent="0.2">
      <c r="A26" s="65" t="s">
        <v>25</v>
      </c>
      <c r="B26" s="65"/>
      <c r="C26" s="65"/>
      <c r="D26" s="61">
        <f t="array" ref="D26">AVERAGE(C14:C23*B14:B23)</f>
        <v>7227</v>
      </c>
      <c r="E26" s="63">
        <f t="array" ref="E26">D25/SUM(B14:B23)</f>
        <v>38.938577586206897</v>
      </c>
      <c r="F26" s="64"/>
    </row>
    <row r="27" spans="1:6" x14ac:dyDescent="0.2">
      <c r="A27" s="65" t="s">
        <v>59</v>
      </c>
      <c r="B27" s="65"/>
      <c r="C27" s="65"/>
      <c r="D27" s="56">
        <f t="array" ref="D27">SUM(IF(B14:B23*C14:C23&gt;10000,1,0))</f>
        <v>2</v>
      </c>
    </row>
    <row r="28" spans="1:6" x14ac:dyDescent="0.2">
      <c r="A28" s="65" t="s">
        <v>39</v>
      </c>
      <c r="B28" s="65"/>
      <c r="C28" s="9" t="s">
        <v>29</v>
      </c>
      <c r="D28" s="56">
        <f>VLOOKUP(C28,A14:C23,2,0)</f>
        <v>115</v>
      </c>
      <c r="E28">
        <f t="array" ref="E28">SUM(IF(A14:A23=C28,B14:B23))</f>
        <v>115</v>
      </c>
    </row>
  </sheetData>
  <mergeCells count="4">
    <mergeCell ref="A25:C25"/>
    <mergeCell ref="A26:C26"/>
    <mergeCell ref="A27:C27"/>
    <mergeCell ref="A28:B28"/>
  </mergeCells>
  <phoneticPr fontId="5" type="noConversion"/>
  <dataValidations count="1">
    <dataValidation type="list" allowBlank="1" showInputMessage="1" showErrorMessage="1" sqref="C28" xr:uid="{00000000-0002-0000-0100-000000000000}">
      <formula1>$A$14:$A$23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8"/>
  <dimension ref="A1:N17"/>
  <sheetViews>
    <sheetView workbookViewId="0">
      <selection activeCell="R19" sqref="R19"/>
    </sheetView>
  </sheetViews>
  <sheetFormatPr baseColWidth="10" defaultRowHeight="12.75" x14ac:dyDescent="0.2"/>
  <cols>
    <col min="2" max="2" width="3.5703125" customWidth="1"/>
    <col min="3" max="4" width="3.7109375" customWidth="1"/>
    <col min="5" max="5" width="3.42578125" customWidth="1"/>
    <col min="6" max="6" width="4.140625" customWidth="1"/>
    <col min="7" max="7" width="5.28515625" customWidth="1"/>
    <col min="8" max="9" width="3.7109375" customWidth="1"/>
    <col min="10" max="10" width="4.140625" customWidth="1"/>
    <col min="11" max="11" width="4" customWidth="1"/>
    <col min="12" max="12" width="5.140625" customWidth="1"/>
  </cols>
  <sheetData>
    <row r="1" spans="1:14" x14ac:dyDescent="0.2">
      <c r="A1" s="1" t="s">
        <v>2</v>
      </c>
      <c r="C1" s="50" t="s">
        <v>22</v>
      </c>
      <c r="N1" s="7"/>
    </row>
    <row r="6" spans="1:14" ht="13.5" thickBot="1" x14ac:dyDescent="0.25"/>
    <row r="7" spans="1:14" x14ac:dyDescent="0.2">
      <c r="B7" s="11">
        <v>0</v>
      </c>
      <c r="C7" s="12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2">
        <v>8</v>
      </c>
      <c r="K7" s="12">
        <v>9</v>
      </c>
      <c r="L7" s="13">
        <v>10</v>
      </c>
    </row>
    <row r="8" spans="1:14" x14ac:dyDescent="0.2">
      <c r="B8" s="14">
        <v>1</v>
      </c>
      <c r="C8" s="15">
        <f t="array" ref="C8:L17">C7:L7*B8:B17</f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6">
        <v>10</v>
      </c>
    </row>
    <row r="9" spans="1:14" x14ac:dyDescent="0.2">
      <c r="B9" s="14">
        <v>2</v>
      </c>
      <c r="C9" s="15">
        <v>2</v>
      </c>
      <c r="D9" s="15">
        <v>4</v>
      </c>
      <c r="E9" s="15">
        <v>6</v>
      </c>
      <c r="F9" s="15">
        <v>8</v>
      </c>
      <c r="G9" s="15">
        <v>10</v>
      </c>
      <c r="H9" s="15">
        <v>12</v>
      </c>
      <c r="I9" s="15">
        <v>14</v>
      </c>
      <c r="J9" s="15">
        <v>16</v>
      </c>
      <c r="K9" s="15">
        <v>18</v>
      </c>
      <c r="L9" s="16">
        <v>20</v>
      </c>
    </row>
    <row r="10" spans="1:14" x14ac:dyDescent="0.2">
      <c r="B10" s="14">
        <v>3</v>
      </c>
      <c r="C10" s="15">
        <v>3</v>
      </c>
      <c r="D10" s="15">
        <v>6</v>
      </c>
      <c r="E10" s="15">
        <v>9</v>
      </c>
      <c r="F10" s="15">
        <v>12</v>
      </c>
      <c r="G10" s="15">
        <v>15</v>
      </c>
      <c r="H10" s="15">
        <v>18</v>
      </c>
      <c r="I10" s="15">
        <v>21</v>
      </c>
      <c r="J10" s="15">
        <v>24</v>
      </c>
      <c r="K10" s="15">
        <v>27</v>
      </c>
      <c r="L10" s="16">
        <v>30</v>
      </c>
    </row>
    <row r="11" spans="1:14" x14ac:dyDescent="0.2">
      <c r="B11" s="14">
        <v>4</v>
      </c>
      <c r="C11" s="15">
        <v>4</v>
      </c>
      <c r="D11" s="15">
        <v>8</v>
      </c>
      <c r="E11" s="15">
        <v>12</v>
      </c>
      <c r="F11" s="15">
        <v>16</v>
      </c>
      <c r="G11" s="15">
        <v>20</v>
      </c>
      <c r="H11" s="15">
        <v>24</v>
      </c>
      <c r="I11" s="15">
        <v>28</v>
      </c>
      <c r="J11" s="15">
        <v>32</v>
      </c>
      <c r="K11" s="15">
        <v>36</v>
      </c>
      <c r="L11" s="16">
        <v>40</v>
      </c>
    </row>
    <row r="12" spans="1:14" x14ac:dyDescent="0.2">
      <c r="B12" s="14">
        <v>5</v>
      </c>
      <c r="C12" s="15">
        <v>5</v>
      </c>
      <c r="D12" s="15">
        <v>10</v>
      </c>
      <c r="E12" s="15">
        <v>15</v>
      </c>
      <c r="F12" s="15">
        <v>20</v>
      </c>
      <c r="G12" s="15">
        <v>25</v>
      </c>
      <c r="H12" s="15">
        <v>30</v>
      </c>
      <c r="I12" s="15">
        <v>35</v>
      </c>
      <c r="J12" s="15">
        <v>40</v>
      </c>
      <c r="K12" s="15">
        <v>45</v>
      </c>
      <c r="L12" s="16">
        <v>50</v>
      </c>
    </row>
    <row r="13" spans="1:14" x14ac:dyDescent="0.2">
      <c r="B13" s="14">
        <v>6</v>
      </c>
      <c r="C13" s="15">
        <v>6</v>
      </c>
      <c r="D13" s="15">
        <v>12</v>
      </c>
      <c r="E13" s="15">
        <v>18</v>
      </c>
      <c r="F13" s="15">
        <v>24</v>
      </c>
      <c r="G13" s="15">
        <v>30</v>
      </c>
      <c r="H13" s="15">
        <v>36</v>
      </c>
      <c r="I13" s="15">
        <v>42</v>
      </c>
      <c r="J13" s="15">
        <v>48</v>
      </c>
      <c r="K13" s="15">
        <v>54</v>
      </c>
      <c r="L13" s="16">
        <v>60</v>
      </c>
    </row>
    <row r="14" spans="1:14" x14ac:dyDescent="0.2">
      <c r="B14" s="14">
        <v>7</v>
      </c>
      <c r="C14" s="15">
        <v>7</v>
      </c>
      <c r="D14" s="15">
        <v>14</v>
      </c>
      <c r="E14" s="15">
        <v>21</v>
      </c>
      <c r="F14" s="15">
        <v>28</v>
      </c>
      <c r="G14" s="15">
        <v>35</v>
      </c>
      <c r="H14" s="15">
        <v>42</v>
      </c>
      <c r="I14" s="15">
        <v>49</v>
      </c>
      <c r="J14" s="15">
        <v>56</v>
      </c>
      <c r="K14" s="15">
        <v>63</v>
      </c>
      <c r="L14" s="16">
        <v>70</v>
      </c>
    </row>
    <row r="15" spans="1:14" x14ac:dyDescent="0.2">
      <c r="B15" s="14">
        <v>8</v>
      </c>
      <c r="C15" s="15">
        <v>8</v>
      </c>
      <c r="D15" s="15">
        <v>16</v>
      </c>
      <c r="E15" s="15">
        <v>24</v>
      </c>
      <c r="F15" s="15">
        <v>32</v>
      </c>
      <c r="G15" s="15">
        <v>40</v>
      </c>
      <c r="H15" s="15">
        <v>48</v>
      </c>
      <c r="I15" s="15">
        <v>56</v>
      </c>
      <c r="J15" s="15">
        <v>64</v>
      </c>
      <c r="K15" s="15">
        <v>72</v>
      </c>
      <c r="L15" s="16">
        <v>80</v>
      </c>
    </row>
    <row r="16" spans="1:14" x14ac:dyDescent="0.2">
      <c r="B16" s="14">
        <v>9</v>
      </c>
      <c r="C16" s="15">
        <v>9</v>
      </c>
      <c r="D16" s="15">
        <v>18</v>
      </c>
      <c r="E16" s="15">
        <v>27</v>
      </c>
      <c r="F16" s="15">
        <v>36</v>
      </c>
      <c r="G16" s="15">
        <v>45</v>
      </c>
      <c r="H16" s="15">
        <v>54</v>
      </c>
      <c r="I16" s="15">
        <v>63</v>
      </c>
      <c r="J16" s="15">
        <v>72</v>
      </c>
      <c r="K16" s="15">
        <v>81</v>
      </c>
      <c r="L16" s="16">
        <v>90</v>
      </c>
    </row>
    <row r="17" spans="2:12" ht="13.5" thickBot="1" x14ac:dyDescent="0.25">
      <c r="B17" s="17">
        <v>10</v>
      </c>
      <c r="C17" s="18">
        <v>10</v>
      </c>
      <c r="D17" s="18">
        <v>20</v>
      </c>
      <c r="E17" s="18">
        <v>30</v>
      </c>
      <c r="F17" s="18">
        <v>40</v>
      </c>
      <c r="G17" s="18">
        <v>50</v>
      </c>
      <c r="H17" s="18">
        <v>60</v>
      </c>
      <c r="I17" s="18">
        <v>70</v>
      </c>
      <c r="J17" s="18">
        <v>80</v>
      </c>
      <c r="K17" s="18">
        <v>90</v>
      </c>
      <c r="L17" s="19">
        <v>100</v>
      </c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6"/>
  <dimension ref="A1:F24"/>
  <sheetViews>
    <sheetView workbookViewId="0">
      <selection activeCell="D24" sqref="D24"/>
    </sheetView>
  </sheetViews>
  <sheetFormatPr baseColWidth="10" defaultRowHeight="12.75" x14ac:dyDescent="0.2"/>
  <cols>
    <col min="1" max="1" width="12.140625" customWidth="1"/>
    <col min="2" max="2" width="10" customWidth="1"/>
    <col min="3" max="3" width="16.42578125" customWidth="1"/>
    <col min="4" max="4" width="15.7109375" customWidth="1"/>
    <col min="5" max="5" width="13" customWidth="1"/>
    <col min="6" max="6" width="8.140625" customWidth="1"/>
  </cols>
  <sheetData>
    <row r="1" spans="1:6" x14ac:dyDescent="0.2">
      <c r="A1" s="1" t="s">
        <v>3</v>
      </c>
      <c r="C1" s="1" t="s">
        <v>22</v>
      </c>
      <c r="F1" s="7"/>
    </row>
    <row r="7" spans="1:6" ht="13.5" thickBot="1" x14ac:dyDescent="0.25"/>
    <row r="8" spans="1:6" ht="24.75" customHeight="1" x14ac:dyDescent="0.2">
      <c r="B8" s="20" t="s">
        <v>54</v>
      </c>
      <c r="C8" s="45" t="s">
        <v>26</v>
      </c>
      <c r="D8" s="21" t="s">
        <v>19</v>
      </c>
    </row>
    <row r="9" spans="1:6" x14ac:dyDescent="0.2">
      <c r="B9" s="22" t="s">
        <v>41</v>
      </c>
      <c r="C9" s="46">
        <v>79</v>
      </c>
      <c r="D9" s="23">
        <v>81</v>
      </c>
    </row>
    <row r="10" spans="1:6" x14ac:dyDescent="0.2">
      <c r="B10" s="22" t="s">
        <v>42</v>
      </c>
      <c r="C10" s="46">
        <v>80</v>
      </c>
      <c r="D10" s="23">
        <v>79</v>
      </c>
    </row>
    <row r="11" spans="1:6" x14ac:dyDescent="0.2">
      <c r="B11" s="22" t="s">
        <v>43</v>
      </c>
      <c r="C11" s="46">
        <v>85</v>
      </c>
      <c r="D11" s="23">
        <v>85</v>
      </c>
    </row>
    <row r="12" spans="1:6" x14ac:dyDescent="0.2">
      <c r="B12" s="22" t="s">
        <v>44</v>
      </c>
      <c r="C12" s="46">
        <v>82</v>
      </c>
      <c r="D12" s="23">
        <v>85</v>
      </c>
    </row>
    <row r="13" spans="1:6" x14ac:dyDescent="0.2">
      <c r="B13" s="22" t="s">
        <v>45</v>
      </c>
      <c r="C13" s="46">
        <v>76</v>
      </c>
      <c r="D13" s="23">
        <v>76</v>
      </c>
    </row>
    <row r="14" spans="1:6" x14ac:dyDescent="0.2">
      <c r="B14" s="22" t="s">
        <v>46</v>
      </c>
      <c r="C14" s="46">
        <v>83</v>
      </c>
      <c r="D14" s="23">
        <v>80</v>
      </c>
    </row>
    <row r="15" spans="1:6" x14ac:dyDescent="0.2">
      <c r="B15" s="22" t="s">
        <v>47</v>
      </c>
      <c r="C15" s="46">
        <v>83</v>
      </c>
      <c r="D15" s="23">
        <v>83</v>
      </c>
    </row>
    <row r="16" spans="1:6" x14ac:dyDescent="0.2">
      <c r="B16" s="22" t="s">
        <v>48</v>
      </c>
      <c r="C16" s="46">
        <v>83</v>
      </c>
      <c r="D16" s="23">
        <v>83</v>
      </c>
    </row>
    <row r="17" spans="1:4" x14ac:dyDescent="0.2">
      <c r="B17" s="22" t="s">
        <v>49</v>
      </c>
      <c r="C17" s="46">
        <v>87</v>
      </c>
      <c r="D17" s="23">
        <v>89</v>
      </c>
    </row>
    <row r="18" spans="1:4" x14ac:dyDescent="0.2">
      <c r="B18" s="22" t="s">
        <v>50</v>
      </c>
      <c r="C18" s="46">
        <v>90</v>
      </c>
      <c r="D18" s="23">
        <v>91</v>
      </c>
    </row>
    <row r="19" spans="1:4" x14ac:dyDescent="0.2">
      <c r="B19" s="22" t="s">
        <v>51</v>
      </c>
      <c r="C19" s="46">
        <v>96</v>
      </c>
      <c r="D19" s="23">
        <v>95</v>
      </c>
    </row>
    <row r="20" spans="1:4" ht="13.5" thickBot="1" x14ac:dyDescent="0.25">
      <c r="B20" s="24" t="s">
        <v>52</v>
      </c>
      <c r="C20" s="47">
        <v>87</v>
      </c>
      <c r="D20" s="25">
        <v>90</v>
      </c>
    </row>
    <row r="22" spans="1:4" x14ac:dyDescent="0.2">
      <c r="A22" s="66" t="s">
        <v>21</v>
      </c>
      <c r="B22" s="66"/>
      <c r="C22" s="66"/>
      <c r="D22">
        <f t="array" ref="D22">SUM(IF($C$10:$D$20=$C$9:$D$19,1,0))</f>
        <v>4</v>
      </c>
    </row>
    <row r="23" spans="1:4" x14ac:dyDescent="0.2">
      <c r="A23" s="66" t="s">
        <v>20</v>
      </c>
      <c r="B23" s="66"/>
      <c r="C23" s="66"/>
      <c r="D23">
        <f t="array" ref="D23">SUM(IF(C9:C20&lt;&gt;D9:D20,1,0))</f>
        <v>8</v>
      </c>
    </row>
    <row r="24" spans="1:4" x14ac:dyDescent="0.2">
      <c r="A24" s="66" t="s">
        <v>53</v>
      </c>
      <c r="B24" s="66"/>
      <c r="C24" s="66"/>
      <c r="D24">
        <f t="array" ref="D24">SUM(IF(C9:C20&lt;D9:D20,1,0))</f>
        <v>5</v>
      </c>
    </row>
  </sheetData>
  <mergeCells count="3">
    <mergeCell ref="A22:C22"/>
    <mergeCell ref="A23:C23"/>
    <mergeCell ref="A24:C24"/>
  </mergeCells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35"/>
  <dimension ref="A1:M22"/>
  <sheetViews>
    <sheetView tabSelected="1" topLeftCell="A4" workbookViewId="0">
      <selection activeCell="F16" sqref="F16"/>
    </sheetView>
  </sheetViews>
  <sheetFormatPr baseColWidth="10" defaultRowHeight="12.75" x14ac:dyDescent="0.2"/>
  <cols>
    <col min="1" max="1" width="5.42578125" customWidth="1"/>
    <col min="2" max="2" width="10.28515625" customWidth="1"/>
    <col min="3" max="3" width="19" customWidth="1"/>
    <col min="4" max="4" width="9.140625" bestFit="1" customWidth="1"/>
    <col min="5" max="5" width="8" customWidth="1"/>
    <col min="6" max="6" width="10.42578125" bestFit="1" customWidth="1"/>
  </cols>
  <sheetData>
    <row r="1" spans="1:13" x14ac:dyDescent="0.2">
      <c r="A1" s="1" t="s">
        <v>4</v>
      </c>
      <c r="C1" s="1" t="s">
        <v>22</v>
      </c>
      <c r="H1" s="7"/>
      <c r="M1" s="7"/>
    </row>
    <row r="6" spans="1:13" ht="13.5" thickBot="1" x14ac:dyDescent="0.25"/>
    <row r="7" spans="1:13" ht="13.5" thickTop="1" x14ac:dyDescent="0.2">
      <c r="B7" s="35" t="s">
        <v>17</v>
      </c>
      <c r="C7" s="36" t="s">
        <v>56</v>
      </c>
      <c r="D7" s="36" t="s">
        <v>27</v>
      </c>
      <c r="E7" s="36" t="s">
        <v>28</v>
      </c>
      <c r="F7" s="37" t="s">
        <v>55</v>
      </c>
    </row>
    <row r="8" spans="1:13" x14ac:dyDescent="0.2">
      <c r="B8" s="38">
        <v>125442</v>
      </c>
      <c r="C8" s="39" t="s">
        <v>10</v>
      </c>
      <c r="D8" s="39">
        <v>4</v>
      </c>
      <c r="E8" s="39">
        <v>64</v>
      </c>
      <c r="F8" s="40">
        <v>0.1</v>
      </c>
    </row>
    <row r="9" spans="1:13" x14ac:dyDescent="0.2">
      <c r="B9" s="38">
        <v>155121</v>
      </c>
      <c r="C9" s="39" t="s">
        <v>15</v>
      </c>
      <c r="D9" s="39">
        <v>2</v>
      </c>
      <c r="E9" s="39">
        <v>154</v>
      </c>
      <c r="F9" s="41">
        <v>0.05</v>
      </c>
    </row>
    <row r="10" spans="1:13" x14ac:dyDescent="0.2">
      <c r="B10" s="38">
        <v>124221</v>
      </c>
      <c r="C10" s="39" t="s">
        <v>11</v>
      </c>
      <c r="D10" s="39">
        <v>1</v>
      </c>
      <c r="E10" s="39">
        <v>54</v>
      </c>
      <c r="F10" s="41">
        <v>0.08</v>
      </c>
    </row>
    <row r="11" spans="1:13" x14ac:dyDescent="0.2">
      <c r="B11" s="38">
        <v>155122</v>
      </c>
      <c r="C11" s="39" t="s">
        <v>12</v>
      </c>
      <c r="D11" s="39">
        <v>10</v>
      </c>
      <c r="E11" s="39">
        <v>28</v>
      </c>
      <c r="F11" s="41">
        <v>0.1</v>
      </c>
    </row>
    <row r="12" spans="1:13" x14ac:dyDescent="0.2">
      <c r="B12" s="38">
        <v>147112</v>
      </c>
      <c r="C12" s="39" t="s">
        <v>13</v>
      </c>
      <c r="D12" s="39">
        <v>8</v>
      </c>
      <c r="E12" s="39">
        <v>2.7</v>
      </c>
      <c r="F12" s="41">
        <v>0.15</v>
      </c>
    </row>
    <row r="13" spans="1:13" x14ac:dyDescent="0.2">
      <c r="B13" s="38">
        <v>154689</v>
      </c>
      <c r="C13" s="39" t="s">
        <v>14</v>
      </c>
      <c r="D13" s="39">
        <v>8</v>
      </c>
      <c r="E13" s="39">
        <v>3</v>
      </c>
      <c r="F13" s="41">
        <v>0.08</v>
      </c>
    </row>
    <row r="14" spans="1:13" ht="13.5" thickBot="1" x14ac:dyDescent="0.25">
      <c r="B14" s="42">
        <v>125437</v>
      </c>
      <c r="C14" s="43" t="s">
        <v>16</v>
      </c>
      <c r="D14" s="43">
        <v>5</v>
      </c>
      <c r="E14" s="43">
        <v>3.4</v>
      </c>
      <c r="F14" s="44">
        <v>0.1</v>
      </c>
    </row>
    <row r="15" spans="1:13" ht="13.5" thickTop="1" x14ac:dyDescent="0.2"/>
    <row r="16" spans="1:13" ht="13.5" thickBot="1" x14ac:dyDescent="0.25"/>
    <row r="17" spans="2:7" ht="13.5" thickTop="1" x14ac:dyDescent="0.2">
      <c r="B17" s="67" t="s">
        <v>7</v>
      </c>
      <c r="C17" s="67"/>
      <c r="D17" s="67"/>
      <c r="E17" s="67"/>
      <c r="F17" s="31">
        <f t="array" ref="F17">SUM(D8:D14*E8:E14)</f>
        <v>960.6</v>
      </c>
    </row>
    <row r="18" spans="2:7" x14ac:dyDescent="0.2">
      <c r="B18" s="67" t="s">
        <v>8</v>
      </c>
      <c r="C18" s="67"/>
      <c r="D18" s="67"/>
      <c r="E18" s="67"/>
      <c r="F18" s="32">
        <f t="array" ref="F18">SUM((D8:D14*E8:E14)-(D8:D14*E8:E14*F8:F14))</f>
        <v>880.42</v>
      </c>
    </row>
    <row r="19" spans="2:7" x14ac:dyDescent="0.2">
      <c r="B19" s="67" t="s">
        <v>6</v>
      </c>
      <c r="C19" s="67"/>
      <c r="D19" s="67"/>
      <c r="E19" s="67"/>
      <c r="F19" s="62">
        <f t="array" ref="F19">AVERAGE(D8:D14*E8:E14-(D8:D14*E8:E14*F8:F14))</f>
        <v>125.77428571428571</v>
      </c>
    </row>
    <row r="20" spans="2:7" ht="13.5" thickBot="1" x14ac:dyDescent="0.25">
      <c r="B20" s="67" t="s">
        <v>5</v>
      </c>
      <c r="C20" s="67"/>
      <c r="D20" s="67"/>
      <c r="E20" s="67"/>
      <c r="F20" s="32">
        <f t="array" ref="F20">SUM(IF(D8:D14*E8:E14-F8:F14&gt;600,1,0))</f>
        <v>0</v>
      </c>
    </row>
    <row r="21" spans="2:7" ht="14.25" thickTop="1" thickBot="1" x14ac:dyDescent="0.25">
      <c r="B21" s="67" t="s">
        <v>9</v>
      </c>
      <c r="C21" s="67"/>
      <c r="D21" s="67"/>
      <c r="E21" s="34">
        <v>154689</v>
      </c>
      <c r="F21" s="33">
        <f>VLOOKUP(E21,B8:F14,3,0)</f>
        <v>8</v>
      </c>
      <c r="G21">
        <f t="array" ref="G21">SUM(IF(B8:B14=E21,D8:D14,0))</f>
        <v>8</v>
      </c>
    </row>
    <row r="22" spans="2:7" ht="13.5" thickTop="1" x14ac:dyDescent="0.2"/>
  </sheetData>
  <mergeCells count="5">
    <mergeCell ref="B21:D21"/>
    <mergeCell ref="B17:E17"/>
    <mergeCell ref="B18:E18"/>
    <mergeCell ref="B19:E19"/>
    <mergeCell ref="B20:E20"/>
  </mergeCells>
  <phoneticPr fontId="5" type="noConversion"/>
  <dataValidations count="1">
    <dataValidation type="list" allowBlank="1" showInputMessage="1" showErrorMessage="1" sqref="E21" xr:uid="{00000000-0002-0000-0400-000000000000}">
      <formula1>$B$8:$B$14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105</vt:lpstr>
      <vt:lpstr>106</vt:lpstr>
      <vt:lpstr>108</vt:lpstr>
      <vt:lpstr>109</vt:lpstr>
      <vt:lpstr>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Valls</dc:creator>
  <cp:lastModifiedBy>Programacion</cp:lastModifiedBy>
  <cp:lastPrinted>2002-10-15T13:01:13Z</cp:lastPrinted>
  <dcterms:created xsi:type="dcterms:W3CDTF">2000-09-27T05:04:52Z</dcterms:created>
  <dcterms:modified xsi:type="dcterms:W3CDTF">2023-04-12T14:55:15Z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8487961c-d4c4-4d7c-b83e-3f924eb5b307</vt:lpwstr>
  </property>
</Properties>
</file>