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codeName="ThisWorkbook" defaultThemeVersion="166925"/>
  <mc:AlternateContent xmlns:mc="http://schemas.openxmlformats.org/markup-compatibility/2006">
    <mc:Choice Requires="x15">
      <x15ac:absPath xmlns:x15ac="http://schemas.microsoft.com/office/spreadsheetml/2010/11/ac" url="C:\Users\Programacion\Desktop\"/>
    </mc:Choice>
  </mc:AlternateContent>
  <xr:revisionPtr revIDLastSave="0" documentId="13_ncr:1_{BFCCEAA5-1F46-4D63-8794-0241EAFC9AA3}" xr6:coauthVersionLast="47" xr6:coauthVersionMax="47" xr10:uidLastSave="{00000000-0000-0000-0000-000000000000}"/>
  <bookViews>
    <workbookView xWindow="-120" yWindow="-120" windowWidth="29040" windowHeight="15840" xr2:uid="{F2EBAF9E-334C-4B94-A85D-930FBDF59D84}"/>
  </bookViews>
  <sheets>
    <sheet name="143" sheetId="1" r:id="rId1"/>
    <sheet name="144" sheetId="2" r:id="rId2"/>
  </sheets>
  <externalReferences>
    <externalReference r:id="rId3"/>
  </externalReferences>
  <definedNames>
    <definedName name="Abril">#REF!</definedName>
    <definedName name="anscount" hidden="1">2</definedName>
    <definedName name="Apellido">'[1]27'!$C$15:$C$22</definedName>
    <definedName name="base_datos">'[1]76'!$A$58:$E$74</definedName>
    <definedName name="BudgetTab">#REF!</definedName>
    <definedName name="Code">'[1]35'!$A$1:$A$12</definedName>
    <definedName name="Código">#REF!</definedName>
    <definedName name="Colegios">#REF!</definedName>
    <definedName name="Comida">#REF!</definedName>
    <definedName name="cuota">'[1]32'!$A$11:$D$28</definedName>
    <definedName name="Domicilio">'[1]27'!$D$15:$D$22</definedName>
    <definedName name="Enero">#REF!</definedName>
    <definedName name="Febrero">#REF!</definedName>
    <definedName name="Gasolina">#REF!</definedName>
    <definedName name="Luz">#REF!</definedName>
    <definedName name="Marzo">#REF!</definedName>
    <definedName name="Nombre">'[1]27'!$B$15:$B$22</definedName>
    <definedName name="Ocio">#REF!</definedName>
    <definedName name="Saldo_pdte.">'[1]27'!$F$15:$F$22</definedName>
    <definedName name="sencount" hidden="1">1</definedName>
    <definedName name="Teléfono">#REF!</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21" i="1" l="1"/>
  <c r="G26" i="1"/>
  <c r="G25" i="1"/>
  <c r="G24" i="1"/>
  <c r="G23" i="1"/>
  <c r="G22" i="1"/>
  <c r="G20" i="1"/>
  <c r="G20" i="2"/>
  <c r="G19" i="2"/>
  <c r="G18" i="2"/>
  <c r="G17" i="2"/>
  <c r="G16" i="2"/>
  <c r="G15" i="2"/>
  <c r="G14" i="2"/>
  <c r="G13" i="2"/>
  <c r="G12" i="2"/>
  <c r="G11" i="2"/>
  <c r="G10" i="2"/>
  <c r="G9" i="2"/>
  <c r="D18" i="1"/>
  <c r="J16" i="1"/>
  <c r="F16" i="1"/>
  <c r="J15" i="1"/>
  <c r="F15" i="1"/>
  <c r="J14" i="1"/>
  <c r="F14" i="1"/>
  <c r="J13" i="1"/>
  <c r="F13" i="1"/>
  <c r="J12" i="1"/>
  <c r="F12" i="1"/>
  <c r="J11" i="1"/>
  <c r="F11" i="1"/>
  <c r="J10" i="1"/>
  <c r="F10" i="1"/>
  <c r="J9" i="1"/>
  <c r="F9" i="1"/>
  <c r="J8" i="1"/>
  <c r="F8" i="1"/>
  <c r="J7" i="1"/>
  <c r="F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Lourdes Valls</author>
  </authors>
  <commentList>
    <comment ref="F6" authorId="0" shapeId="0" xr:uid="{A04289F3-6641-40DA-91CB-1D5E9E0DE415}">
      <text>
        <r>
          <rPr>
            <sz val="8"/>
            <color indexed="81"/>
            <rFont val="Tahoma"/>
            <family val="2"/>
          </rPr>
          <t xml:space="preserve">Porcentaje de incremento del precio sobre el precio de compra. 2 ptos.
</t>
        </r>
      </text>
    </comment>
    <comment ref="J6" authorId="0" shapeId="0" xr:uid="{8F3EB95A-5909-4667-845E-E776B91B995E}">
      <text>
        <r>
          <rPr>
            <sz val="8"/>
            <color indexed="81"/>
            <rFont val="Tahoma"/>
            <family val="2"/>
          </rPr>
          <t>Calcular el número de veces que la cantidad de pedido cubre el stock de seguridad. 2 ptos.</t>
        </r>
      </text>
    </comment>
    <comment ref="C35" authorId="0" shapeId="0" xr:uid="{3E16D56D-DF28-44F9-A668-2B4A6ABCFFCA}">
      <text>
        <r>
          <rPr>
            <sz val="8"/>
            <color indexed="81"/>
            <rFont val="Tahoma"/>
            <family val="2"/>
          </rPr>
          <t>Crear una lista desplegable a partir de los productos de la lista 1</t>
        </r>
      </text>
    </comment>
    <comment ref="D35" authorId="0" shapeId="0" xr:uid="{C442AEF5-E450-45C8-9E77-456B39A34DB7}">
      <text>
        <r>
          <rPr>
            <sz val="8"/>
            <color indexed="81"/>
            <rFont val="Tahoma"/>
            <family val="2"/>
          </rPr>
          <t>A partir del código que se introduzca en las celdas de la anterior columna, deberá aparecer la descripción del artículo. 4 ptos.</t>
        </r>
      </text>
    </comment>
    <comment ref="E35" authorId="0" shapeId="0" xr:uid="{9583B608-D8D3-487E-B32B-258A5798655D}">
      <text>
        <r>
          <rPr>
            <sz val="8"/>
            <color indexed="81"/>
            <rFont val="Tahoma"/>
            <family val="2"/>
          </rPr>
          <t>Calcular el importe final. Para ello se debe tener en cuenta el precio de venta al público y las unidades pedidas. 4 ptos.</t>
        </r>
      </text>
    </comment>
    <comment ref="G35" authorId="0" shapeId="0" xr:uid="{D1F8B0AD-2740-4D88-992F-51FFE1A7816B}">
      <text>
        <r>
          <rPr>
            <sz val="8"/>
            <color indexed="81"/>
            <rFont val="Tahoma"/>
            <family val="2"/>
          </rPr>
          <t>Calcular el beneficio que nos deja la venta del producto. Para ello debemos calcular el margen de beneficio de cada uno de los productos.</t>
        </r>
        <r>
          <rPr>
            <b/>
            <u/>
            <sz val="8"/>
            <color indexed="81"/>
            <rFont val="Tahoma"/>
            <family val="2"/>
          </rPr>
          <t xml:space="preserve"> Utilizar sólo una celda. </t>
        </r>
        <r>
          <rPr>
            <sz val="8"/>
            <color indexed="81"/>
            <rFont val="Tahoma"/>
            <family val="2"/>
          </rPr>
          <t xml:space="preserve">6 ptos
</t>
        </r>
      </text>
    </comment>
    <comment ref="H35" authorId="0" shapeId="0" xr:uid="{69D039FE-4786-4B32-9C07-11DFAF87A9B8}">
      <text>
        <r>
          <rPr>
            <sz val="8"/>
            <color indexed="81"/>
            <rFont val="Tahoma"/>
            <family val="2"/>
          </rPr>
          <t>Partiendo del stock inicial de la tabla 1-Listado de productos-, calcular las unidades finales después de la venta realizada. 4 ptos.</t>
        </r>
      </text>
    </comment>
    <comment ref="I35" authorId="0" shapeId="0" xr:uid="{03EFED9C-0E5E-4FC7-A323-FBE2DC250C5E}">
      <text>
        <r>
          <rPr>
            <sz val="8"/>
            <color indexed="81"/>
            <rFont val="Tahoma"/>
            <family val="2"/>
          </rPr>
          <t>Si el stock de seguridad es inferior a la cantidad final de unidades (celda anterior) entonces deberá aparecer un mensaje que ponga COMPRA. En caso contrario, la celda deberá aparecer en blanco. 8 ptos.</t>
        </r>
      </text>
    </comment>
    <comment ref="J35" authorId="0" shapeId="0" xr:uid="{8A221ABB-6E4F-42AD-9B96-481E6B32EE69}">
      <text>
        <r>
          <rPr>
            <sz val="8"/>
            <color indexed="81"/>
            <rFont val="Tahoma"/>
            <family val="2"/>
          </rPr>
          <t>Indicar la cantidad de pedido para cada producto en el caso que sea necesario comprar más unidades. Tener en cuenta que la suma de las unidades finales más la cantidad de pedido necesaria deberá ser MAYOR que el stock de seguridad. 8 ptos.</t>
        </r>
      </text>
    </comment>
    <comment ref="C40" authorId="0" shapeId="0" xr:uid="{F9A1FB16-2BF5-4E7E-91AC-B9862FE60930}">
      <text>
        <r>
          <rPr>
            <sz val="8"/>
            <color indexed="81"/>
            <rFont val="Tahoma"/>
            <family val="2"/>
          </rPr>
          <t xml:space="preserve">El descuento se realiza bien por la suma del importe total o por unidades. Para realizar el descuento por precio, tendrá que haber comprado más de 10.000 pts. Para realizar el descuento por unidades deberá haber comprado tres artículos diferentes -NO TRES UNIDADES-.Se calcularán siguiendo la tablas 4 y 5. Si la factura cumple con las dos posibilidades anteriores, entonces se tomará el descuento mayor. </t>
        </r>
      </text>
    </comment>
    <comment ref="C41" authorId="0" shapeId="0" xr:uid="{EEEC55D4-F422-47AA-B904-BCC1FE34FC9B}">
      <text>
        <r>
          <rPr>
            <sz val="8"/>
            <color indexed="81"/>
            <rFont val="Tahoma"/>
            <family val="2"/>
          </rPr>
          <t>Aumentar a la diferencia entre la suma del importe y el descuento, el 16% de IVA.</t>
        </r>
      </text>
    </comment>
    <comment ref="C43" authorId="0" shapeId="0" xr:uid="{BAAE0D9A-A3CE-4F63-A6AB-26225F8709C7}">
      <text>
        <r>
          <rPr>
            <sz val="8"/>
            <color indexed="81"/>
            <rFont val="Tahoma"/>
            <family val="2"/>
          </rPr>
          <t>Calcular el total en euros sabiendo que un euro son 166,386 pts. 
Deberá aparece la palabra euros o bien el símbolo del euro en la misma celda.</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JAVIER SIMO AYMAR</author>
  </authors>
  <commentList>
    <comment ref="A29" authorId="0" shapeId="0" xr:uid="{85EC097F-1EEA-4D80-916B-510EC4FBDDA6}">
      <text>
        <r>
          <rPr>
            <sz val="8"/>
            <color indexed="81"/>
            <rFont val="Tahoma"/>
            <family val="2"/>
          </rPr>
          <t xml:space="preserve">Utiliza sólo la columna G para responder a esta pregunta
</t>
        </r>
      </text>
    </comment>
    <comment ref="A30" authorId="0" shapeId="0" xr:uid="{9E29B2FA-5BBD-4C96-8296-D5285E75A010}">
      <text>
        <r>
          <rPr>
            <sz val="8"/>
            <color indexed="81"/>
            <rFont val="Tahoma"/>
            <family val="2"/>
          </rPr>
          <t xml:space="preserve">Utiliza sólo la columna G para responder a esta pregunta
</t>
        </r>
      </text>
    </comment>
    <comment ref="C33" authorId="0" shapeId="0" xr:uid="{D907F438-E3CD-4474-93D4-BAB058CA51E7}">
      <text>
        <r>
          <rPr>
            <sz val="8"/>
            <color indexed="81"/>
            <rFont val="Tahoma"/>
            <family val="2"/>
          </rPr>
          <t>Crea una lista desplegable con todos los títulos disponibles</t>
        </r>
      </text>
    </comment>
  </commentList>
</comments>
</file>

<file path=xl/sharedStrings.xml><?xml version="1.0" encoding="utf-8"?>
<sst xmlns="http://schemas.openxmlformats.org/spreadsheetml/2006/main" count="143" uniqueCount="101">
  <si>
    <t>TABLA 1. LISTADO DE ARTÍCULOS</t>
  </si>
  <si>
    <t>Precio</t>
  </si>
  <si>
    <t>UNIDADES</t>
  </si>
  <si>
    <t>Código</t>
  </si>
  <si>
    <t>Descripción</t>
  </si>
  <si>
    <t>Compra</t>
  </si>
  <si>
    <t>Venta</t>
  </si>
  <si>
    <t>% Incremento</t>
  </si>
  <si>
    <t>En stock</t>
  </si>
  <si>
    <t>Stock de seguridad</t>
  </si>
  <si>
    <t>Cantidad mínima de pedido</t>
  </si>
  <si>
    <t>Cobertura</t>
  </si>
  <si>
    <t>A56</t>
  </si>
  <si>
    <t>Diskette</t>
  </si>
  <si>
    <t xml:space="preserve">Diskette </t>
  </si>
  <si>
    <t>A45</t>
  </si>
  <si>
    <t>Boligrafo</t>
  </si>
  <si>
    <t>A37</t>
  </si>
  <si>
    <t>B34</t>
  </si>
  <si>
    <t>B35</t>
  </si>
  <si>
    <t>Folios</t>
  </si>
  <si>
    <t>B56</t>
  </si>
  <si>
    <t>Impresora</t>
  </si>
  <si>
    <t>C45</t>
  </si>
  <si>
    <t>C76</t>
  </si>
  <si>
    <t>C98</t>
  </si>
  <si>
    <t>C44</t>
  </si>
  <si>
    <t>Nº de productos de la empresa.</t>
  </si>
  <si>
    <t>Nº de referencias cuyo producto es un diskette.</t>
  </si>
  <si>
    <t>Precio de compra más bajo.</t>
  </si>
  <si>
    <t>Precio de venta al público más alto.</t>
  </si>
  <si>
    <t>Precio medio de un paquete de folios.</t>
  </si>
  <si>
    <t>Precio medio de compra</t>
  </si>
  <si>
    <t>Nº de impresoras disponibles en stock.</t>
  </si>
  <si>
    <t>Nº de artículos que no alcanzan el precio medio de compra</t>
  </si>
  <si>
    <t>Código del producto con un mayor margen (utilizar sólo una fórmula)</t>
  </si>
  <si>
    <t>Cantidad de artículos cuya cantidad mínima de pedido es igual o inferior al stock de seguridad</t>
  </si>
  <si>
    <t>TABLA 2 - FACTURA</t>
  </si>
  <si>
    <t>TABLA 3 - CONTROL INVENTARIO</t>
  </si>
  <si>
    <t>Unidades</t>
  </si>
  <si>
    <t>Importe</t>
  </si>
  <si>
    <t>Beneficio</t>
  </si>
  <si>
    <t>Unidades finales</t>
  </si>
  <si>
    <t>¿Compra?</t>
  </si>
  <si>
    <t>Cantidad de pedido</t>
  </si>
  <si>
    <t>Total</t>
  </si>
  <si>
    <t>Descuento</t>
  </si>
  <si>
    <t>IVA</t>
  </si>
  <si>
    <t>Importe a pagar</t>
  </si>
  <si>
    <t>Total en Euros</t>
  </si>
  <si>
    <t>Tabla 4- Descuentos por precio</t>
  </si>
  <si>
    <t>Tabla 5 - Descuento por unidades</t>
  </si>
  <si>
    <t>Título</t>
  </si>
  <si>
    <t>Escritor</t>
  </si>
  <si>
    <t>Editorial</t>
  </si>
  <si>
    <t>Páginas</t>
  </si>
  <si>
    <t>Cantidad</t>
  </si>
  <si>
    <t>Amphitryon</t>
  </si>
  <si>
    <t>Ignacio Padilla</t>
  </si>
  <si>
    <t>Espasa</t>
  </si>
  <si>
    <t>Corazón tan blanco</t>
  </si>
  <si>
    <t>Javier Marias</t>
  </si>
  <si>
    <t>Anagrama</t>
  </si>
  <si>
    <t>Cuaderno Amarillo</t>
  </si>
  <si>
    <t>Salvador Pániker</t>
  </si>
  <si>
    <t>Plaza &amp; Janes</t>
  </si>
  <si>
    <t>El dios de las pequeñas cosas</t>
  </si>
  <si>
    <t>Arandhati Roy</t>
  </si>
  <si>
    <t>Fiesta</t>
  </si>
  <si>
    <t>José Luis de Vilallonga</t>
  </si>
  <si>
    <t>La cruda y tierna verdad</t>
  </si>
  <si>
    <t>Las cenizas de Angela</t>
  </si>
  <si>
    <t>Frank McCourt</t>
  </si>
  <si>
    <t>Maeva</t>
  </si>
  <si>
    <t>Lo es</t>
  </si>
  <si>
    <t>Memorias de una Geisha</t>
  </si>
  <si>
    <t>Arthur Golden</t>
  </si>
  <si>
    <t>Alfaguara</t>
  </si>
  <si>
    <t>Olvidado Rey Gudú</t>
  </si>
  <si>
    <t>Ana María Matute</t>
  </si>
  <si>
    <t>Sostiene Pereira</t>
  </si>
  <si>
    <t>Antonio Tabucchi</t>
  </si>
  <si>
    <t>Planeta</t>
  </si>
  <si>
    <t>Trainspotting</t>
  </si>
  <si>
    <t>Irvine Welsh</t>
  </si>
  <si>
    <t>¿Cuántos títulos diferentes hay?</t>
  </si>
  <si>
    <t>¿Cuántos libros diferentes hay de la editorial Espasa?</t>
  </si>
  <si>
    <t>¿Cuántos libros tienen menos de 500 páginas?</t>
  </si>
  <si>
    <t>¿Cuántos libros cuestan más de 3.000 pesetas?</t>
  </si>
  <si>
    <t>¿Cuántos libros se piden?</t>
  </si>
  <si>
    <t>¿Cuantos libros de José Luis de Vilallonga se han pedido?</t>
  </si>
  <si>
    <t>¿Cuál es el importe total que se por paga este pedido?</t>
  </si>
  <si>
    <t>¿Cuál es el importe que se paga por los libros de Plaza y Janes?</t>
  </si>
  <si>
    <t>¿Cuál es el promedio de páginas del pedido?</t>
  </si>
  <si>
    <t>¿Cuál es el precio medio de un libro de Anagrama?</t>
  </si>
  <si>
    <t>¿Cuál es el precio de este libro?</t>
  </si>
  <si>
    <t>¿Cuál es la diferencia económica entre el libro más caro y el más barato?</t>
  </si>
  <si>
    <t>¿Cuál es el escritor del libro más extenso?</t>
  </si>
  <si>
    <t>¿Cuál es la cantidad pedida del libro más corto?</t>
  </si>
  <si>
    <t>¿Cuál es la diferencia económica entre el libro más extenso y el más corto?</t>
  </si>
  <si>
    <t>Calcula el entero superior más cercano de la raiz cuadrada del precio del libro con más páginas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</si>
</sst>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 &quot;ptos.&quot;"/>
    <numFmt numFmtId="166" formatCode="_-* #,##0.00\ [$€-1]_-;\-* #,##0.00\ [$€-1]_-;_-* &quot;-&quot;??\ [$€-1]_-"/>
    <numFmt numFmtId="167" formatCode="#,##0\ &quot;€&quot;"/>
    <numFmt numFmtId="168" formatCode="#,##0\ &quot;pta&quot;"/>
  </numFmts>
  <fonts count="17" x14ac:knownFonts="1">
    <font>
      <sz val="10"/>
      <name val="Arial"/>
      <family val="2"/>
    </font>
    <font>
      <sz val="10"/>
      <name val="Arial"/>
      <family val="2"/>
    </font>
    <font>
      <b/>
      <sz val="10"/>
      <color indexed="62"/>
      <name val="Arial"/>
      <family val="2"/>
    </font>
    <font>
      <sz val="9"/>
      <name val="Arial"/>
      <family val="2"/>
    </font>
    <font>
      <b/>
      <sz val="8"/>
      <color indexed="53"/>
      <name val="Arial"/>
      <family val="2"/>
    </font>
    <font>
      <b/>
      <sz val="10"/>
      <color indexed="20"/>
      <name val="Arial"/>
      <family val="2"/>
    </font>
    <font>
      <b/>
      <sz val="10"/>
      <color indexed="61"/>
      <name val="Arial"/>
      <family val="2"/>
    </font>
    <font>
      <b/>
      <sz val="8"/>
      <color indexed="61"/>
      <name val="Arial"/>
      <family val="2"/>
    </font>
    <font>
      <sz val="9"/>
      <color indexed="62"/>
      <name val="Arial"/>
      <family val="2"/>
    </font>
    <font>
      <sz val="10"/>
      <color indexed="62"/>
      <name val="Arial"/>
      <family val="2"/>
    </font>
    <font>
      <b/>
      <sz val="9"/>
      <color indexed="62"/>
      <name val="Arial"/>
      <family val="2"/>
    </font>
    <font>
      <b/>
      <sz val="9"/>
      <color indexed="20"/>
      <name val="Arial"/>
      <family val="2"/>
    </font>
    <font>
      <sz val="8"/>
      <color indexed="81"/>
      <name val="Tahoma"/>
      <family val="2"/>
    </font>
    <font>
      <b/>
      <u/>
      <sz val="8"/>
      <color indexed="81"/>
      <name val="Tahoma"/>
      <family val="2"/>
    </font>
    <font>
      <b/>
      <sz val="9"/>
      <color indexed="18"/>
      <name val="Arial"/>
      <family val="2"/>
    </font>
    <font>
      <b/>
      <sz val="9"/>
      <name val="Arial"/>
      <family val="2"/>
    </font>
    <font>
      <sz val="9"/>
      <name val="Verdana"/>
      <family val="2"/>
    </font>
  </fonts>
  <fills count="6">
    <fill>
      <patternFill patternType="none"/>
    </fill>
    <fill>
      <patternFill patternType="gray125"/>
    </fill>
    <fill>
      <patternFill patternType="solid">
        <fgColor indexed="46"/>
        <bgColor indexed="64"/>
      </patternFill>
    </fill>
    <fill>
      <patternFill patternType="solid">
        <fgColor indexed="44"/>
        <bgColor indexed="64"/>
      </patternFill>
    </fill>
    <fill>
      <patternFill patternType="solid">
        <fgColor indexed="21"/>
        <bgColor indexed="64"/>
      </patternFill>
    </fill>
    <fill>
      <patternFill patternType="solid">
        <fgColor indexed="49"/>
        <bgColor indexed="64"/>
      </patternFill>
    </fill>
  </fills>
  <borders count="34">
    <border>
      <left/>
      <right/>
      <top/>
      <bottom/>
      <diagonal/>
    </border>
    <border>
      <left style="medium">
        <color indexed="54"/>
      </left>
      <right/>
      <top style="medium">
        <color indexed="54"/>
      </top>
      <bottom style="medium">
        <color indexed="54"/>
      </bottom>
      <diagonal/>
    </border>
    <border>
      <left/>
      <right/>
      <top style="medium">
        <color indexed="54"/>
      </top>
      <bottom style="medium">
        <color indexed="54"/>
      </bottom>
      <diagonal/>
    </border>
    <border>
      <left/>
      <right style="medium">
        <color indexed="54"/>
      </right>
      <top style="medium">
        <color indexed="54"/>
      </top>
      <bottom style="medium">
        <color indexed="54"/>
      </bottom>
      <diagonal/>
    </border>
    <border>
      <left style="medium">
        <color indexed="54"/>
      </left>
      <right style="thin">
        <color indexed="54"/>
      </right>
      <top style="medium">
        <color indexed="54"/>
      </top>
      <bottom style="thin">
        <color indexed="54"/>
      </bottom>
      <diagonal/>
    </border>
    <border>
      <left style="thin">
        <color indexed="54"/>
      </left>
      <right/>
      <top style="medium">
        <color indexed="54"/>
      </top>
      <bottom style="thin">
        <color indexed="54"/>
      </bottom>
      <diagonal/>
    </border>
    <border>
      <left style="medium">
        <color indexed="54"/>
      </left>
      <right style="thin">
        <color indexed="54"/>
      </right>
      <top style="medium">
        <color indexed="54"/>
      </top>
      <bottom style="medium">
        <color indexed="54"/>
      </bottom>
      <diagonal/>
    </border>
    <border>
      <left style="thin">
        <color indexed="54"/>
      </left>
      <right style="thin">
        <color indexed="54"/>
      </right>
      <top style="medium">
        <color indexed="54"/>
      </top>
      <bottom style="medium">
        <color indexed="54"/>
      </bottom>
      <diagonal/>
    </border>
    <border>
      <left style="thin">
        <color indexed="54"/>
      </left>
      <right style="medium">
        <color indexed="54"/>
      </right>
      <top style="medium">
        <color indexed="54"/>
      </top>
      <bottom style="medium">
        <color indexed="54"/>
      </bottom>
      <diagonal/>
    </border>
    <border>
      <left/>
      <right style="thin">
        <color indexed="54"/>
      </right>
      <top style="medium">
        <color indexed="54"/>
      </top>
      <bottom style="thin">
        <color indexed="54"/>
      </bottom>
      <diagonal/>
    </border>
    <border>
      <left style="thin">
        <color indexed="54"/>
      </left>
      <right style="thin">
        <color indexed="54"/>
      </right>
      <top style="medium">
        <color indexed="54"/>
      </top>
      <bottom style="thin">
        <color indexed="54"/>
      </bottom>
      <diagonal/>
    </border>
    <border>
      <left style="thin">
        <color indexed="54"/>
      </left>
      <right style="medium">
        <color indexed="54"/>
      </right>
      <top style="medium">
        <color indexed="54"/>
      </top>
      <bottom style="thin">
        <color indexed="54"/>
      </bottom>
      <diagonal/>
    </border>
    <border>
      <left style="medium">
        <color indexed="54"/>
      </left>
      <right style="thin">
        <color indexed="54"/>
      </right>
      <top style="thin">
        <color indexed="54"/>
      </top>
      <bottom style="thin">
        <color indexed="54"/>
      </bottom>
      <diagonal/>
    </border>
    <border>
      <left style="thin">
        <color indexed="54"/>
      </left>
      <right/>
      <top style="thin">
        <color indexed="54"/>
      </top>
      <bottom style="thin">
        <color indexed="54"/>
      </bottom>
      <diagonal/>
    </border>
    <border>
      <left style="medium">
        <color indexed="54"/>
      </left>
      <right style="thin">
        <color indexed="54"/>
      </right>
      <top/>
      <bottom style="thin">
        <color indexed="54"/>
      </bottom>
      <diagonal/>
    </border>
    <border>
      <left style="thin">
        <color indexed="54"/>
      </left>
      <right style="thin">
        <color indexed="54"/>
      </right>
      <top/>
      <bottom style="thin">
        <color indexed="54"/>
      </bottom>
      <diagonal/>
    </border>
    <border>
      <left style="thin">
        <color indexed="54"/>
      </left>
      <right style="medium">
        <color indexed="54"/>
      </right>
      <top/>
      <bottom style="thin">
        <color indexed="54"/>
      </bottom>
      <diagonal/>
    </border>
    <border>
      <left/>
      <right style="thin">
        <color indexed="54"/>
      </right>
      <top style="thin">
        <color indexed="54"/>
      </top>
      <bottom style="thin">
        <color indexed="54"/>
      </bottom>
      <diagonal/>
    </border>
    <border>
      <left style="thin">
        <color indexed="54"/>
      </left>
      <right style="thin">
        <color indexed="54"/>
      </right>
      <top style="thin">
        <color indexed="54"/>
      </top>
      <bottom style="thin">
        <color indexed="54"/>
      </bottom>
      <diagonal/>
    </border>
    <border>
      <left style="thin">
        <color indexed="54"/>
      </left>
      <right style="medium">
        <color indexed="54"/>
      </right>
      <top style="thin">
        <color indexed="54"/>
      </top>
      <bottom style="thin">
        <color indexed="54"/>
      </bottom>
      <diagonal/>
    </border>
    <border>
      <left style="medium">
        <color indexed="54"/>
      </left>
      <right style="thin">
        <color indexed="54"/>
      </right>
      <top style="thin">
        <color indexed="54"/>
      </top>
      <bottom style="medium">
        <color indexed="54"/>
      </bottom>
      <diagonal/>
    </border>
    <border>
      <left style="thin">
        <color indexed="54"/>
      </left>
      <right/>
      <top style="thin">
        <color indexed="54"/>
      </top>
      <bottom style="medium">
        <color indexed="54"/>
      </bottom>
      <diagonal/>
    </border>
    <border>
      <left style="thin">
        <color indexed="54"/>
      </left>
      <right style="thin">
        <color indexed="54"/>
      </right>
      <top style="thin">
        <color indexed="54"/>
      </top>
      <bottom style="medium">
        <color indexed="54"/>
      </bottom>
      <diagonal/>
    </border>
    <border>
      <left/>
      <right style="thin">
        <color indexed="54"/>
      </right>
      <top style="thin">
        <color indexed="54"/>
      </top>
      <bottom style="medium">
        <color indexed="54"/>
      </bottom>
      <diagonal/>
    </border>
    <border>
      <left style="thin">
        <color indexed="54"/>
      </left>
      <right style="medium">
        <color indexed="54"/>
      </right>
      <top style="thin">
        <color indexed="54"/>
      </top>
      <bottom style="medium">
        <color indexed="54"/>
      </bottom>
      <diagonal/>
    </border>
    <border>
      <left style="medium">
        <color indexed="54"/>
      </left>
      <right style="thin">
        <color indexed="54"/>
      </right>
      <top style="medium">
        <color indexed="54"/>
      </top>
      <bottom/>
      <diagonal/>
    </border>
    <border>
      <left style="thin">
        <color indexed="54"/>
      </left>
      <right style="thin">
        <color indexed="54"/>
      </right>
      <top style="medium">
        <color indexed="54"/>
      </top>
      <bottom/>
      <diagonal/>
    </border>
    <border>
      <left style="thin">
        <color indexed="54"/>
      </left>
      <right style="medium">
        <color indexed="54"/>
      </right>
      <top style="medium">
        <color indexed="54"/>
      </top>
      <bottom/>
      <diagonal/>
    </border>
    <border>
      <left/>
      <right/>
      <top style="medium">
        <color indexed="23"/>
      </top>
      <bottom style="medium">
        <color indexed="23"/>
      </bottom>
      <diagonal/>
    </border>
    <border>
      <left/>
      <right/>
      <top style="thin">
        <color indexed="23"/>
      </top>
      <bottom/>
      <diagonal/>
    </border>
    <border>
      <left/>
      <right/>
      <top style="thin">
        <color indexed="23"/>
      </top>
      <bottom style="medium">
        <color indexed="23"/>
      </bottom>
      <diagonal/>
    </border>
    <border>
      <left/>
      <right/>
      <top/>
      <bottom style="thin">
        <color indexed="64"/>
      </bottom>
      <diagonal/>
    </border>
    <border>
      <left/>
      <right/>
      <top style="thin">
        <color indexed="64"/>
      </top>
      <bottom style="thin">
        <color indexed="64"/>
      </bottom>
      <diagonal/>
    </border>
    <border>
      <left/>
      <right/>
      <top style="thin">
        <color indexed="64"/>
      </top>
      <bottom/>
      <diagonal/>
    </border>
  </borders>
  <cellStyleXfs count="3">
    <xf numFmtId="0" fontId="0" fillId="0" borderId="0"/>
    <xf numFmtId="9" fontId="1" fillId="0" borderId="0" applyFont="0" applyFill="0" applyBorder="0" applyAlignment="0" applyProtection="0"/>
    <xf numFmtId="166" fontId="1" fillId="0" borderId="0" applyFont="0" applyFill="0" applyBorder="0" applyAlignment="0" applyProtection="0"/>
  </cellStyleXfs>
  <cellXfs count="112">
    <xf numFmtId="0" fontId="0" fillId="0" borderId="0" xfId="0"/>
    <xf numFmtId="164" fontId="2" fillId="0" borderId="0" xfId="0" applyNumberFormat="1" applyFont="1" applyAlignment="1">
      <alignment horizontal="left" vertical="center" wrapText="1" indent="1"/>
    </xf>
    <xf numFmtId="0" fontId="3" fillId="0" borderId="0" xfId="0" applyFont="1" applyAlignment="1">
      <alignment horizontal="left" vertical="center" wrapText="1"/>
    </xf>
    <xf numFmtId="0" fontId="3" fillId="0" borderId="0" xfId="0" applyFont="1"/>
    <xf numFmtId="0" fontId="4" fillId="0" borderId="0" xfId="0" applyFont="1" applyAlignment="1">
      <alignment horizontal="center" vertical="center"/>
    </xf>
    <xf numFmtId="0" fontId="1" fillId="0" borderId="0" xfId="0" applyFont="1"/>
    <xf numFmtId="164" fontId="4" fillId="0" borderId="0" xfId="0" applyNumberFormat="1" applyFont="1" applyAlignment="1">
      <alignment horizontal="left" vertical="center" wrapText="1" indent="1"/>
    </xf>
    <xf numFmtId="164" fontId="2" fillId="0" borderId="0" xfId="0" applyNumberFormat="1" applyFont="1" applyAlignment="1">
      <alignment horizontal="left" vertical="center" wrapText="1"/>
    </xf>
    <xf numFmtId="0" fontId="4" fillId="0" borderId="0" xfId="0" applyFont="1" applyAlignment="1">
      <alignment horizontal="center"/>
    </xf>
    <xf numFmtId="0" fontId="6" fillId="2" borderId="4" xfId="0" applyFont="1" applyFill="1" applyBorder="1" applyAlignment="1">
      <alignment horizontal="center" vertical="center" wrapText="1"/>
    </xf>
    <xf numFmtId="0" fontId="6" fillId="2" borderId="5" xfId="0" applyFont="1" applyFill="1" applyBorder="1" applyAlignment="1">
      <alignment horizontal="center" vertical="center" wrapText="1"/>
    </xf>
    <xf numFmtId="0" fontId="6" fillId="2" borderId="6" xfId="0" applyFont="1" applyFill="1" applyBorder="1" applyAlignment="1">
      <alignment horizontal="center" vertical="center" wrapText="1"/>
    </xf>
    <xf numFmtId="0" fontId="6" fillId="2" borderId="7" xfId="0" applyFont="1" applyFill="1" applyBorder="1" applyAlignment="1">
      <alignment horizontal="center" vertical="center" wrapText="1"/>
    </xf>
    <xf numFmtId="0" fontId="6" fillId="2" borderId="8" xfId="0" applyFont="1" applyFill="1" applyBorder="1" applyAlignment="1">
      <alignment horizontal="center" vertical="center" wrapText="1"/>
    </xf>
    <xf numFmtId="0" fontId="6" fillId="2" borderId="9" xfId="0" applyFont="1" applyFill="1" applyBorder="1" applyAlignment="1">
      <alignment horizontal="center" vertical="center" wrapText="1"/>
    </xf>
    <xf numFmtId="0" fontId="6" fillId="2" borderId="10" xfId="0" applyFont="1" applyFill="1" applyBorder="1" applyAlignment="1">
      <alignment horizontal="center" vertical="center" wrapText="1"/>
    </xf>
    <xf numFmtId="0" fontId="7" fillId="2" borderId="10" xfId="0" applyFont="1" applyFill="1" applyBorder="1" applyAlignment="1">
      <alignment horizontal="center" vertical="center" wrapText="1"/>
    </xf>
    <xf numFmtId="0" fontId="6" fillId="0" borderId="10" xfId="0" applyFont="1" applyBorder="1" applyAlignment="1">
      <alignment horizontal="center" vertical="center" wrapText="1"/>
    </xf>
    <xf numFmtId="0" fontId="6" fillId="0" borderId="11" xfId="0" applyFont="1" applyBorder="1" applyAlignment="1">
      <alignment horizontal="center" vertical="center" wrapText="1"/>
    </xf>
    <xf numFmtId="0" fontId="3" fillId="0" borderId="0" xfId="0" applyFont="1" applyAlignment="1">
      <alignment horizontal="center"/>
    </xf>
    <xf numFmtId="0" fontId="4" fillId="0" borderId="0" xfId="0" applyFont="1"/>
    <xf numFmtId="0" fontId="8" fillId="0" borderId="12" xfId="0" applyFont="1" applyBorder="1"/>
    <xf numFmtId="0" fontId="8" fillId="0" borderId="13" xfId="0" applyFont="1" applyBorder="1"/>
    <xf numFmtId="0" fontId="8" fillId="0" borderId="14" xfId="0" applyFont="1" applyBorder="1"/>
    <xf numFmtId="0" fontId="8" fillId="0" borderId="15" xfId="0" applyFont="1" applyBorder="1"/>
    <xf numFmtId="9" fontId="9" fillId="0" borderId="16" xfId="1" applyFont="1" applyFill="1" applyBorder="1" applyAlignment="1">
      <alignment horizontal="center"/>
    </xf>
    <xf numFmtId="0" fontId="8" fillId="0" borderId="17" xfId="0" applyFont="1" applyBorder="1"/>
    <xf numFmtId="0" fontId="8" fillId="0" borderId="18" xfId="0" applyFont="1" applyBorder="1"/>
    <xf numFmtId="2" fontId="9" fillId="0" borderId="18" xfId="1" applyNumberFormat="1" applyFont="1" applyFill="1" applyBorder="1" applyAlignment="1">
      <alignment horizontal="center"/>
    </xf>
    <xf numFmtId="0" fontId="8" fillId="0" borderId="19" xfId="0" applyFont="1" applyBorder="1"/>
    <xf numFmtId="0" fontId="8" fillId="0" borderId="20" xfId="0" applyFont="1" applyBorder="1"/>
    <xf numFmtId="0" fontId="8" fillId="0" borderId="21" xfId="0" applyFont="1" applyBorder="1"/>
    <xf numFmtId="0" fontId="8" fillId="0" borderId="22" xfId="0" applyFont="1" applyBorder="1"/>
    <xf numFmtId="0" fontId="8" fillId="0" borderId="23" xfId="0" applyFont="1" applyBorder="1"/>
    <xf numFmtId="0" fontId="8" fillId="0" borderId="24" xfId="0" applyFont="1" applyBorder="1"/>
    <xf numFmtId="164" fontId="4" fillId="0" borderId="0" xfId="0" applyNumberFormat="1" applyFont="1"/>
    <xf numFmtId="0" fontId="9" fillId="0" borderId="18" xfId="1" applyNumberFormat="1" applyFont="1" applyFill="1" applyBorder="1" applyAlignment="1">
      <alignment horizontal="center"/>
    </xf>
    <xf numFmtId="0" fontId="4" fillId="0" borderId="0" xfId="0" applyFont="1" applyAlignment="1">
      <alignment horizontal="center" vertical="center" wrapText="1"/>
    </xf>
    <xf numFmtId="0" fontId="10" fillId="2" borderId="12" xfId="0" applyFont="1" applyFill="1" applyBorder="1" applyAlignment="1">
      <alignment horizontal="center" vertical="center" wrapText="1"/>
    </xf>
    <xf numFmtId="0" fontId="10" fillId="2" borderId="18" xfId="0" applyFont="1" applyFill="1" applyBorder="1" applyAlignment="1">
      <alignment horizontal="center" vertical="center" wrapText="1"/>
    </xf>
    <xf numFmtId="0" fontId="10" fillId="2" borderId="19" xfId="0" applyFont="1" applyFill="1" applyBorder="1" applyAlignment="1">
      <alignment horizontal="center" vertical="center" wrapText="1"/>
    </xf>
    <xf numFmtId="0" fontId="3" fillId="0" borderId="0" xfId="0" applyFont="1" applyAlignment="1">
      <alignment horizontal="center" vertical="center" wrapText="1"/>
    </xf>
    <xf numFmtId="0" fontId="3" fillId="2" borderId="0" xfId="0" applyFont="1" applyFill="1" applyAlignment="1">
      <alignment horizontal="center" vertical="center" wrapText="1"/>
    </xf>
    <xf numFmtId="0" fontId="3" fillId="0" borderId="12" xfId="0" applyFont="1" applyBorder="1"/>
    <xf numFmtId="0" fontId="3" fillId="0" borderId="18" xfId="0" applyFont="1" applyBorder="1"/>
    <xf numFmtId="9" fontId="1" fillId="0" borderId="19" xfId="1" applyFont="1" applyFill="1" applyBorder="1" applyAlignment="1">
      <alignment horizontal="center"/>
    </xf>
    <xf numFmtId="0" fontId="1" fillId="0" borderId="19" xfId="1" applyNumberFormat="1" applyFont="1" applyFill="1" applyBorder="1" applyAlignment="1">
      <alignment horizontal="center"/>
    </xf>
    <xf numFmtId="1" fontId="1" fillId="0" borderId="19" xfId="1" applyNumberFormat="1" applyFont="1" applyFill="1" applyBorder="1" applyAlignment="1">
      <alignment horizontal="center"/>
    </xf>
    <xf numFmtId="0" fontId="3" fillId="0" borderId="20" xfId="0" applyFont="1" applyBorder="1"/>
    <xf numFmtId="9" fontId="3" fillId="0" borderId="0" xfId="1" applyFont="1" applyFill="1"/>
    <xf numFmtId="9" fontId="3" fillId="0" borderId="0" xfId="0" applyNumberFormat="1" applyFont="1"/>
    <xf numFmtId="166" fontId="1" fillId="0" borderId="19" xfId="2" applyFont="1" applyFill="1" applyBorder="1" applyAlignment="1">
      <alignment horizontal="center"/>
    </xf>
    <xf numFmtId="9" fontId="8" fillId="0" borderId="11" xfId="0" applyNumberFormat="1" applyFont="1" applyBorder="1"/>
    <xf numFmtId="0" fontId="8" fillId="0" borderId="0" xfId="0" applyFont="1"/>
    <xf numFmtId="9" fontId="8" fillId="0" borderId="19" xfId="0" applyNumberFormat="1" applyFont="1" applyBorder="1"/>
    <xf numFmtId="9" fontId="8" fillId="0" borderId="24" xfId="0" applyNumberFormat="1" applyFont="1" applyBorder="1"/>
    <xf numFmtId="0" fontId="3" fillId="0" borderId="0" xfId="0" applyFont="1" applyAlignment="1">
      <alignment wrapText="1"/>
    </xf>
    <xf numFmtId="0" fontId="14" fillId="4" borderId="28" xfId="0" applyFont="1" applyFill="1" applyBorder="1" applyAlignment="1">
      <alignment horizontal="centerContinuous" vertical="center" wrapText="1"/>
    </xf>
    <xf numFmtId="0" fontId="14" fillId="4" borderId="28" xfId="0" applyFont="1" applyFill="1" applyBorder="1" applyAlignment="1">
      <alignment horizontal="centerContinuous" vertical="center"/>
    </xf>
    <xf numFmtId="0" fontId="14" fillId="4" borderId="28" xfId="0" applyFont="1" applyFill="1" applyBorder="1" applyAlignment="1">
      <alignment horizontal="right" vertical="center"/>
    </xf>
    <xf numFmtId="0" fontId="15" fillId="5" borderId="29" xfId="0" applyFont="1" applyFill="1" applyBorder="1" applyAlignment="1">
      <alignment horizontal="centerContinuous" vertical="center" wrapText="1"/>
    </xf>
    <xf numFmtId="0" fontId="3" fillId="5" borderId="29" xfId="0" applyFont="1" applyFill="1" applyBorder="1" applyAlignment="1">
      <alignment horizontal="centerContinuous" vertical="center"/>
    </xf>
    <xf numFmtId="166" fontId="3" fillId="5" borderId="29" xfId="2" applyFont="1" applyFill="1" applyBorder="1" applyAlignment="1">
      <alignment horizontal="centerContinuous" vertical="center"/>
    </xf>
    <xf numFmtId="0" fontId="3" fillId="5" borderId="29" xfId="0" applyFont="1" applyFill="1" applyBorder="1" applyAlignment="1">
      <alignment horizontal="right" vertical="center"/>
    </xf>
    <xf numFmtId="167" fontId="3" fillId="5" borderId="29" xfId="0" applyNumberFormat="1" applyFont="1" applyFill="1" applyBorder="1" applyAlignment="1">
      <alignment horizontal="centerContinuous" vertical="center"/>
    </xf>
    <xf numFmtId="0" fontId="15" fillId="5" borderId="30" xfId="0" applyFont="1" applyFill="1" applyBorder="1" applyAlignment="1">
      <alignment horizontal="centerContinuous" vertical="center" wrapText="1"/>
    </xf>
    <xf numFmtId="0" fontId="3" fillId="5" borderId="30" xfId="0" applyFont="1" applyFill="1" applyBorder="1" applyAlignment="1">
      <alignment horizontal="centerContinuous" vertical="center"/>
    </xf>
    <xf numFmtId="166" fontId="3" fillId="5" borderId="30" xfId="2" applyFont="1" applyFill="1" applyBorder="1" applyAlignment="1">
      <alignment horizontal="centerContinuous" vertical="center"/>
    </xf>
    <xf numFmtId="0" fontId="3" fillId="5" borderId="30" xfId="0" applyFont="1" applyFill="1" applyBorder="1" applyAlignment="1">
      <alignment horizontal="right" vertical="center"/>
    </xf>
    <xf numFmtId="0" fontId="3" fillId="0" borderId="0" xfId="0" applyFont="1" applyAlignment="1">
      <alignment horizontal="center" wrapText="1"/>
    </xf>
    <xf numFmtId="0" fontId="3" fillId="0" borderId="32" xfId="0" applyFont="1" applyBorder="1" applyAlignment="1">
      <alignment horizontal="center"/>
    </xf>
    <xf numFmtId="168" fontId="3" fillId="0" borderId="32" xfId="0" applyNumberFormat="1" applyFont="1" applyBorder="1" applyAlignment="1">
      <alignment horizontal="center"/>
    </xf>
    <xf numFmtId="168" fontId="3" fillId="0" borderId="33" xfId="0" applyNumberFormat="1" applyFont="1" applyBorder="1" applyAlignment="1">
      <alignment horizontal="center"/>
    </xf>
    <xf numFmtId="167" fontId="3" fillId="0" borderId="33" xfId="0" applyNumberFormat="1" applyFont="1" applyBorder="1" applyAlignment="1">
      <alignment horizontal="center"/>
    </xf>
    <xf numFmtId="0" fontId="3" fillId="0" borderId="33" xfId="0" applyFont="1" applyBorder="1" applyAlignment="1">
      <alignment horizontal="center"/>
    </xf>
    <xf numFmtId="0" fontId="8" fillId="0" borderId="12" xfId="0" applyFont="1" applyBorder="1" applyAlignment="1">
      <alignment horizontal="center"/>
    </xf>
    <xf numFmtId="0" fontId="8" fillId="0" borderId="18" xfId="0" applyFont="1" applyBorder="1" applyAlignment="1">
      <alignment horizontal="center"/>
    </xf>
    <xf numFmtId="0" fontId="8" fillId="0" borderId="20" xfId="0" applyFont="1" applyBorder="1" applyAlignment="1">
      <alignment horizontal="center"/>
    </xf>
    <xf numFmtId="0" fontId="8" fillId="0" borderId="22" xfId="0" applyFont="1" applyBorder="1" applyAlignment="1">
      <alignment horizontal="center"/>
    </xf>
    <xf numFmtId="0" fontId="10" fillId="0" borderId="0" xfId="0" applyFont="1" applyAlignment="1">
      <alignment horizontal="center" wrapText="1"/>
    </xf>
    <xf numFmtId="0" fontId="8" fillId="0" borderId="4" xfId="0" applyFont="1" applyBorder="1" applyAlignment="1">
      <alignment horizontal="center"/>
    </xf>
    <xf numFmtId="0" fontId="8" fillId="0" borderId="10" xfId="0" applyFont="1" applyBorder="1" applyAlignment="1">
      <alignment horizontal="center"/>
    </xf>
    <xf numFmtId="0" fontId="10" fillId="0" borderId="1" xfId="0" applyFont="1" applyBorder="1" applyAlignment="1">
      <alignment horizontal="right"/>
    </xf>
    <xf numFmtId="0" fontId="10" fillId="0" borderId="3" xfId="0" applyFont="1" applyBorder="1" applyAlignment="1">
      <alignment horizontal="right"/>
    </xf>
    <xf numFmtId="0" fontId="11" fillId="2" borderId="25" xfId="0" applyFont="1" applyFill="1" applyBorder="1" applyAlignment="1">
      <alignment horizontal="center"/>
    </xf>
    <xf numFmtId="0" fontId="11" fillId="2" borderId="26" xfId="0" applyFont="1" applyFill="1" applyBorder="1" applyAlignment="1">
      <alignment horizontal="center"/>
    </xf>
    <xf numFmtId="0" fontId="11" fillId="2" borderId="27" xfId="0" applyFont="1" applyFill="1" applyBorder="1" applyAlignment="1">
      <alignment horizontal="center"/>
    </xf>
    <xf numFmtId="0" fontId="11" fillId="2" borderId="1" xfId="0" applyFont="1" applyFill="1" applyBorder="1" applyAlignment="1">
      <alignment horizontal="center"/>
    </xf>
    <xf numFmtId="0" fontId="11" fillId="2" borderId="2" xfId="0" applyFont="1" applyFill="1" applyBorder="1" applyAlignment="1">
      <alignment horizontal="center"/>
    </xf>
    <xf numFmtId="0" fontId="11" fillId="2" borderId="3" xfId="0" applyFont="1" applyFill="1" applyBorder="1" applyAlignment="1">
      <alignment horizontal="center"/>
    </xf>
    <xf numFmtId="0" fontId="10" fillId="3" borderId="0" xfId="0" applyFont="1" applyFill="1" applyAlignment="1">
      <alignment horizontal="left" vertical="center" wrapText="1"/>
    </xf>
    <xf numFmtId="0" fontId="11" fillId="2" borderId="4" xfId="0" applyFont="1" applyFill="1" applyBorder="1" applyAlignment="1">
      <alignment horizontal="center"/>
    </xf>
    <xf numFmtId="0" fontId="11" fillId="2" borderId="10" xfId="0" applyFont="1" applyFill="1" applyBorder="1" applyAlignment="1">
      <alignment horizontal="center"/>
    </xf>
    <xf numFmtId="0" fontId="11" fillId="2" borderId="11" xfId="0" applyFont="1" applyFill="1" applyBorder="1" applyAlignment="1">
      <alignment horizontal="center"/>
    </xf>
    <xf numFmtId="0" fontId="11" fillId="2" borderId="0" xfId="0" applyFont="1" applyFill="1" applyAlignment="1">
      <alignment horizontal="center"/>
    </xf>
    <xf numFmtId="164" fontId="2" fillId="0" borderId="0" xfId="0" applyNumberFormat="1" applyFont="1" applyAlignment="1">
      <alignment horizontal="left" vertical="center" wrapText="1" indent="1"/>
    </xf>
    <xf numFmtId="164" fontId="5" fillId="0" borderId="0" xfId="0" applyNumberFormat="1" applyFont="1" applyAlignment="1">
      <alignment horizontal="left" vertical="center" wrapText="1"/>
    </xf>
    <xf numFmtId="0" fontId="6" fillId="2" borderId="1" xfId="0" applyFont="1" applyFill="1" applyBorder="1" applyAlignment="1">
      <alignment horizontal="center" vertical="center" wrapText="1"/>
    </xf>
    <xf numFmtId="0" fontId="6" fillId="2" borderId="2" xfId="0" applyFont="1" applyFill="1" applyBorder="1" applyAlignment="1">
      <alignment horizontal="center" vertical="center" wrapText="1"/>
    </xf>
    <xf numFmtId="0" fontId="6" fillId="2" borderId="3" xfId="0" applyFont="1" applyFill="1" applyBorder="1" applyAlignment="1">
      <alignment horizontal="center" vertical="center" wrapText="1"/>
    </xf>
    <xf numFmtId="0" fontId="16" fillId="0" borderId="32" xfId="0" applyFont="1" applyBorder="1" applyAlignment="1">
      <alignment horizontal="center" wrapText="1"/>
    </xf>
    <xf numFmtId="0" fontId="16" fillId="0" borderId="32" xfId="0" applyFont="1" applyBorder="1" applyAlignment="1">
      <alignment horizontal="right" wrapText="1"/>
    </xf>
    <xf numFmtId="0" fontId="16" fillId="0" borderId="0" xfId="0" applyFont="1" applyAlignment="1">
      <alignment horizontal="right" wrapText="1"/>
    </xf>
    <xf numFmtId="0" fontId="3" fillId="0" borderId="33" xfId="0" applyFont="1" applyBorder="1" applyAlignment="1">
      <alignment horizontal="center"/>
    </xf>
    <xf numFmtId="1" fontId="3" fillId="0" borderId="33" xfId="0" applyNumberFormat="1" applyFont="1" applyBorder="1" applyAlignment="1">
      <alignment horizontal="center"/>
    </xf>
    <xf numFmtId="0" fontId="3" fillId="0" borderId="32" xfId="0" applyFont="1" applyBorder="1" applyAlignment="1">
      <alignment horizontal="center"/>
    </xf>
    <xf numFmtId="167" fontId="3" fillId="0" borderId="32" xfId="0" applyNumberFormat="1" applyFont="1" applyBorder="1" applyAlignment="1">
      <alignment horizontal="center"/>
    </xf>
    <xf numFmtId="0" fontId="16" fillId="0" borderId="33" xfId="0" applyFont="1" applyBorder="1" applyAlignment="1">
      <alignment horizontal="right" wrapText="1"/>
    </xf>
    <xf numFmtId="0" fontId="16" fillId="4" borderId="33" xfId="0" applyFont="1" applyFill="1" applyBorder="1" applyAlignment="1">
      <alignment horizontal="center" wrapText="1"/>
    </xf>
    <xf numFmtId="168" fontId="3" fillId="0" borderId="33" xfId="0" applyNumberFormat="1" applyFont="1" applyBorder="1" applyAlignment="1">
      <alignment horizontal="center"/>
    </xf>
    <xf numFmtId="0" fontId="16" fillId="0" borderId="31" xfId="0" applyFont="1" applyBorder="1" applyAlignment="1">
      <alignment horizontal="right" wrapText="1"/>
    </xf>
    <xf numFmtId="0" fontId="3" fillId="0" borderId="31" xfId="0" applyFont="1" applyBorder="1" applyAlignment="1">
      <alignment horizontal="center"/>
    </xf>
  </cellXfs>
  <cellStyles count="3">
    <cellStyle name="Euro" xfId="2" xr:uid="{35905167-BA04-4B69-900F-77402D7A5188}"/>
    <cellStyle name="Normal" xfId="0" builtinId="0"/>
    <cellStyle name="Porcentaj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276225</xdr:colOff>
      <xdr:row>1</xdr:row>
      <xdr:rowOff>28575</xdr:rowOff>
    </xdr:from>
    <xdr:to>
      <xdr:col>7</xdr:col>
      <xdr:colOff>561975</xdr:colOff>
      <xdr:row>2</xdr:row>
      <xdr:rowOff>104775</xdr:rowOff>
    </xdr:to>
    <xdr:sp macro="" textlink="">
      <xdr:nvSpPr>
        <xdr:cNvPr id="2" name="Text Box 13">
          <a:extLst>
            <a:ext uri="{FF2B5EF4-FFF2-40B4-BE49-F238E27FC236}">
              <a16:creationId xmlns:a16="http://schemas.microsoft.com/office/drawing/2014/main" id="{A48350A9-3EEF-4F2B-A44B-714F3D34CB49}"/>
            </a:ext>
          </a:extLst>
        </xdr:cNvPr>
        <xdr:cNvSpPr txBox="1">
          <a:spLocks noChangeArrowheads="1"/>
        </xdr:cNvSpPr>
      </xdr:nvSpPr>
      <xdr:spPr bwMode="auto">
        <a:xfrm>
          <a:off x="276225" y="352425"/>
          <a:ext cx="5038725" cy="1695450"/>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0">
            <a:defRPr sz="1000"/>
          </a:pPr>
          <a:r>
            <a:rPr lang="es-ES" sz="1000" b="0" i="0" strike="noStrike">
              <a:solidFill>
                <a:srgbClr val="000000"/>
              </a:solidFill>
              <a:latin typeface="Arial"/>
              <a:cs typeface="Arial"/>
            </a:rPr>
            <a:t>Una empresa, dedicada a la venta de material de oficina, nos ha pedido que le diseñemos una hoja de Excel para el control de inventario a partir de una factura. Para ello, nos ha facilitado el listado de algunos de sus productos (TABLA 1). En ella podemos ver el código, descripción del producto, el precio de compra y venta, así como las unidades en stock, las unidades del stock de seguridad y la cantidad mínima de pedido.  Seguidamente, contesta a las preguntas que se realizan en la parte inferior de las tabla, rellena las tablas que hemos diseñado para la factura y el control de inventario y realiza el gráfico que se pide al final de todo. Debes contestar a las preguntas en las celdas sombreadas.</a:t>
          </a:r>
        </a:p>
      </xdr:txBody>
    </xdr:sp>
    <xdr:clientData/>
  </xdr:twoCellAnchor>
  <xdr:twoCellAnchor>
    <xdr:from>
      <xdr:col>0</xdr:col>
      <xdr:colOff>400050</xdr:colOff>
      <xdr:row>54</xdr:row>
      <xdr:rowOff>57150</xdr:rowOff>
    </xdr:from>
    <xdr:to>
      <xdr:col>7</xdr:col>
      <xdr:colOff>476250</xdr:colOff>
      <xdr:row>55</xdr:row>
      <xdr:rowOff>76200</xdr:rowOff>
    </xdr:to>
    <xdr:sp macro="" textlink="">
      <xdr:nvSpPr>
        <xdr:cNvPr id="3" name="Text Box 14">
          <a:extLst>
            <a:ext uri="{FF2B5EF4-FFF2-40B4-BE49-F238E27FC236}">
              <a16:creationId xmlns:a16="http://schemas.microsoft.com/office/drawing/2014/main" id="{31716B59-0850-4103-AADB-2074CA4DB542}"/>
            </a:ext>
          </a:extLst>
        </xdr:cNvPr>
        <xdr:cNvSpPr txBox="1">
          <a:spLocks noChangeArrowheads="1"/>
        </xdr:cNvSpPr>
      </xdr:nvSpPr>
      <xdr:spPr bwMode="auto">
        <a:xfrm>
          <a:off x="400050" y="12401550"/>
          <a:ext cx="4829175" cy="723900"/>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0">
            <a:defRPr sz="1000"/>
          </a:pPr>
          <a:r>
            <a:rPr lang="es-ES" sz="1000" b="0" i="0" strike="noStrike">
              <a:solidFill>
                <a:srgbClr val="000000"/>
              </a:solidFill>
              <a:latin typeface="Arial"/>
              <a:cs typeface="Arial"/>
            </a:rPr>
            <a:t>Por último crea un gráfico de columnas que muestre en porcentaje, la relación entre la cantidad de unidades en stock, en stock de seguridad y la cantidad mínima de pedido. En el eje horizontal deberá aparecer el código del producto, un título y una leyenda en la parte inferior del gráfico. Insertar el gráfico como una hoja nueva.</a:t>
          </a:r>
        </a:p>
      </xdr:txBody>
    </xdr:sp>
    <xdr:clientData/>
  </xdr:twoCellAnchor>
  <xdr:twoCellAnchor>
    <xdr:from>
      <xdr:col>0</xdr:col>
      <xdr:colOff>314325</xdr:colOff>
      <xdr:row>30</xdr:row>
      <xdr:rowOff>19050</xdr:rowOff>
    </xdr:from>
    <xdr:to>
      <xdr:col>7</xdr:col>
      <xdr:colOff>266700</xdr:colOff>
      <xdr:row>31</xdr:row>
      <xdr:rowOff>66675</xdr:rowOff>
    </xdr:to>
    <xdr:sp macro="" textlink="">
      <xdr:nvSpPr>
        <xdr:cNvPr id="4" name="Text Box 15">
          <a:extLst>
            <a:ext uri="{FF2B5EF4-FFF2-40B4-BE49-F238E27FC236}">
              <a16:creationId xmlns:a16="http://schemas.microsoft.com/office/drawing/2014/main" id="{5A492364-EFFF-4D7C-AB6D-832520D2CECA}"/>
            </a:ext>
          </a:extLst>
        </xdr:cNvPr>
        <xdr:cNvSpPr txBox="1">
          <a:spLocks noChangeArrowheads="1"/>
        </xdr:cNvSpPr>
      </xdr:nvSpPr>
      <xdr:spPr bwMode="auto">
        <a:xfrm>
          <a:off x="314325" y="7581900"/>
          <a:ext cx="4705350" cy="1000125"/>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0">
            <a:lnSpc>
              <a:spcPts val="1000"/>
            </a:lnSpc>
            <a:defRPr sz="1000"/>
          </a:pPr>
          <a:r>
            <a:rPr lang="es-ES" sz="1000" b="0" i="0" strike="noStrike">
              <a:solidFill>
                <a:srgbClr val="000000"/>
              </a:solidFill>
              <a:latin typeface="Arial"/>
              <a:cs typeface="Arial"/>
            </a:rPr>
            <a:t>A continuación tienes dos tablas. La primera llamada FACTURA hace referencia a una factura y la segunda, llamada CONTROL DE INVENTARIO a las unidades en stock. Cada fila de las dos tablas, hará referencia al código y unidades introducidos en la columna B y C. Rellenar las fórmulas necesarias de forma que si no se introduce ningún código ni unidades, éstas aparezcan totalmente en blanco. </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123825</xdr:colOff>
      <xdr:row>1</xdr:row>
      <xdr:rowOff>57150</xdr:rowOff>
    </xdr:from>
    <xdr:to>
      <xdr:col>5</xdr:col>
      <xdr:colOff>581025</xdr:colOff>
      <xdr:row>5</xdr:row>
      <xdr:rowOff>104775</xdr:rowOff>
    </xdr:to>
    <xdr:sp macro="" textlink="">
      <xdr:nvSpPr>
        <xdr:cNvPr id="2" name="Text Box 1">
          <a:extLst>
            <a:ext uri="{FF2B5EF4-FFF2-40B4-BE49-F238E27FC236}">
              <a16:creationId xmlns:a16="http://schemas.microsoft.com/office/drawing/2014/main" id="{1AE309FF-6367-4C3A-9991-787B1F1A73E7}"/>
            </a:ext>
          </a:extLst>
        </xdr:cNvPr>
        <xdr:cNvSpPr txBox="1">
          <a:spLocks noChangeArrowheads="1"/>
        </xdr:cNvSpPr>
      </xdr:nvSpPr>
      <xdr:spPr bwMode="auto">
        <a:xfrm>
          <a:off x="123825" y="371475"/>
          <a:ext cx="6810375" cy="657225"/>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s-ES" sz="900" b="0" i="0" strike="noStrike">
              <a:solidFill>
                <a:srgbClr val="000000"/>
              </a:solidFill>
              <a:latin typeface="Verdana"/>
            </a:rPr>
            <a:t>A continuación tienes una lista con los libros del último pedido que realiza una pequeña librería a una serie de editoriales. A partir de estos datos, completa con las funciones adecuadas las preguntas que aparecen debajo de la siguiente lista. Escribe las fórmulas en las celdas amarillas.</a:t>
          </a:r>
        </a:p>
      </xdr:txBody>
    </xdr:sp>
    <xdr:clientData/>
  </xdr:twoCellAnchor>
  <xdr:twoCellAnchor>
    <xdr:from>
      <xdr:col>0</xdr:col>
      <xdr:colOff>123825</xdr:colOff>
      <xdr:row>39</xdr:row>
      <xdr:rowOff>57150</xdr:rowOff>
    </xdr:from>
    <xdr:to>
      <xdr:col>5</xdr:col>
      <xdr:colOff>581025</xdr:colOff>
      <xdr:row>43</xdr:row>
      <xdr:rowOff>9525</xdr:rowOff>
    </xdr:to>
    <xdr:sp macro="" textlink="">
      <xdr:nvSpPr>
        <xdr:cNvPr id="3" name="Text Box 2">
          <a:extLst>
            <a:ext uri="{FF2B5EF4-FFF2-40B4-BE49-F238E27FC236}">
              <a16:creationId xmlns:a16="http://schemas.microsoft.com/office/drawing/2014/main" id="{7C36EA0E-C26D-4FB9-BFCB-B4F82D9B2764}"/>
            </a:ext>
          </a:extLst>
        </xdr:cNvPr>
        <xdr:cNvSpPr txBox="1">
          <a:spLocks noChangeArrowheads="1"/>
        </xdr:cNvSpPr>
      </xdr:nvSpPr>
      <xdr:spPr bwMode="auto">
        <a:xfrm>
          <a:off x="123825" y="7896225"/>
          <a:ext cx="6810375" cy="561975"/>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just" rtl="0">
            <a:defRPr sz="1000"/>
          </a:pPr>
          <a:r>
            <a:rPr lang="es-ES" sz="900" b="0" i="0" strike="noStrike">
              <a:solidFill>
                <a:srgbClr val="000000"/>
              </a:solidFill>
              <a:latin typeface="Verdana"/>
            </a:rPr>
            <a:t>Crea una nueva hoja de cálculo llamada Gráfico donde aparezca un gráfico de barras con las diferentes cantidades pedidas de cada libro, en él deben aparecer los títulos de cada libro y un título del gráfico.</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I:\Mis%20documentos\Clases\Inform&#225;tica%20IQS\EjExcel99-0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ice"/>
      <sheetName val="1"/>
      <sheetName val="2"/>
      <sheetName val="3"/>
      <sheetName val="4"/>
      <sheetName val="5"/>
      <sheetName val="6"/>
      <sheetName val="7"/>
      <sheetName val="8"/>
      <sheetName val="9"/>
      <sheetName val="10"/>
      <sheetName val="11"/>
      <sheetName val="12"/>
      <sheetName val="13"/>
      <sheetName val="14"/>
      <sheetName val="15"/>
      <sheetName val="16"/>
      <sheetName val="17"/>
      <sheetName val="18"/>
      <sheetName val="19"/>
      <sheetName val="20"/>
      <sheetName val="21"/>
      <sheetName val="22"/>
      <sheetName val="23"/>
      <sheetName val="24"/>
      <sheetName val="25"/>
      <sheetName val="26"/>
      <sheetName val="27"/>
      <sheetName val="28"/>
      <sheetName val="29"/>
      <sheetName val="30"/>
      <sheetName val="31"/>
      <sheetName val="32"/>
      <sheetName val="33"/>
      <sheetName val="34"/>
      <sheetName val="35"/>
      <sheetName val="36"/>
      <sheetName val="37"/>
      <sheetName val="38"/>
      <sheetName val="39"/>
      <sheetName val="40"/>
      <sheetName val="41"/>
      <sheetName val="42"/>
      <sheetName val="43"/>
      <sheetName val="44"/>
      <sheetName val="45"/>
      <sheetName val="46"/>
      <sheetName val="47"/>
      <sheetName val="48"/>
      <sheetName val="49"/>
      <sheetName val="50"/>
      <sheetName val="51"/>
      <sheetName val="52"/>
      <sheetName val="53"/>
      <sheetName val="54"/>
      <sheetName val="55"/>
      <sheetName val="56"/>
      <sheetName val="57"/>
      <sheetName val="58"/>
      <sheetName val="59"/>
      <sheetName val="60"/>
      <sheetName val="61"/>
      <sheetName val="62"/>
      <sheetName val="63"/>
      <sheetName val="64"/>
      <sheetName val="Barna"/>
      <sheetName val="Madrid"/>
      <sheetName val="Bilbao"/>
      <sheetName val="Total"/>
      <sheetName val="65"/>
      <sheetName val="66"/>
      <sheetName val="67"/>
      <sheetName val="68"/>
      <sheetName val="69"/>
      <sheetName val="70"/>
      <sheetName val="71"/>
      <sheetName val="72"/>
      <sheetName val="73"/>
      <sheetName val="74"/>
      <sheetName val="75"/>
      <sheetName val="76"/>
      <sheetName val="77"/>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row r="15">
          <cell r="B15" t="str">
            <v>Angel</v>
          </cell>
          <cell r="C15" t="str">
            <v>Martín</v>
          </cell>
          <cell r="D15" t="str">
            <v>Lepanto 12</v>
          </cell>
          <cell r="F15">
            <v>505000</v>
          </cell>
        </row>
        <row r="16">
          <cell r="B16" t="str">
            <v>Jesús</v>
          </cell>
          <cell r="C16" t="str">
            <v>López</v>
          </cell>
          <cell r="D16" t="str">
            <v>Plaza  26</v>
          </cell>
          <cell r="F16">
            <v>50000</v>
          </cell>
        </row>
        <row r="17">
          <cell r="B17" t="str">
            <v>Marta</v>
          </cell>
          <cell r="C17" t="str">
            <v>Anderson</v>
          </cell>
          <cell r="D17" t="str">
            <v>Ramblas  55</v>
          </cell>
          <cell r="F17">
            <v>240000</v>
          </cell>
        </row>
        <row r="18">
          <cell r="B18" t="str">
            <v>Mercedes</v>
          </cell>
          <cell r="C18" t="str">
            <v>Antón</v>
          </cell>
          <cell r="D18" t="str">
            <v>Pº Colón  79</v>
          </cell>
          <cell r="F18">
            <v>75000</v>
          </cell>
        </row>
        <row r="19">
          <cell r="B19" t="str">
            <v>José</v>
          </cell>
          <cell r="C19" t="str">
            <v>Esteve</v>
          </cell>
          <cell r="D19" t="str">
            <v>París  2</v>
          </cell>
          <cell r="F19">
            <v>1125000</v>
          </cell>
        </row>
        <row r="20">
          <cell r="B20" t="str">
            <v>Fernando</v>
          </cell>
          <cell r="C20" t="str">
            <v>Moreno</v>
          </cell>
          <cell r="D20" t="str">
            <v>Ciudad  38</v>
          </cell>
          <cell r="F20">
            <v>985000</v>
          </cell>
        </row>
        <row r="21">
          <cell r="B21" t="str">
            <v>Isabel</v>
          </cell>
          <cell r="C21" t="str">
            <v>Gracia</v>
          </cell>
          <cell r="D21" t="str">
            <v>Frontera 123</v>
          </cell>
          <cell r="F21">
            <v>200000</v>
          </cell>
        </row>
        <row r="22">
          <cell r="B22" t="str">
            <v>Carlos</v>
          </cell>
          <cell r="C22" t="str">
            <v>Fernández</v>
          </cell>
          <cell r="D22" t="str">
            <v>Castilla  90</v>
          </cell>
          <cell r="F22">
            <v>750000</v>
          </cell>
        </row>
      </sheetData>
      <sheetData sheetId="28"/>
      <sheetData sheetId="29"/>
      <sheetData sheetId="30"/>
      <sheetData sheetId="31"/>
      <sheetData sheetId="32">
        <row r="11">
          <cell r="A11">
            <v>0</v>
          </cell>
          <cell r="B11">
            <v>0</v>
          </cell>
          <cell r="C11">
            <v>430000</v>
          </cell>
          <cell r="D11">
            <v>0</v>
          </cell>
        </row>
        <row r="12">
          <cell r="A12">
            <v>430000</v>
          </cell>
          <cell r="B12">
            <v>0</v>
          </cell>
          <cell r="C12">
            <v>642000</v>
          </cell>
          <cell r="D12">
            <v>20</v>
          </cell>
        </row>
        <row r="13">
          <cell r="A13">
            <v>1072000</v>
          </cell>
          <cell r="B13">
            <v>128400</v>
          </cell>
          <cell r="C13">
            <v>610000</v>
          </cell>
          <cell r="D13">
            <v>22</v>
          </cell>
        </row>
        <row r="14">
          <cell r="A14">
            <v>1682000</v>
          </cell>
          <cell r="B14">
            <v>262600</v>
          </cell>
          <cell r="C14">
            <v>610000</v>
          </cell>
          <cell r="D14">
            <v>24.5</v>
          </cell>
        </row>
        <row r="15">
          <cell r="A15">
            <v>2292000</v>
          </cell>
          <cell r="B15">
            <v>412050</v>
          </cell>
          <cell r="C15">
            <v>610000</v>
          </cell>
          <cell r="D15">
            <v>27</v>
          </cell>
        </row>
        <row r="16">
          <cell r="A16">
            <v>2902000</v>
          </cell>
          <cell r="B16">
            <v>576750</v>
          </cell>
          <cell r="C16">
            <v>610000</v>
          </cell>
          <cell r="D16">
            <v>30</v>
          </cell>
        </row>
        <row r="17">
          <cell r="A17">
            <v>3512000</v>
          </cell>
          <cell r="B17">
            <v>759750</v>
          </cell>
          <cell r="C17">
            <v>610000</v>
          </cell>
          <cell r="D17">
            <v>32</v>
          </cell>
        </row>
        <row r="18">
          <cell r="A18">
            <v>4122000</v>
          </cell>
          <cell r="B18">
            <v>954950</v>
          </cell>
          <cell r="C18">
            <v>610000</v>
          </cell>
          <cell r="D18">
            <v>34</v>
          </cell>
        </row>
        <row r="19">
          <cell r="A19">
            <v>4732000</v>
          </cell>
          <cell r="B19">
            <v>1162350</v>
          </cell>
          <cell r="C19">
            <v>610000</v>
          </cell>
          <cell r="D19">
            <v>36</v>
          </cell>
        </row>
        <row r="20">
          <cell r="A20">
            <v>5342000</v>
          </cell>
          <cell r="B20">
            <v>1381950</v>
          </cell>
          <cell r="C20">
            <v>610000</v>
          </cell>
          <cell r="D20">
            <v>38</v>
          </cell>
        </row>
        <row r="21">
          <cell r="A21">
            <v>5952000</v>
          </cell>
          <cell r="B21">
            <v>1613750</v>
          </cell>
          <cell r="C21">
            <v>610000</v>
          </cell>
          <cell r="D21">
            <v>40</v>
          </cell>
        </row>
        <row r="22">
          <cell r="A22">
            <v>6562000</v>
          </cell>
          <cell r="B22">
            <v>1857750</v>
          </cell>
          <cell r="C22">
            <v>610000</v>
          </cell>
          <cell r="D22">
            <v>42.5</v>
          </cell>
        </row>
        <row r="23">
          <cell r="A23">
            <v>7172000</v>
          </cell>
          <cell r="B23">
            <v>2117000</v>
          </cell>
          <cell r="C23">
            <v>610000</v>
          </cell>
          <cell r="D23">
            <v>45</v>
          </cell>
        </row>
        <row r="24">
          <cell r="A24">
            <v>7782000</v>
          </cell>
          <cell r="B24">
            <v>2391500</v>
          </cell>
          <cell r="C24">
            <v>610000</v>
          </cell>
          <cell r="D24">
            <v>47</v>
          </cell>
        </row>
        <row r="25">
          <cell r="A25">
            <v>8392000</v>
          </cell>
          <cell r="B25">
            <v>2678200</v>
          </cell>
          <cell r="C25">
            <v>610000</v>
          </cell>
          <cell r="D25">
            <v>49</v>
          </cell>
        </row>
        <row r="26">
          <cell r="A26">
            <v>9002000</v>
          </cell>
          <cell r="B26">
            <v>2977100</v>
          </cell>
          <cell r="C26">
            <v>610000</v>
          </cell>
          <cell r="D26">
            <v>51</v>
          </cell>
        </row>
        <row r="27">
          <cell r="A27">
            <v>9612000</v>
          </cell>
          <cell r="B27">
            <v>3288200</v>
          </cell>
          <cell r="C27">
            <v>610000</v>
          </cell>
          <cell r="D27">
            <v>53.5</v>
          </cell>
        </row>
        <row r="28">
          <cell r="A28">
            <v>10222000</v>
          </cell>
          <cell r="B28">
            <v>3614550</v>
          </cell>
          <cell r="C28" t="str">
            <v>en adelante</v>
          </cell>
          <cell r="D28">
            <v>56</v>
          </cell>
        </row>
      </sheetData>
      <sheetData sheetId="33"/>
      <sheetData sheetId="34"/>
      <sheetData sheetId="35">
        <row r="1">
          <cell r="A1" t="str">
            <v>EJERCICIO 35</v>
          </cell>
        </row>
      </sheetData>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row r="58">
          <cell r="A58" t="str">
            <v>Parador</v>
          </cell>
          <cell r="B58" t="str">
            <v>Categoría</v>
          </cell>
          <cell r="C58" t="str">
            <v>Provincia</v>
          </cell>
          <cell r="D58" t="str">
            <v>Precio</v>
          </cell>
          <cell r="E58" t="str">
            <v>Promoción</v>
          </cell>
        </row>
        <row r="59">
          <cell r="A59" t="str">
            <v>Antequera</v>
          </cell>
          <cell r="B59">
            <v>3</v>
          </cell>
          <cell r="C59" t="str">
            <v>Málaga</v>
          </cell>
          <cell r="D59">
            <v>7200</v>
          </cell>
          <cell r="E59" t="str">
            <v>Sí</v>
          </cell>
        </row>
        <row r="60">
          <cell r="A60" t="str">
            <v>Arcos</v>
          </cell>
          <cell r="B60">
            <v>3</v>
          </cell>
          <cell r="C60" t="str">
            <v>Cádiz</v>
          </cell>
          <cell r="D60">
            <v>9350</v>
          </cell>
          <cell r="E60" t="str">
            <v>Sí</v>
          </cell>
        </row>
        <row r="61">
          <cell r="A61" t="str">
            <v>Ayamonte</v>
          </cell>
          <cell r="B61">
            <v>4</v>
          </cell>
          <cell r="C61" t="str">
            <v>Huelva</v>
          </cell>
          <cell r="D61">
            <v>8000</v>
          </cell>
          <cell r="E61" t="str">
            <v>No</v>
          </cell>
        </row>
        <row r="62">
          <cell r="A62" t="str">
            <v>Cádiz</v>
          </cell>
          <cell r="B62">
            <v>4</v>
          </cell>
          <cell r="C62" t="str">
            <v>Cádiz</v>
          </cell>
          <cell r="D62">
            <v>8000</v>
          </cell>
          <cell r="E62" t="str">
            <v>Sí</v>
          </cell>
        </row>
        <row r="63">
          <cell r="A63" t="str">
            <v>Carmona</v>
          </cell>
          <cell r="B63">
            <v>4</v>
          </cell>
          <cell r="C63" t="str">
            <v>Sevilla</v>
          </cell>
          <cell r="D63">
            <v>9850</v>
          </cell>
          <cell r="E63" t="str">
            <v>No</v>
          </cell>
        </row>
        <row r="64">
          <cell r="A64" t="str">
            <v>Cazorla</v>
          </cell>
          <cell r="B64">
            <v>3</v>
          </cell>
          <cell r="C64" t="str">
            <v>Jaén</v>
          </cell>
          <cell r="D64">
            <v>8000</v>
          </cell>
          <cell r="E64" t="str">
            <v>Sí</v>
          </cell>
        </row>
        <row r="65">
          <cell r="A65" t="str">
            <v>Córdoba</v>
          </cell>
          <cell r="B65">
            <v>4</v>
          </cell>
          <cell r="C65" t="str">
            <v>Córdoba</v>
          </cell>
          <cell r="D65">
            <v>8000</v>
          </cell>
          <cell r="E65" t="str">
            <v>Sí</v>
          </cell>
        </row>
        <row r="66">
          <cell r="A66" t="str">
            <v>Gibralfaro</v>
          </cell>
          <cell r="B66">
            <v>4</v>
          </cell>
          <cell r="C66" t="str">
            <v>Málaga</v>
          </cell>
          <cell r="D66">
            <v>10150</v>
          </cell>
          <cell r="E66" t="str">
            <v>No</v>
          </cell>
        </row>
        <row r="67">
          <cell r="A67" t="str">
            <v>Granada</v>
          </cell>
          <cell r="B67">
            <v>4</v>
          </cell>
          <cell r="C67" t="str">
            <v>Granada</v>
          </cell>
          <cell r="D67">
            <v>17650</v>
          </cell>
          <cell r="E67" t="str">
            <v>No</v>
          </cell>
        </row>
        <row r="68">
          <cell r="A68" t="str">
            <v>Jaén</v>
          </cell>
          <cell r="B68">
            <v>4</v>
          </cell>
          <cell r="C68" t="str">
            <v>Jaén</v>
          </cell>
          <cell r="D68">
            <v>9350</v>
          </cell>
          <cell r="E68" t="str">
            <v>Sí</v>
          </cell>
        </row>
        <row r="69">
          <cell r="A69" t="str">
            <v>Málaga</v>
          </cell>
          <cell r="B69">
            <v>4</v>
          </cell>
          <cell r="C69" t="str">
            <v>Málaga</v>
          </cell>
          <cell r="D69">
            <v>9350</v>
          </cell>
          <cell r="E69" t="str">
            <v>No</v>
          </cell>
        </row>
        <row r="70">
          <cell r="A70" t="str">
            <v>Mazagón</v>
          </cell>
          <cell r="B70">
            <v>4</v>
          </cell>
          <cell r="C70" t="str">
            <v>Huelva</v>
          </cell>
          <cell r="D70">
            <v>10150</v>
          </cell>
          <cell r="E70" t="str">
            <v>No</v>
          </cell>
        </row>
        <row r="71">
          <cell r="A71" t="str">
            <v>Mojácar</v>
          </cell>
          <cell r="B71">
            <v>4</v>
          </cell>
          <cell r="C71" t="str">
            <v>Almería</v>
          </cell>
          <cell r="D71">
            <v>8000</v>
          </cell>
          <cell r="E71" t="str">
            <v>No</v>
          </cell>
        </row>
        <row r="72">
          <cell r="A72" t="str">
            <v>Nerja</v>
          </cell>
          <cell r="B72">
            <v>4</v>
          </cell>
          <cell r="C72" t="str">
            <v>Málaga</v>
          </cell>
          <cell r="D72">
            <v>10150</v>
          </cell>
          <cell r="E72" t="str">
            <v>No</v>
          </cell>
        </row>
        <row r="73">
          <cell r="A73" t="str">
            <v>Ronda</v>
          </cell>
          <cell r="B73">
            <v>4</v>
          </cell>
          <cell r="C73" t="str">
            <v>Málaga</v>
          </cell>
          <cell r="D73">
            <v>8000</v>
          </cell>
          <cell r="E73" t="str">
            <v>Sí</v>
          </cell>
        </row>
        <row r="74">
          <cell r="A74" t="str">
            <v>Ubeda</v>
          </cell>
          <cell r="B74">
            <v>4</v>
          </cell>
          <cell r="C74" t="str">
            <v>Jaén</v>
          </cell>
          <cell r="D74">
            <v>8800</v>
          </cell>
          <cell r="E74" t="str">
            <v>Sí</v>
          </cell>
        </row>
      </sheetData>
      <sheetData sheetId="8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5C3DF9-FB85-4B36-B8BD-EFA0F2D01FF9}">
  <sheetPr codeName="Hoja1"/>
  <dimension ref="A1:L55"/>
  <sheetViews>
    <sheetView tabSelected="1" workbookViewId="0">
      <selection activeCell="P19" sqref="P19"/>
    </sheetView>
  </sheetViews>
  <sheetFormatPr baseColWidth="10" defaultRowHeight="12" x14ac:dyDescent="0.2"/>
  <cols>
    <col min="1" max="1" width="7.28515625" style="20" customWidth="1"/>
    <col min="2" max="2" width="8.85546875" style="3" customWidth="1"/>
    <col min="3" max="3" width="12" style="3" customWidth="1"/>
    <col min="4" max="4" width="10.7109375" style="3" customWidth="1"/>
    <col min="5" max="5" width="10.28515625" style="3" customWidth="1"/>
    <col min="6" max="6" width="11.140625" style="3" customWidth="1"/>
    <col min="7" max="7" width="11" style="3" customWidth="1"/>
    <col min="8" max="8" width="11.85546875" style="3" customWidth="1"/>
    <col min="9" max="9" width="14.28515625" style="3" customWidth="1"/>
    <col min="10" max="10" width="9.85546875" style="3" customWidth="1"/>
    <col min="11" max="11" width="7.85546875" style="3" customWidth="1"/>
    <col min="12" max="12" width="12.140625" style="3" customWidth="1"/>
    <col min="13" max="256" width="11.42578125" style="3"/>
    <col min="257" max="257" width="7.28515625" style="3" customWidth="1"/>
    <col min="258" max="258" width="8.85546875" style="3" customWidth="1"/>
    <col min="259" max="259" width="12" style="3" customWidth="1"/>
    <col min="260" max="260" width="10.7109375" style="3" customWidth="1"/>
    <col min="261" max="261" width="10.28515625" style="3" customWidth="1"/>
    <col min="262" max="262" width="11.140625" style="3" customWidth="1"/>
    <col min="263" max="263" width="11" style="3" customWidth="1"/>
    <col min="264" max="264" width="11.85546875" style="3" customWidth="1"/>
    <col min="265" max="265" width="14.28515625" style="3" customWidth="1"/>
    <col min="266" max="266" width="9.85546875" style="3" customWidth="1"/>
    <col min="267" max="267" width="7.85546875" style="3" customWidth="1"/>
    <col min="268" max="268" width="12.140625" style="3" customWidth="1"/>
    <col min="269" max="512" width="11.42578125" style="3"/>
    <col min="513" max="513" width="7.28515625" style="3" customWidth="1"/>
    <col min="514" max="514" width="8.85546875" style="3" customWidth="1"/>
    <col min="515" max="515" width="12" style="3" customWidth="1"/>
    <col min="516" max="516" width="10.7109375" style="3" customWidth="1"/>
    <col min="517" max="517" width="10.28515625" style="3" customWidth="1"/>
    <col min="518" max="518" width="11.140625" style="3" customWidth="1"/>
    <col min="519" max="519" width="11" style="3" customWidth="1"/>
    <col min="520" max="520" width="11.85546875" style="3" customWidth="1"/>
    <col min="521" max="521" width="14.28515625" style="3" customWidth="1"/>
    <col min="522" max="522" width="9.85546875" style="3" customWidth="1"/>
    <col min="523" max="523" width="7.85546875" style="3" customWidth="1"/>
    <col min="524" max="524" width="12.140625" style="3" customWidth="1"/>
    <col min="525" max="768" width="11.42578125" style="3"/>
    <col min="769" max="769" width="7.28515625" style="3" customWidth="1"/>
    <col min="770" max="770" width="8.85546875" style="3" customWidth="1"/>
    <col min="771" max="771" width="12" style="3" customWidth="1"/>
    <col min="772" max="772" width="10.7109375" style="3" customWidth="1"/>
    <col min="773" max="773" width="10.28515625" style="3" customWidth="1"/>
    <col min="774" max="774" width="11.140625" style="3" customWidth="1"/>
    <col min="775" max="775" width="11" style="3" customWidth="1"/>
    <col min="776" max="776" width="11.85546875" style="3" customWidth="1"/>
    <col min="777" max="777" width="14.28515625" style="3" customWidth="1"/>
    <col min="778" max="778" width="9.85546875" style="3" customWidth="1"/>
    <col min="779" max="779" width="7.85546875" style="3" customWidth="1"/>
    <col min="780" max="780" width="12.140625" style="3" customWidth="1"/>
    <col min="781" max="1024" width="11.42578125" style="3"/>
    <col min="1025" max="1025" width="7.28515625" style="3" customWidth="1"/>
    <col min="1026" max="1026" width="8.85546875" style="3" customWidth="1"/>
    <col min="1027" max="1027" width="12" style="3" customWidth="1"/>
    <col min="1028" max="1028" width="10.7109375" style="3" customWidth="1"/>
    <col min="1029" max="1029" width="10.28515625" style="3" customWidth="1"/>
    <col min="1030" max="1030" width="11.140625" style="3" customWidth="1"/>
    <col min="1031" max="1031" width="11" style="3" customWidth="1"/>
    <col min="1032" max="1032" width="11.85546875" style="3" customWidth="1"/>
    <col min="1033" max="1033" width="14.28515625" style="3" customWidth="1"/>
    <col min="1034" max="1034" width="9.85546875" style="3" customWidth="1"/>
    <col min="1035" max="1035" width="7.85546875" style="3" customWidth="1"/>
    <col min="1036" max="1036" width="12.140625" style="3" customWidth="1"/>
    <col min="1037" max="1280" width="11.42578125" style="3"/>
    <col min="1281" max="1281" width="7.28515625" style="3" customWidth="1"/>
    <col min="1282" max="1282" width="8.85546875" style="3" customWidth="1"/>
    <col min="1283" max="1283" width="12" style="3" customWidth="1"/>
    <col min="1284" max="1284" width="10.7109375" style="3" customWidth="1"/>
    <col min="1285" max="1285" width="10.28515625" style="3" customWidth="1"/>
    <col min="1286" max="1286" width="11.140625" style="3" customWidth="1"/>
    <col min="1287" max="1287" width="11" style="3" customWidth="1"/>
    <col min="1288" max="1288" width="11.85546875" style="3" customWidth="1"/>
    <col min="1289" max="1289" width="14.28515625" style="3" customWidth="1"/>
    <col min="1290" max="1290" width="9.85546875" style="3" customWidth="1"/>
    <col min="1291" max="1291" width="7.85546875" style="3" customWidth="1"/>
    <col min="1292" max="1292" width="12.140625" style="3" customWidth="1"/>
    <col min="1293" max="1536" width="11.42578125" style="3"/>
    <col min="1537" max="1537" width="7.28515625" style="3" customWidth="1"/>
    <col min="1538" max="1538" width="8.85546875" style="3" customWidth="1"/>
    <col min="1539" max="1539" width="12" style="3" customWidth="1"/>
    <col min="1540" max="1540" width="10.7109375" style="3" customWidth="1"/>
    <col min="1541" max="1541" width="10.28515625" style="3" customWidth="1"/>
    <col min="1542" max="1542" width="11.140625" style="3" customWidth="1"/>
    <col min="1543" max="1543" width="11" style="3" customWidth="1"/>
    <col min="1544" max="1544" width="11.85546875" style="3" customWidth="1"/>
    <col min="1545" max="1545" width="14.28515625" style="3" customWidth="1"/>
    <col min="1546" max="1546" width="9.85546875" style="3" customWidth="1"/>
    <col min="1547" max="1547" width="7.85546875" style="3" customWidth="1"/>
    <col min="1548" max="1548" width="12.140625" style="3" customWidth="1"/>
    <col min="1549" max="1792" width="11.42578125" style="3"/>
    <col min="1793" max="1793" width="7.28515625" style="3" customWidth="1"/>
    <col min="1794" max="1794" width="8.85546875" style="3" customWidth="1"/>
    <col min="1795" max="1795" width="12" style="3" customWidth="1"/>
    <col min="1796" max="1796" width="10.7109375" style="3" customWidth="1"/>
    <col min="1797" max="1797" width="10.28515625" style="3" customWidth="1"/>
    <col min="1798" max="1798" width="11.140625" style="3" customWidth="1"/>
    <col min="1799" max="1799" width="11" style="3" customWidth="1"/>
    <col min="1800" max="1800" width="11.85546875" style="3" customWidth="1"/>
    <col min="1801" max="1801" width="14.28515625" style="3" customWidth="1"/>
    <col min="1802" max="1802" width="9.85546875" style="3" customWidth="1"/>
    <col min="1803" max="1803" width="7.85546875" style="3" customWidth="1"/>
    <col min="1804" max="1804" width="12.140625" style="3" customWidth="1"/>
    <col min="1805" max="2048" width="11.42578125" style="3"/>
    <col min="2049" max="2049" width="7.28515625" style="3" customWidth="1"/>
    <col min="2050" max="2050" width="8.85546875" style="3" customWidth="1"/>
    <col min="2051" max="2051" width="12" style="3" customWidth="1"/>
    <col min="2052" max="2052" width="10.7109375" style="3" customWidth="1"/>
    <col min="2053" max="2053" width="10.28515625" style="3" customWidth="1"/>
    <col min="2054" max="2054" width="11.140625" style="3" customWidth="1"/>
    <col min="2055" max="2055" width="11" style="3" customWidth="1"/>
    <col min="2056" max="2056" width="11.85546875" style="3" customWidth="1"/>
    <col min="2057" max="2057" width="14.28515625" style="3" customWidth="1"/>
    <col min="2058" max="2058" width="9.85546875" style="3" customWidth="1"/>
    <col min="2059" max="2059" width="7.85546875" style="3" customWidth="1"/>
    <col min="2060" max="2060" width="12.140625" style="3" customWidth="1"/>
    <col min="2061" max="2304" width="11.42578125" style="3"/>
    <col min="2305" max="2305" width="7.28515625" style="3" customWidth="1"/>
    <col min="2306" max="2306" width="8.85546875" style="3" customWidth="1"/>
    <col min="2307" max="2307" width="12" style="3" customWidth="1"/>
    <col min="2308" max="2308" width="10.7109375" style="3" customWidth="1"/>
    <col min="2309" max="2309" width="10.28515625" style="3" customWidth="1"/>
    <col min="2310" max="2310" width="11.140625" style="3" customWidth="1"/>
    <col min="2311" max="2311" width="11" style="3" customWidth="1"/>
    <col min="2312" max="2312" width="11.85546875" style="3" customWidth="1"/>
    <col min="2313" max="2313" width="14.28515625" style="3" customWidth="1"/>
    <col min="2314" max="2314" width="9.85546875" style="3" customWidth="1"/>
    <col min="2315" max="2315" width="7.85546875" style="3" customWidth="1"/>
    <col min="2316" max="2316" width="12.140625" style="3" customWidth="1"/>
    <col min="2317" max="2560" width="11.42578125" style="3"/>
    <col min="2561" max="2561" width="7.28515625" style="3" customWidth="1"/>
    <col min="2562" max="2562" width="8.85546875" style="3" customWidth="1"/>
    <col min="2563" max="2563" width="12" style="3" customWidth="1"/>
    <col min="2564" max="2564" width="10.7109375" style="3" customWidth="1"/>
    <col min="2565" max="2565" width="10.28515625" style="3" customWidth="1"/>
    <col min="2566" max="2566" width="11.140625" style="3" customWidth="1"/>
    <col min="2567" max="2567" width="11" style="3" customWidth="1"/>
    <col min="2568" max="2568" width="11.85546875" style="3" customWidth="1"/>
    <col min="2569" max="2569" width="14.28515625" style="3" customWidth="1"/>
    <col min="2570" max="2570" width="9.85546875" style="3" customWidth="1"/>
    <col min="2571" max="2571" width="7.85546875" style="3" customWidth="1"/>
    <col min="2572" max="2572" width="12.140625" style="3" customWidth="1"/>
    <col min="2573" max="2816" width="11.42578125" style="3"/>
    <col min="2817" max="2817" width="7.28515625" style="3" customWidth="1"/>
    <col min="2818" max="2818" width="8.85546875" style="3" customWidth="1"/>
    <col min="2819" max="2819" width="12" style="3" customWidth="1"/>
    <col min="2820" max="2820" width="10.7109375" style="3" customWidth="1"/>
    <col min="2821" max="2821" width="10.28515625" style="3" customWidth="1"/>
    <col min="2822" max="2822" width="11.140625" style="3" customWidth="1"/>
    <col min="2823" max="2823" width="11" style="3" customWidth="1"/>
    <col min="2824" max="2824" width="11.85546875" style="3" customWidth="1"/>
    <col min="2825" max="2825" width="14.28515625" style="3" customWidth="1"/>
    <col min="2826" max="2826" width="9.85546875" style="3" customWidth="1"/>
    <col min="2827" max="2827" width="7.85546875" style="3" customWidth="1"/>
    <col min="2828" max="2828" width="12.140625" style="3" customWidth="1"/>
    <col min="2829" max="3072" width="11.42578125" style="3"/>
    <col min="3073" max="3073" width="7.28515625" style="3" customWidth="1"/>
    <col min="3074" max="3074" width="8.85546875" style="3" customWidth="1"/>
    <col min="3075" max="3075" width="12" style="3" customWidth="1"/>
    <col min="3076" max="3076" width="10.7109375" style="3" customWidth="1"/>
    <col min="3077" max="3077" width="10.28515625" style="3" customWidth="1"/>
    <col min="3078" max="3078" width="11.140625" style="3" customWidth="1"/>
    <col min="3079" max="3079" width="11" style="3" customWidth="1"/>
    <col min="3080" max="3080" width="11.85546875" style="3" customWidth="1"/>
    <col min="3081" max="3081" width="14.28515625" style="3" customWidth="1"/>
    <col min="3082" max="3082" width="9.85546875" style="3" customWidth="1"/>
    <col min="3083" max="3083" width="7.85546875" style="3" customWidth="1"/>
    <col min="3084" max="3084" width="12.140625" style="3" customWidth="1"/>
    <col min="3085" max="3328" width="11.42578125" style="3"/>
    <col min="3329" max="3329" width="7.28515625" style="3" customWidth="1"/>
    <col min="3330" max="3330" width="8.85546875" style="3" customWidth="1"/>
    <col min="3331" max="3331" width="12" style="3" customWidth="1"/>
    <col min="3332" max="3332" width="10.7109375" style="3" customWidth="1"/>
    <col min="3333" max="3333" width="10.28515625" style="3" customWidth="1"/>
    <col min="3334" max="3334" width="11.140625" style="3" customWidth="1"/>
    <col min="3335" max="3335" width="11" style="3" customWidth="1"/>
    <col min="3336" max="3336" width="11.85546875" style="3" customWidth="1"/>
    <col min="3337" max="3337" width="14.28515625" style="3" customWidth="1"/>
    <col min="3338" max="3338" width="9.85546875" style="3" customWidth="1"/>
    <col min="3339" max="3339" width="7.85546875" style="3" customWidth="1"/>
    <col min="3340" max="3340" width="12.140625" style="3" customWidth="1"/>
    <col min="3341" max="3584" width="11.42578125" style="3"/>
    <col min="3585" max="3585" width="7.28515625" style="3" customWidth="1"/>
    <col min="3586" max="3586" width="8.85546875" style="3" customWidth="1"/>
    <col min="3587" max="3587" width="12" style="3" customWidth="1"/>
    <col min="3588" max="3588" width="10.7109375" style="3" customWidth="1"/>
    <col min="3589" max="3589" width="10.28515625" style="3" customWidth="1"/>
    <col min="3590" max="3590" width="11.140625" style="3" customWidth="1"/>
    <col min="3591" max="3591" width="11" style="3" customWidth="1"/>
    <col min="3592" max="3592" width="11.85546875" style="3" customWidth="1"/>
    <col min="3593" max="3593" width="14.28515625" style="3" customWidth="1"/>
    <col min="3594" max="3594" width="9.85546875" style="3" customWidth="1"/>
    <col min="3595" max="3595" width="7.85546875" style="3" customWidth="1"/>
    <col min="3596" max="3596" width="12.140625" style="3" customWidth="1"/>
    <col min="3597" max="3840" width="11.42578125" style="3"/>
    <col min="3841" max="3841" width="7.28515625" style="3" customWidth="1"/>
    <col min="3842" max="3842" width="8.85546875" style="3" customWidth="1"/>
    <col min="3843" max="3843" width="12" style="3" customWidth="1"/>
    <col min="3844" max="3844" width="10.7109375" style="3" customWidth="1"/>
    <col min="3845" max="3845" width="10.28515625" style="3" customWidth="1"/>
    <col min="3846" max="3846" width="11.140625" style="3" customWidth="1"/>
    <col min="3847" max="3847" width="11" style="3" customWidth="1"/>
    <col min="3848" max="3848" width="11.85546875" style="3" customWidth="1"/>
    <col min="3849" max="3849" width="14.28515625" style="3" customWidth="1"/>
    <col min="3850" max="3850" width="9.85546875" style="3" customWidth="1"/>
    <col min="3851" max="3851" width="7.85546875" style="3" customWidth="1"/>
    <col min="3852" max="3852" width="12.140625" style="3" customWidth="1"/>
    <col min="3853" max="4096" width="11.42578125" style="3"/>
    <col min="4097" max="4097" width="7.28515625" style="3" customWidth="1"/>
    <col min="4098" max="4098" width="8.85546875" style="3" customWidth="1"/>
    <col min="4099" max="4099" width="12" style="3" customWidth="1"/>
    <col min="4100" max="4100" width="10.7109375" style="3" customWidth="1"/>
    <col min="4101" max="4101" width="10.28515625" style="3" customWidth="1"/>
    <col min="4102" max="4102" width="11.140625" style="3" customWidth="1"/>
    <col min="4103" max="4103" width="11" style="3" customWidth="1"/>
    <col min="4104" max="4104" width="11.85546875" style="3" customWidth="1"/>
    <col min="4105" max="4105" width="14.28515625" style="3" customWidth="1"/>
    <col min="4106" max="4106" width="9.85546875" style="3" customWidth="1"/>
    <col min="4107" max="4107" width="7.85546875" style="3" customWidth="1"/>
    <col min="4108" max="4108" width="12.140625" style="3" customWidth="1"/>
    <col min="4109" max="4352" width="11.42578125" style="3"/>
    <col min="4353" max="4353" width="7.28515625" style="3" customWidth="1"/>
    <col min="4354" max="4354" width="8.85546875" style="3" customWidth="1"/>
    <col min="4355" max="4355" width="12" style="3" customWidth="1"/>
    <col min="4356" max="4356" width="10.7109375" style="3" customWidth="1"/>
    <col min="4357" max="4357" width="10.28515625" style="3" customWidth="1"/>
    <col min="4358" max="4358" width="11.140625" style="3" customWidth="1"/>
    <col min="4359" max="4359" width="11" style="3" customWidth="1"/>
    <col min="4360" max="4360" width="11.85546875" style="3" customWidth="1"/>
    <col min="4361" max="4361" width="14.28515625" style="3" customWidth="1"/>
    <col min="4362" max="4362" width="9.85546875" style="3" customWidth="1"/>
    <col min="4363" max="4363" width="7.85546875" style="3" customWidth="1"/>
    <col min="4364" max="4364" width="12.140625" style="3" customWidth="1"/>
    <col min="4365" max="4608" width="11.42578125" style="3"/>
    <col min="4609" max="4609" width="7.28515625" style="3" customWidth="1"/>
    <col min="4610" max="4610" width="8.85546875" style="3" customWidth="1"/>
    <col min="4611" max="4611" width="12" style="3" customWidth="1"/>
    <col min="4612" max="4612" width="10.7109375" style="3" customWidth="1"/>
    <col min="4613" max="4613" width="10.28515625" style="3" customWidth="1"/>
    <col min="4614" max="4614" width="11.140625" style="3" customWidth="1"/>
    <col min="4615" max="4615" width="11" style="3" customWidth="1"/>
    <col min="4616" max="4616" width="11.85546875" style="3" customWidth="1"/>
    <col min="4617" max="4617" width="14.28515625" style="3" customWidth="1"/>
    <col min="4618" max="4618" width="9.85546875" style="3" customWidth="1"/>
    <col min="4619" max="4619" width="7.85546875" style="3" customWidth="1"/>
    <col min="4620" max="4620" width="12.140625" style="3" customWidth="1"/>
    <col min="4621" max="4864" width="11.42578125" style="3"/>
    <col min="4865" max="4865" width="7.28515625" style="3" customWidth="1"/>
    <col min="4866" max="4866" width="8.85546875" style="3" customWidth="1"/>
    <col min="4867" max="4867" width="12" style="3" customWidth="1"/>
    <col min="4868" max="4868" width="10.7109375" style="3" customWidth="1"/>
    <col min="4869" max="4869" width="10.28515625" style="3" customWidth="1"/>
    <col min="4870" max="4870" width="11.140625" style="3" customWidth="1"/>
    <col min="4871" max="4871" width="11" style="3" customWidth="1"/>
    <col min="4872" max="4872" width="11.85546875" style="3" customWidth="1"/>
    <col min="4873" max="4873" width="14.28515625" style="3" customWidth="1"/>
    <col min="4874" max="4874" width="9.85546875" style="3" customWidth="1"/>
    <col min="4875" max="4875" width="7.85546875" style="3" customWidth="1"/>
    <col min="4876" max="4876" width="12.140625" style="3" customWidth="1"/>
    <col min="4877" max="5120" width="11.42578125" style="3"/>
    <col min="5121" max="5121" width="7.28515625" style="3" customWidth="1"/>
    <col min="5122" max="5122" width="8.85546875" style="3" customWidth="1"/>
    <col min="5123" max="5123" width="12" style="3" customWidth="1"/>
    <col min="5124" max="5124" width="10.7109375" style="3" customWidth="1"/>
    <col min="5125" max="5125" width="10.28515625" style="3" customWidth="1"/>
    <col min="5126" max="5126" width="11.140625" style="3" customWidth="1"/>
    <col min="5127" max="5127" width="11" style="3" customWidth="1"/>
    <col min="5128" max="5128" width="11.85546875" style="3" customWidth="1"/>
    <col min="5129" max="5129" width="14.28515625" style="3" customWidth="1"/>
    <col min="5130" max="5130" width="9.85546875" style="3" customWidth="1"/>
    <col min="5131" max="5131" width="7.85546875" style="3" customWidth="1"/>
    <col min="5132" max="5132" width="12.140625" style="3" customWidth="1"/>
    <col min="5133" max="5376" width="11.42578125" style="3"/>
    <col min="5377" max="5377" width="7.28515625" style="3" customWidth="1"/>
    <col min="5378" max="5378" width="8.85546875" style="3" customWidth="1"/>
    <col min="5379" max="5379" width="12" style="3" customWidth="1"/>
    <col min="5380" max="5380" width="10.7109375" style="3" customWidth="1"/>
    <col min="5381" max="5381" width="10.28515625" style="3" customWidth="1"/>
    <col min="5382" max="5382" width="11.140625" style="3" customWidth="1"/>
    <col min="5383" max="5383" width="11" style="3" customWidth="1"/>
    <col min="5384" max="5384" width="11.85546875" style="3" customWidth="1"/>
    <col min="5385" max="5385" width="14.28515625" style="3" customWidth="1"/>
    <col min="5386" max="5386" width="9.85546875" style="3" customWidth="1"/>
    <col min="5387" max="5387" width="7.85546875" style="3" customWidth="1"/>
    <col min="5388" max="5388" width="12.140625" style="3" customWidth="1"/>
    <col min="5389" max="5632" width="11.42578125" style="3"/>
    <col min="5633" max="5633" width="7.28515625" style="3" customWidth="1"/>
    <col min="5634" max="5634" width="8.85546875" style="3" customWidth="1"/>
    <col min="5635" max="5635" width="12" style="3" customWidth="1"/>
    <col min="5636" max="5636" width="10.7109375" style="3" customWidth="1"/>
    <col min="5637" max="5637" width="10.28515625" style="3" customWidth="1"/>
    <col min="5638" max="5638" width="11.140625" style="3" customWidth="1"/>
    <col min="5639" max="5639" width="11" style="3" customWidth="1"/>
    <col min="5640" max="5640" width="11.85546875" style="3" customWidth="1"/>
    <col min="5641" max="5641" width="14.28515625" style="3" customWidth="1"/>
    <col min="5642" max="5642" width="9.85546875" style="3" customWidth="1"/>
    <col min="5643" max="5643" width="7.85546875" style="3" customWidth="1"/>
    <col min="5644" max="5644" width="12.140625" style="3" customWidth="1"/>
    <col min="5645" max="5888" width="11.42578125" style="3"/>
    <col min="5889" max="5889" width="7.28515625" style="3" customWidth="1"/>
    <col min="5890" max="5890" width="8.85546875" style="3" customWidth="1"/>
    <col min="5891" max="5891" width="12" style="3" customWidth="1"/>
    <col min="5892" max="5892" width="10.7109375" style="3" customWidth="1"/>
    <col min="5893" max="5893" width="10.28515625" style="3" customWidth="1"/>
    <col min="5894" max="5894" width="11.140625" style="3" customWidth="1"/>
    <col min="5895" max="5895" width="11" style="3" customWidth="1"/>
    <col min="5896" max="5896" width="11.85546875" style="3" customWidth="1"/>
    <col min="5897" max="5897" width="14.28515625" style="3" customWidth="1"/>
    <col min="5898" max="5898" width="9.85546875" style="3" customWidth="1"/>
    <col min="5899" max="5899" width="7.85546875" style="3" customWidth="1"/>
    <col min="5900" max="5900" width="12.140625" style="3" customWidth="1"/>
    <col min="5901" max="6144" width="11.42578125" style="3"/>
    <col min="6145" max="6145" width="7.28515625" style="3" customWidth="1"/>
    <col min="6146" max="6146" width="8.85546875" style="3" customWidth="1"/>
    <col min="6147" max="6147" width="12" style="3" customWidth="1"/>
    <col min="6148" max="6148" width="10.7109375" style="3" customWidth="1"/>
    <col min="6149" max="6149" width="10.28515625" style="3" customWidth="1"/>
    <col min="6150" max="6150" width="11.140625" style="3" customWidth="1"/>
    <col min="6151" max="6151" width="11" style="3" customWidth="1"/>
    <col min="6152" max="6152" width="11.85546875" style="3" customWidth="1"/>
    <col min="6153" max="6153" width="14.28515625" style="3" customWidth="1"/>
    <col min="6154" max="6154" width="9.85546875" style="3" customWidth="1"/>
    <col min="6155" max="6155" width="7.85546875" style="3" customWidth="1"/>
    <col min="6156" max="6156" width="12.140625" style="3" customWidth="1"/>
    <col min="6157" max="6400" width="11.42578125" style="3"/>
    <col min="6401" max="6401" width="7.28515625" style="3" customWidth="1"/>
    <col min="6402" max="6402" width="8.85546875" style="3" customWidth="1"/>
    <col min="6403" max="6403" width="12" style="3" customWidth="1"/>
    <col min="6404" max="6404" width="10.7109375" style="3" customWidth="1"/>
    <col min="6405" max="6405" width="10.28515625" style="3" customWidth="1"/>
    <col min="6406" max="6406" width="11.140625" style="3" customWidth="1"/>
    <col min="6407" max="6407" width="11" style="3" customWidth="1"/>
    <col min="6408" max="6408" width="11.85546875" style="3" customWidth="1"/>
    <col min="6409" max="6409" width="14.28515625" style="3" customWidth="1"/>
    <col min="6410" max="6410" width="9.85546875" style="3" customWidth="1"/>
    <col min="6411" max="6411" width="7.85546875" style="3" customWidth="1"/>
    <col min="6412" max="6412" width="12.140625" style="3" customWidth="1"/>
    <col min="6413" max="6656" width="11.42578125" style="3"/>
    <col min="6657" max="6657" width="7.28515625" style="3" customWidth="1"/>
    <col min="6658" max="6658" width="8.85546875" style="3" customWidth="1"/>
    <col min="6659" max="6659" width="12" style="3" customWidth="1"/>
    <col min="6660" max="6660" width="10.7109375" style="3" customWidth="1"/>
    <col min="6661" max="6661" width="10.28515625" style="3" customWidth="1"/>
    <col min="6662" max="6662" width="11.140625" style="3" customWidth="1"/>
    <col min="6663" max="6663" width="11" style="3" customWidth="1"/>
    <col min="6664" max="6664" width="11.85546875" style="3" customWidth="1"/>
    <col min="6665" max="6665" width="14.28515625" style="3" customWidth="1"/>
    <col min="6666" max="6666" width="9.85546875" style="3" customWidth="1"/>
    <col min="6667" max="6667" width="7.85546875" style="3" customWidth="1"/>
    <col min="6668" max="6668" width="12.140625" style="3" customWidth="1"/>
    <col min="6669" max="6912" width="11.42578125" style="3"/>
    <col min="6913" max="6913" width="7.28515625" style="3" customWidth="1"/>
    <col min="6914" max="6914" width="8.85546875" style="3" customWidth="1"/>
    <col min="6915" max="6915" width="12" style="3" customWidth="1"/>
    <col min="6916" max="6916" width="10.7109375" style="3" customWidth="1"/>
    <col min="6917" max="6917" width="10.28515625" style="3" customWidth="1"/>
    <col min="6918" max="6918" width="11.140625" style="3" customWidth="1"/>
    <col min="6919" max="6919" width="11" style="3" customWidth="1"/>
    <col min="6920" max="6920" width="11.85546875" style="3" customWidth="1"/>
    <col min="6921" max="6921" width="14.28515625" style="3" customWidth="1"/>
    <col min="6922" max="6922" width="9.85546875" style="3" customWidth="1"/>
    <col min="6923" max="6923" width="7.85546875" style="3" customWidth="1"/>
    <col min="6924" max="6924" width="12.140625" style="3" customWidth="1"/>
    <col min="6925" max="7168" width="11.42578125" style="3"/>
    <col min="7169" max="7169" width="7.28515625" style="3" customWidth="1"/>
    <col min="7170" max="7170" width="8.85546875" style="3" customWidth="1"/>
    <col min="7171" max="7171" width="12" style="3" customWidth="1"/>
    <col min="7172" max="7172" width="10.7109375" style="3" customWidth="1"/>
    <col min="7173" max="7173" width="10.28515625" style="3" customWidth="1"/>
    <col min="7174" max="7174" width="11.140625" style="3" customWidth="1"/>
    <col min="7175" max="7175" width="11" style="3" customWidth="1"/>
    <col min="7176" max="7176" width="11.85546875" style="3" customWidth="1"/>
    <col min="7177" max="7177" width="14.28515625" style="3" customWidth="1"/>
    <col min="7178" max="7178" width="9.85546875" style="3" customWidth="1"/>
    <col min="7179" max="7179" width="7.85546875" style="3" customWidth="1"/>
    <col min="7180" max="7180" width="12.140625" style="3" customWidth="1"/>
    <col min="7181" max="7424" width="11.42578125" style="3"/>
    <col min="7425" max="7425" width="7.28515625" style="3" customWidth="1"/>
    <col min="7426" max="7426" width="8.85546875" style="3" customWidth="1"/>
    <col min="7427" max="7427" width="12" style="3" customWidth="1"/>
    <col min="7428" max="7428" width="10.7109375" style="3" customWidth="1"/>
    <col min="7429" max="7429" width="10.28515625" style="3" customWidth="1"/>
    <col min="7430" max="7430" width="11.140625" style="3" customWidth="1"/>
    <col min="7431" max="7431" width="11" style="3" customWidth="1"/>
    <col min="7432" max="7432" width="11.85546875" style="3" customWidth="1"/>
    <col min="7433" max="7433" width="14.28515625" style="3" customWidth="1"/>
    <col min="7434" max="7434" width="9.85546875" style="3" customWidth="1"/>
    <col min="7435" max="7435" width="7.85546875" style="3" customWidth="1"/>
    <col min="7436" max="7436" width="12.140625" style="3" customWidth="1"/>
    <col min="7437" max="7680" width="11.42578125" style="3"/>
    <col min="7681" max="7681" width="7.28515625" style="3" customWidth="1"/>
    <col min="7682" max="7682" width="8.85546875" style="3" customWidth="1"/>
    <col min="7683" max="7683" width="12" style="3" customWidth="1"/>
    <col min="7684" max="7684" width="10.7109375" style="3" customWidth="1"/>
    <col min="7685" max="7685" width="10.28515625" style="3" customWidth="1"/>
    <col min="7686" max="7686" width="11.140625" style="3" customWidth="1"/>
    <col min="7687" max="7687" width="11" style="3" customWidth="1"/>
    <col min="7688" max="7688" width="11.85546875" style="3" customWidth="1"/>
    <col min="7689" max="7689" width="14.28515625" style="3" customWidth="1"/>
    <col min="7690" max="7690" width="9.85546875" style="3" customWidth="1"/>
    <col min="7691" max="7691" width="7.85546875" style="3" customWidth="1"/>
    <col min="7692" max="7692" width="12.140625" style="3" customWidth="1"/>
    <col min="7693" max="7936" width="11.42578125" style="3"/>
    <col min="7937" max="7937" width="7.28515625" style="3" customWidth="1"/>
    <col min="7938" max="7938" width="8.85546875" style="3" customWidth="1"/>
    <col min="7939" max="7939" width="12" style="3" customWidth="1"/>
    <col min="7940" max="7940" width="10.7109375" style="3" customWidth="1"/>
    <col min="7941" max="7941" width="10.28515625" style="3" customWidth="1"/>
    <col min="7942" max="7942" width="11.140625" style="3" customWidth="1"/>
    <col min="7943" max="7943" width="11" style="3" customWidth="1"/>
    <col min="7944" max="7944" width="11.85546875" style="3" customWidth="1"/>
    <col min="7945" max="7945" width="14.28515625" style="3" customWidth="1"/>
    <col min="7946" max="7946" width="9.85546875" style="3" customWidth="1"/>
    <col min="7947" max="7947" width="7.85546875" style="3" customWidth="1"/>
    <col min="7948" max="7948" width="12.140625" style="3" customWidth="1"/>
    <col min="7949" max="8192" width="11.42578125" style="3"/>
    <col min="8193" max="8193" width="7.28515625" style="3" customWidth="1"/>
    <col min="8194" max="8194" width="8.85546875" style="3" customWidth="1"/>
    <col min="8195" max="8195" width="12" style="3" customWidth="1"/>
    <col min="8196" max="8196" width="10.7109375" style="3" customWidth="1"/>
    <col min="8197" max="8197" width="10.28515625" style="3" customWidth="1"/>
    <col min="8198" max="8198" width="11.140625" style="3" customWidth="1"/>
    <col min="8199" max="8199" width="11" style="3" customWidth="1"/>
    <col min="8200" max="8200" width="11.85546875" style="3" customWidth="1"/>
    <col min="8201" max="8201" width="14.28515625" style="3" customWidth="1"/>
    <col min="8202" max="8202" width="9.85546875" style="3" customWidth="1"/>
    <col min="8203" max="8203" width="7.85546875" style="3" customWidth="1"/>
    <col min="8204" max="8204" width="12.140625" style="3" customWidth="1"/>
    <col min="8205" max="8448" width="11.42578125" style="3"/>
    <col min="8449" max="8449" width="7.28515625" style="3" customWidth="1"/>
    <col min="8450" max="8450" width="8.85546875" style="3" customWidth="1"/>
    <col min="8451" max="8451" width="12" style="3" customWidth="1"/>
    <col min="8452" max="8452" width="10.7109375" style="3" customWidth="1"/>
    <col min="8453" max="8453" width="10.28515625" style="3" customWidth="1"/>
    <col min="8454" max="8454" width="11.140625" style="3" customWidth="1"/>
    <col min="8455" max="8455" width="11" style="3" customWidth="1"/>
    <col min="8456" max="8456" width="11.85546875" style="3" customWidth="1"/>
    <col min="8457" max="8457" width="14.28515625" style="3" customWidth="1"/>
    <col min="8458" max="8458" width="9.85546875" style="3" customWidth="1"/>
    <col min="8459" max="8459" width="7.85546875" style="3" customWidth="1"/>
    <col min="8460" max="8460" width="12.140625" style="3" customWidth="1"/>
    <col min="8461" max="8704" width="11.42578125" style="3"/>
    <col min="8705" max="8705" width="7.28515625" style="3" customWidth="1"/>
    <col min="8706" max="8706" width="8.85546875" style="3" customWidth="1"/>
    <col min="8707" max="8707" width="12" style="3" customWidth="1"/>
    <col min="8708" max="8708" width="10.7109375" style="3" customWidth="1"/>
    <col min="8709" max="8709" width="10.28515625" style="3" customWidth="1"/>
    <col min="8710" max="8710" width="11.140625" style="3" customWidth="1"/>
    <col min="8711" max="8711" width="11" style="3" customWidth="1"/>
    <col min="8712" max="8712" width="11.85546875" style="3" customWidth="1"/>
    <col min="8713" max="8713" width="14.28515625" style="3" customWidth="1"/>
    <col min="8714" max="8714" width="9.85546875" style="3" customWidth="1"/>
    <col min="8715" max="8715" width="7.85546875" style="3" customWidth="1"/>
    <col min="8716" max="8716" width="12.140625" style="3" customWidth="1"/>
    <col min="8717" max="8960" width="11.42578125" style="3"/>
    <col min="8961" max="8961" width="7.28515625" style="3" customWidth="1"/>
    <col min="8962" max="8962" width="8.85546875" style="3" customWidth="1"/>
    <col min="8963" max="8963" width="12" style="3" customWidth="1"/>
    <col min="8964" max="8964" width="10.7109375" style="3" customWidth="1"/>
    <col min="8965" max="8965" width="10.28515625" style="3" customWidth="1"/>
    <col min="8966" max="8966" width="11.140625" style="3" customWidth="1"/>
    <col min="8967" max="8967" width="11" style="3" customWidth="1"/>
    <col min="8968" max="8968" width="11.85546875" style="3" customWidth="1"/>
    <col min="8969" max="8969" width="14.28515625" style="3" customWidth="1"/>
    <col min="8970" max="8970" width="9.85546875" style="3" customWidth="1"/>
    <col min="8971" max="8971" width="7.85546875" style="3" customWidth="1"/>
    <col min="8972" max="8972" width="12.140625" style="3" customWidth="1"/>
    <col min="8973" max="9216" width="11.42578125" style="3"/>
    <col min="9217" max="9217" width="7.28515625" style="3" customWidth="1"/>
    <col min="9218" max="9218" width="8.85546875" style="3" customWidth="1"/>
    <col min="9219" max="9219" width="12" style="3" customWidth="1"/>
    <col min="9220" max="9220" width="10.7109375" style="3" customWidth="1"/>
    <col min="9221" max="9221" width="10.28515625" style="3" customWidth="1"/>
    <col min="9222" max="9222" width="11.140625" style="3" customWidth="1"/>
    <col min="9223" max="9223" width="11" style="3" customWidth="1"/>
    <col min="9224" max="9224" width="11.85546875" style="3" customWidth="1"/>
    <col min="9225" max="9225" width="14.28515625" style="3" customWidth="1"/>
    <col min="9226" max="9226" width="9.85546875" style="3" customWidth="1"/>
    <col min="9227" max="9227" width="7.85546875" style="3" customWidth="1"/>
    <col min="9228" max="9228" width="12.140625" style="3" customWidth="1"/>
    <col min="9229" max="9472" width="11.42578125" style="3"/>
    <col min="9473" max="9473" width="7.28515625" style="3" customWidth="1"/>
    <col min="9474" max="9474" width="8.85546875" style="3" customWidth="1"/>
    <col min="9475" max="9475" width="12" style="3" customWidth="1"/>
    <col min="9476" max="9476" width="10.7109375" style="3" customWidth="1"/>
    <col min="9477" max="9477" width="10.28515625" style="3" customWidth="1"/>
    <col min="9478" max="9478" width="11.140625" style="3" customWidth="1"/>
    <col min="9479" max="9479" width="11" style="3" customWidth="1"/>
    <col min="9480" max="9480" width="11.85546875" style="3" customWidth="1"/>
    <col min="9481" max="9481" width="14.28515625" style="3" customWidth="1"/>
    <col min="9482" max="9482" width="9.85546875" style="3" customWidth="1"/>
    <col min="9483" max="9483" width="7.85546875" style="3" customWidth="1"/>
    <col min="9484" max="9484" width="12.140625" style="3" customWidth="1"/>
    <col min="9485" max="9728" width="11.42578125" style="3"/>
    <col min="9729" max="9729" width="7.28515625" style="3" customWidth="1"/>
    <col min="9730" max="9730" width="8.85546875" style="3" customWidth="1"/>
    <col min="9731" max="9731" width="12" style="3" customWidth="1"/>
    <col min="9732" max="9732" width="10.7109375" style="3" customWidth="1"/>
    <col min="9733" max="9733" width="10.28515625" style="3" customWidth="1"/>
    <col min="9734" max="9734" width="11.140625" style="3" customWidth="1"/>
    <col min="9735" max="9735" width="11" style="3" customWidth="1"/>
    <col min="9736" max="9736" width="11.85546875" style="3" customWidth="1"/>
    <col min="9737" max="9737" width="14.28515625" style="3" customWidth="1"/>
    <col min="9738" max="9738" width="9.85546875" style="3" customWidth="1"/>
    <col min="9739" max="9739" width="7.85546875" style="3" customWidth="1"/>
    <col min="9740" max="9740" width="12.140625" style="3" customWidth="1"/>
    <col min="9741" max="9984" width="11.42578125" style="3"/>
    <col min="9985" max="9985" width="7.28515625" style="3" customWidth="1"/>
    <col min="9986" max="9986" width="8.85546875" style="3" customWidth="1"/>
    <col min="9987" max="9987" width="12" style="3" customWidth="1"/>
    <col min="9988" max="9988" width="10.7109375" style="3" customWidth="1"/>
    <col min="9989" max="9989" width="10.28515625" style="3" customWidth="1"/>
    <col min="9990" max="9990" width="11.140625" style="3" customWidth="1"/>
    <col min="9991" max="9991" width="11" style="3" customWidth="1"/>
    <col min="9992" max="9992" width="11.85546875" style="3" customWidth="1"/>
    <col min="9993" max="9993" width="14.28515625" style="3" customWidth="1"/>
    <col min="9994" max="9994" width="9.85546875" style="3" customWidth="1"/>
    <col min="9995" max="9995" width="7.85546875" style="3" customWidth="1"/>
    <col min="9996" max="9996" width="12.140625" style="3" customWidth="1"/>
    <col min="9997" max="10240" width="11.42578125" style="3"/>
    <col min="10241" max="10241" width="7.28515625" style="3" customWidth="1"/>
    <col min="10242" max="10242" width="8.85546875" style="3" customWidth="1"/>
    <col min="10243" max="10243" width="12" style="3" customWidth="1"/>
    <col min="10244" max="10244" width="10.7109375" style="3" customWidth="1"/>
    <col min="10245" max="10245" width="10.28515625" style="3" customWidth="1"/>
    <col min="10246" max="10246" width="11.140625" style="3" customWidth="1"/>
    <col min="10247" max="10247" width="11" style="3" customWidth="1"/>
    <col min="10248" max="10248" width="11.85546875" style="3" customWidth="1"/>
    <col min="10249" max="10249" width="14.28515625" style="3" customWidth="1"/>
    <col min="10250" max="10250" width="9.85546875" style="3" customWidth="1"/>
    <col min="10251" max="10251" width="7.85546875" style="3" customWidth="1"/>
    <col min="10252" max="10252" width="12.140625" style="3" customWidth="1"/>
    <col min="10253" max="10496" width="11.42578125" style="3"/>
    <col min="10497" max="10497" width="7.28515625" style="3" customWidth="1"/>
    <col min="10498" max="10498" width="8.85546875" style="3" customWidth="1"/>
    <col min="10499" max="10499" width="12" style="3" customWidth="1"/>
    <col min="10500" max="10500" width="10.7109375" style="3" customWidth="1"/>
    <col min="10501" max="10501" width="10.28515625" style="3" customWidth="1"/>
    <col min="10502" max="10502" width="11.140625" style="3" customWidth="1"/>
    <col min="10503" max="10503" width="11" style="3" customWidth="1"/>
    <col min="10504" max="10504" width="11.85546875" style="3" customWidth="1"/>
    <col min="10505" max="10505" width="14.28515625" style="3" customWidth="1"/>
    <col min="10506" max="10506" width="9.85546875" style="3" customWidth="1"/>
    <col min="10507" max="10507" width="7.85546875" style="3" customWidth="1"/>
    <col min="10508" max="10508" width="12.140625" style="3" customWidth="1"/>
    <col min="10509" max="10752" width="11.42578125" style="3"/>
    <col min="10753" max="10753" width="7.28515625" style="3" customWidth="1"/>
    <col min="10754" max="10754" width="8.85546875" style="3" customWidth="1"/>
    <col min="10755" max="10755" width="12" style="3" customWidth="1"/>
    <col min="10756" max="10756" width="10.7109375" style="3" customWidth="1"/>
    <col min="10757" max="10757" width="10.28515625" style="3" customWidth="1"/>
    <col min="10758" max="10758" width="11.140625" style="3" customWidth="1"/>
    <col min="10759" max="10759" width="11" style="3" customWidth="1"/>
    <col min="10760" max="10760" width="11.85546875" style="3" customWidth="1"/>
    <col min="10761" max="10761" width="14.28515625" style="3" customWidth="1"/>
    <col min="10762" max="10762" width="9.85546875" style="3" customWidth="1"/>
    <col min="10763" max="10763" width="7.85546875" style="3" customWidth="1"/>
    <col min="10764" max="10764" width="12.140625" style="3" customWidth="1"/>
    <col min="10765" max="11008" width="11.42578125" style="3"/>
    <col min="11009" max="11009" width="7.28515625" style="3" customWidth="1"/>
    <col min="11010" max="11010" width="8.85546875" style="3" customWidth="1"/>
    <col min="11011" max="11011" width="12" style="3" customWidth="1"/>
    <col min="11012" max="11012" width="10.7109375" style="3" customWidth="1"/>
    <col min="11013" max="11013" width="10.28515625" style="3" customWidth="1"/>
    <col min="11014" max="11014" width="11.140625" style="3" customWidth="1"/>
    <col min="11015" max="11015" width="11" style="3" customWidth="1"/>
    <col min="11016" max="11016" width="11.85546875" style="3" customWidth="1"/>
    <col min="11017" max="11017" width="14.28515625" style="3" customWidth="1"/>
    <col min="11018" max="11018" width="9.85546875" style="3" customWidth="1"/>
    <col min="11019" max="11019" width="7.85546875" style="3" customWidth="1"/>
    <col min="11020" max="11020" width="12.140625" style="3" customWidth="1"/>
    <col min="11021" max="11264" width="11.42578125" style="3"/>
    <col min="11265" max="11265" width="7.28515625" style="3" customWidth="1"/>
    <col min="11266" max="11266" width="8.85546875" style="3" customWidth="1"/>
    <col min="11267" max="11267" width="12" style="3" customWidth="1"/>
    <col min="11268" max="11268" width="10.7109375" style="3" customWidth="1"/>
    <col min="11269" max="11269" width="10.28515625" style="3" customWidth="1"/>
    <col min="11270" max="11270" width="11.140625" style="3" customWidth="1"/>
    <col min="11271" max="11271" width="11" style="3" customWidth="1"/>
    <col min="11272" max="11272" width="11.85546875" style="3" customWidth="1"/>
    <col min="11273" max="11273" width="14.28515625" style="3" customWidth="1"/>
    <col min="11274" max="11274" width="9.85546875" style="3" customWidth="1"/>
    <col min="11275" max="11275" width="7.85546875" style="3" customWidth="1"/>
    <col min="11276" max="11276" width="12.140625" style="3" customWidth="1"/>
    <col min="11277" max="11520" width="11.42578125" style="3"/>
    <col min="11521" max="11521" width="7.28515625" style="3" customWidth="1"/>
    <col min="11522" max="11522" width="8.85546875" style="3" customWidth="1"/>
    <col min="11523" max="11523" width="12" style="3" customWidth="1"/>
    <col min="11524" max="11524" width="10.7109375" style="3" customWidth="1"/>
    <col min="11525" max="11525" width="10.28515625" style="3" customWidth="1"/>
    <col min="11526" max="11526" width="11.140625" style="3" customWidth="1"/>
    <col min="11527" max="11527" width="11" style="3" customWidth="1"/>
    <col min="11528" max="11528" width="11.85546875" style="3" customWidth="1"/>
    <col min="11529" max="11529" width="14.28515625" style="3" customWidth="1"/>
    <col min="11530" max="11530" width="9.85546875" style="3" customWidth="1"/>
    <col min="11531" max="11531" width="7.85546875" style="3" customWidth="1"/>
    <col min="11532" max="11532" width="12.140625" style="3" customWidth="1"/>
    <col min="11533" max="11776" width="11.42578125" style="3"/>
    <col min="11777" max="11777" width="7.28515625" style="3" customWidth="1"/>
    <col min="11778" max="11778" width="8.85546875" style="3" customWidth="1"/>
    <col min="11779" max="11779" width="12" style="3" customWidth="1"/>
    <col min="11780" max="11780" width="10.7109375" style="3" customWidth="1"/>
    <col min="11781" max="11781" width="10.28515625" style="3" customWidth="1"/>
    <col min="11782" max="11782" width="11.140625" style="3" customWidth="1"/>
    <col min="11783" max="11783" width="11" style="3" customWidth="1"/>
    <col min="11784" max="11784" width="11.85546875" style="3" customWidth="1"/>
    <col min="11785" max="11785" width="14.28515625" style="3" customWidth="1"/>
    <col min="11786" max="11786" width="9.85546875" style="3" customWidth="1"/>
    <col min="11787" max="11787" width="7.85546875" style="3" customWidth="1"/>
    <col min="11788" max="11788" width="12.140625" style="3" customWidth="1"/>
    <col min="11789" max="12032" width="11.42578125" style="3"/>
    <col min="12033" max="12033" width="7.28515625" style="3" customWidth="1"/>
    <col min="12034" max="12034" width="8.85546875" style="3" customWidth="1"/>
    <col min="12035" max="12035" width="12" style="3" customWidth="1"/>
    <col min="12036" max="12036" width="10.7109375" style="3" customWidth="1"/>
    <col min="12037" max="12037" width="10.28515625" style="3" customWidth="1"/>
    <col min="12038" max="12038" width="11.140625" style="3" customWidth="1"/>
    <col min="12039" max="12039" width="11" style="3" customWidth="1"/>
    <col min="12040" max="12040" width="11.85546875" style="3" customWidth="1"/>
    <col min="12041" max="12041" width="14.28515625" style="3" customWidth="1"/>
    <col min="12042" max="12042" width="9.85546875" style="3" customWidth="1"/>
    <col min="12043" max="12043" width="7.85546875" style="3" customWidth="1"/>
    <col min="12044" max="12044" width="12.140625" style="3" customWidth="1"/>
    <col min="12045" max="12288" width="11.42578125" style="3"/>
    <col min="12289" max="12289" width="7.28515625" style="3" customWidth="1"/>
    <col min="12290" max="12290" width="8.85546875" style="3" customWidth="1"/>
    <col min="12291" max="12291" width="12" style="3" customWidth="1"/>
    <col min="12292" max="12292" width="10.7109375" style="3" customWidth="1"/>
    <col min="12293" max="12293" width="10.28515625" style="3" customWidth="1"/>
    <col min="12294" max="12294" width="11.140625" style="3" customWidth="1"/>
    <col min="12295" max="12295" width="11" style="3" customWidth="1"/>
    <col min="12296" max="12296" width="11.85546875" style="3" customWidth="1"/>
    <col min="12297" max="12297" width="14.28515625" style="3" customWidth="1"/>
    <col min="12298" max="12298" width="9.85546875" style="3" customWidth="1"/>
    <col min="12299" max="12299" width="7.85546875" style="3" customWidth="1"/>
    <col min="12300" max="12300" width="12.140625" style="3" customWidth="1"/>
    <col min="12301" max="12544" width="11.42578125" style="3"/>
    <col min="12545" max="12545" width="7.28515625" style="3" customWidth="1"/>
    <col min="12546" max="12546" width="8.85546875" style="3" customWidth="1"/>
    <col min="12547" max="12547" width="12" style="3" customWidth="1"/>
    <col min="12548" max="12548" width="10.7109375" style="3" customWidth="1"/>
    <col min="12549" max="12549" width="10.28515625" style="3" customWidth="1"/>
    <col min="12550" max="12550" width="11.140625" style="3" customWidth="1"/>
    <col min="12551" max="12551" width="11" style="3" customWidth="1"/>
    <col min="12552" max="12552" width="11.85546875" style="3" customWidth="1"/>
    <col min="12553" max="12553" width="14.28515625" style="3" customWidth="1"/>
    <col min="12554" max="12554" width="9.85546875" style="3" customWidth="1"/>
    <col min="12555" max="12555" width="7.85546875" style="3" customWidth="1"/>
    <col min="12556" max="12556" width="12.140625" style="3" customWidth="1"/>
    <col min="12557" max="12800" width="11.42578125" style="3"/>
    <col min="12801" max="12801" width="7.28515625" style="3" customWidth="1"/>
    <col min="12802" max="12802" width="8.85546875" style="3" customWidth="1"/>
    <col min="12803" max="12803" width="12" style="3" customWidth="1"/>
    <col min="12804" max="12804" width="10.7109375" style="3" customWidth="1"/>
    <col min="12805" max="12805" width="10.28515625" style="3" customWidth="1"/>
    <col min="12806" max="12806" width="11.140625" style="3" customWidth="1"/>
    <col min="12807" max="12807" width="11" style="3" customWidth="1"/>
    <col min="12808" max="12808" width="11.85546875" style="3" customWidth="1"/>
    <col min="12809" max="12809" width="14.28515625" style="3" customWidth="1"/>
    <col min="12810" max="12810" width="9.85546875" style="3" customWidth="1"/>
    <col min="12811" max="12811" width="7.85546875" style="3" customWidth="1"/>
    <col min="12812" max="12812" width="12.140625" style="3" customWidth="1"/>
    <col min="12813" max="13056" width="11.42578125" style="3"/>
    <col min="13057" max="13057" width="7.28515625" style="3" customWidth="1"/>
    <col min="13058" max="13058" width="8.85546875" style="3" customWidth="1"/>
    <col min="13059" max="13059" width="12" style="3" customWidth="1"/>
    <col min="13060" max="13060" width="10.7109375" style="3" customWidth="1"/>
    <col min="13061" max="13061" width="10.28515625" style="3" customWidth="1"/>
    <col min="13062" max="13062" width="11.140625" style="3" customWidth="1"/>
    <col min="13063" max="13063" width="11" style="3" customWidth="1"/>
    <col min="13064" max="13064" width="11.85546875" style="3" customWidth="1"/>
    <col min="13065" max="13065" width="14.28515625" style="3" customWidth="1"/>
    <col min="13066" max="13066" width="9.85546875" style="3" customWidth="1"/>
    <col min="13067" max="13067" width="7.85546875" style="3" customWidth="1"/>
    <col min="13068" max="13068" width="12.140625" style="3" customWidth="1"/>
    <col min="13069" max="13312" width="11.42578125" style="3"/>
    <col min="13313" max="13313" width="7.28515625" style="3" customWidth="1"/>
    <col min="13314" max="13314" width="8.85546875" style="3" customWidth="1"/>
    <col min="13315" max="13315" width="12" style="3" customWidth="1"/>
    <col min="13316" max="13316" width="10.7109375" style="3" customWidth="1"/>
    <col min="13317" max="13317" width="10.28515625" style="3" customWidth="1"/>
    <col min="13318" max="13318" width="11.140625" style="3" customWidth="1"/>
    <col min="13319" max="13319" width="11" style="3" customWidth="1"/>
    <col min="13320" max="13320" width="11.85546875" style="3" customWidth="1"/>
    <col min="13321" max="13321" width="14.28515625" style="3" customWidth="1"/>
    <col min="13322" max="13322" width="9.85546875" style="3" customWidth="1"/>
    <col min="13323" max="13323" width="7.85546875" style="3" customWidth="1"/>
    <col min="13324" max="13324" width="12.140625" style="3" customWidth="1"/>
    <col min="13325" max="13568" width="11.42578125" style="3"/>
    <col min="13569" max="13569" width="7.28515625" style="3" customWidth="1"/>
    <col min="13570" max="13570" width="8.85546875" style="3" customWidth="1"/>
    <col min="13571" max="13571" width="12" style="3" customWidth="1"/>
    <col min="13572" max="13572" width="10.7109375" style="3" customWidth="1"/>
    <col min="13573" max="13573" width="10.28515625" style="3" customWidth="1"/>
    <col min="13574" max="13574" width="11.140625" style="3" customWidth="1"/>
    <col min="13575" max="13575" width="11" style="3" customWidth="1"/>
    <col min="13576" max="13576" width="11.85546875" style="3" customWidth="1"/>
    <col min="13577" max="13577" width="14.28515625" style="3" customWidth="1"/>
    <col min="13578" max="13578" width="9.85546875" style="3" customWidth="1"/>
    <col min="13579" max="13579" width="7.85546875" style="3" customWidth="1"/>
    <col min="13580" max="13580" width="12.140625" style="3" customWidth="1"/>
    <col min="13581" max="13824" width="11.42578125" style="3"/>
    <col min="13825" max="13825" width="7.28515625" style="3" customWidth="1"/>
    <col min="13826" max="13826" width="8.85546875" style="3" customWidth="1"/>
    <col min="13827" max="13827" width="12" style="3" customWidth="1"/>
    <col min="13828" max="13828" width="10.7109375" style="3" customWidth="1"/>
    <col min="13829" max="13829" width="10.28515625" style="3" customWidth="1"/>
    <col min="13830" max="13830" width="11.140625" style="3" customWidth="1"/>
    <col min="13831" max="13831" width="11" style="3" customWidth="1"/>
    <col min="13832" max="13832" width="11.85546875" style="3" customWidth="1"/>
    <col min="13833" max="13833" width="14.28515625" style="3" customWidth="1"/>
    <col min="13834" max="13834" width="9.85546875" style="3" customWidth="1"/>
    <col min="13835" max="13835" width="7.85546875" style="3" customWidth="1"/>
    <col min="13836" max="13836" width="12.140625" style="3" customWidth="1"/>
    <col min="13837" max="14080" width="11.42578125" style="3"/>
    <col min="14081" max="14081" width="7.28515625" style="3" customWidth="1"/>
    <col min="14082" max="14082" width="8.85546875" style="3" customWidth="1"/>
    <col min="14083" max="14083" width="12" style="3" customWidth="1"/>
    <col min="14084" max="14084" width="10.7109375" style="3" customWidth="1"/>
    <col min="14085" max="14085" width="10.28515625" style="3" customWidth="1"/>
    <col min="14086" max="14086" width="11.140625" style="3" customWidth="1"/>
    <col min="14087" max="14087" width="11" style="3" customWidth="1"/>
    <col min="14088" max="14088" width="11.85546875" style="3" customWidth="1"/>
    <col min="14089" max="14089" width="14.28515625" style="3" customWidth="1"/>
    <col min="14090" max="14090" width="9.85546875" style="3" customWidth="1"/>
    <col min="14091" max="14091" width="7.85546875" style="3" customWidth="1"/>
    <col min="14092" max="14092" width="12.140625" style="3" customWidth="1"/>
    <col min="14093" max="14336" width="11.42578125" style="3"/>
    <col min="14337" max="14337" width="7.28515625" style="3" customWidth="1"/>
    <col min="14338" max="14338" width="8.85546875" style="3" customWidth="1"/>
    <col min="14339" max="14339" width="12" style="3" customWidth="1"/>
    <col min="14340" max="14340" width="10.7109375" style="3" customWidth="1"/>
    <col min="14341" max="14341" width="10.28515625" style="3" customWidth="1"/>
    <col min="14342" max="14342" width="11.140625" style="3" customWidth="1"/>
    <col min="14343" max="14343" width="11" style="3" customWidth="1"/>
    <col min="14344" max="14344" width="11.85546875" style="3" customWidth="1"/>
    <col min="14345" max="14345" width="14.28515625" style="3" customWidth="1"/>
    <col min="14346" max="14346" width="9.85546875" style="3" customWidth="1"/>
    <col min="14347" max="14347" width="7.85546875" style="3" customWidth="1"/>
    <col min="14348" max="14348" width="12.140625" style="3" customWidth="1"/>
    <col min="14349" max="14592" width="11.42578125" style="3"/>
    <col min="14593" max="14593" width="7.28515625" style="3" customWidth="1"/>
    <col min="14594" max="14594" width="8.85546875" style="3" customWidth="1"/>
    <col min="14595" max="14595" width="12" style="3" customWidth="1"/>
    <col min="14596" max="14596" width="10.7109375" style="3" customWidth="1"/>
    <col min="14597" max="14597" width="10.28515625" style="3" customWidth="1"/>
    <col min="14598" max="14598" width="11.140625" style="3" customWidth="1"/>
    <col min="14599" max="14599" width="11" style="3" customWidth="1"/>
    <col min="14600" max="14600" width="11.85546875" style="3" customWidth="1"/>
    <col min="14601" max="14601" width="14.28515625" style="3" customWidth="1"/>
    <col min="14602" max="14602" width="9.85546875" style="3" customWidth="1"/>
    <col min="14603" max="14603" width="7.85546875" style="3" customWidth="1"/>
    <col min="14604" max="14604" width="12.140625" style="3" customWidth="1"/>
    <col min="14605" max="14848" width="11.42578125" style="3"/>
    <col min="14849" max="14849" width="7.28515625" style="3" customWidth="1"/>
    <col min="14850" max="14850" width="8.85546875" style="3" customWidth="1"/>
    <col min="14851" max="14851" width="12" style="3" customWidth="1"/>
    <col min="14852" max="14852" width="10.7109375" style="3" customWidth="1"/>
    <col min="14853" max="14853" width="10.28515625" style="3" customWidth="1"/>
    <col min="14854" max="14854" width="11.140625" style="3" customWidth="1"/>
    <col min="14855" max="14855" width="11" style="3" customWidth="1"/>
    <col min="14856" max="14856" width="11.85546875" style="3" customWidth="1"/>
    <col min="14857" max="14857" width="14.28515625" style="3" customWidth="1"/>
    <col min="14858" max="14858" width="9.85546875" style="3" customWidth="1"/>
    <col min="14859" max="14859" width="7.85546875" style="3" customWidth="1"/>
    <col min="14860" max="14860" width="12.140625" style="3" customWidth="1"/>
    <col min="14861" max="15104" width="11.42578125" style="3"/>
    <col min="15105" max="15105" width="7.28515625" style="3" customWidth="1"/>
    <col min="15106" max="15106" width="8.85546875" style="3" customWidth="1"/>
    <col min="15107" max="15107" width="12" style="3" customWidth="1"/>
    <col min="15108" max="15108" width="10.7109375" style="3" customWidth="1"/>
    <col min="15109" max="15109" width="10.28515625" style="3" customWidth="1"/>
    <col min="15110" max="15110" width="11.140625" style="3" customWidth="1"/>
    <col min="15111" max="15111" width="11" style="3" customWidth="1"/>
    <col min="15112" max="15112" width="11.85546875" style="3" customWidth="1"/>
    <col min="15113" max="15113" width="14.28515625" style="3" customWidth="1"/>
    <col min="15114" max="15114" width="9.85546875" style="3" customWidth="1"/>
    <col min="15115" max="15115" width="7.85546875" style="3" customWidth="1"/>
    <col min="15116" max="15116" width="12.140625" style="3" customWidth="1"/>
    <col min="15117" max="15360" width="11.42578125" style="3"/>
    <col min="15361" max="15361" width="7.28515625" style="3" customWidth="1"/>
    <col min="15362" max="15362" width="8.85546875" style="3" customWidth="1"/>
    <col min="15363" max="15363" width="12" style="3" customWidth="1"/>
    <col min="15364" max="15364" width="10.7109375" style="3" customWidth="1"/>
    <col min="15365" max="15365" width="10.28515625" style="3" customWidth="1"/>
    <col min="15366" max="15366" width="11.140625" style="3" customWidth="1"/>
    <col min="15367" max="15367" width="11" style="3" customWidth="1"/>
    <col min="15368" max="15368" width="11.85546875" style="3" customWidth="1"/>
    <col min="15369" max="15369" width="14.28515625" style="3" customWidth="1"/>
    <col min="15370" max="15370" width="9.85546875" style="3" customWidth="1"/>
    <col min="15371" max="15371" width="7.85546875" style="3" customWidth="1"/>
    <col min="15372" max="15372" width="12.140625" style="3" customWidth="1"/>
    <col min="15373" max="15616" width="11.42578125" style="3"/>
    <col min="15617" max="15617" width="7.28515625" style="3" customWidth="1"/>
    <col min="15618" max="15618" width="8.85546875" style="3" customWidth="1"/>
    <col min="15619" max="15619" width="12" style="3" customWidth="1"/>
    <col min="15620" max="15620" width="10.7109375" style="3" customWidth="1"/>
    <col min="15621" max="15621" width="10.28515625" style="3" customWidth="1"/>
    <col min="15622" max="15622" width="11.140625" style="3" customWidth="1"/>
    <col min="15623" max="15623" width="11" style="3" customWidth="1"/>
    <col min="15624" max="15624" width="11.85546875" style="3" customWidth="1"/>
    <col min="15625" max="15625" width="14.28515625" style="3" customWidth="1"/>
    <col min="15626" max="15626" width="9.85546875" style="3" customWidth="1"/>
    <col min="15627" max="15627" width="7.85546875" style="3" customWidth="1"/>
    <col min="15628" max="15628" width="12.140625" style="3" customWidth="1"/>
    <col min="15629" max="15872" width="11.42578125" style="3"/>
    <col min="15873" max="15873" width="7.28515625" style="3" customWidth="1"/>
    <col min="15874" max="15874" width="8.85546875" style="3" customWidth="1"/>
    <col min="15875" max="15875" width="12" style="3" customWidth="1"/>
    <col min="15876" max="15876" width="10.7109375" style="3" customWidth="1"/>
    <col min="15877" max="15877" width="10.28515625" style="3" customWidth="1"/>
    <col min="15878" max="15878" width="11.140625" style="3" customWidth="1"/>
    <col min="15879" max="15879" width="11" style="3" customWidth="1"/>
    <col min="15880" max="15880" width="11.85546875" style="3" customWidth="1"/>
    <col min="15881" max="15881" width="14.28515625" style="3" customWidth="1"/>
    <col min="15882" max="15882" width="9.85546875" style="3" customWidth="1"/>
    <col min="15883" max="15883" width="7.85546875" style="3" customWidth="1"/>
    <col min="15884" max="15884" width="12.140625" style="3" customWidth="1"/>
    <col min="15885" max="16128" width="11.42578125" style="3"/>
    <col min="16129" max="16129" width="7.28515625" style="3" customWidth="1"/>
    <col min="16130" max="16130" width="8.85546875" style="3" customWidth="1"/>
    <col min="16131" max="16131" width="12" style="3" customWidth="1"/>
    <col min="16132" max="16132" width="10.7109375" style="3" customWidth="1"/>
    <col min="16133" max="16133" width="10.28515625" style="3" customWidth="1"/>
    <col min="16134" max="16134" width="11.140625" style="3" customWidth="1"/>
    <col min="16135" max="16135" width="11" style="3" customWidth="1"/>
    <col min="16136" max="16136" width="11.85546875" style="3" customWidth="1"/>
    <col min="16137" max="16137" width="14.28515625" style="3" customWidth="1"/>
    <col min="16138" max="16138" width="9.85546875" style="3" customWidth="1"/>
    <col min="16139" max="16139" width="7.85546875" style="3" customWidth="1"/>
    <col min="16140" max="16140" width="12.140625" style="3" customWidth="1"/>
    <col min="16141" max="16384" width="11.42578125" style="3"/>
  </cols>
  <sheetData>
    <row r="1" spans="1:12" ht="12.75" x14ac:dyDescent="0.2">
      <c r="A1" s="4"/>
      <c r="B1" s="5"/>
      <c r="C1" s="5"/>
      <c r="D1" s="5"/>
      <c r="E1" s="5"/>
      <c r="F1" s="5"/>
      <c r="G1" s="5"/>
      <c r="H1" s="5"/>
      <c r="I1" s="2"/>
      <c r="J1" s="2"/>
      <c r="K1" s="2"/>
      <c r="L1" s="2"/>
    </row>
    <row r="2" spans="1:12" ht="127.5" customHeight="1" x14ac:dyDescent="0.2">
      <c r="A2" s="95"/>
      <c r="B2" s="95"/>
      <c r="C2" s="95"/>
      <c r="D2" s="95"/>
      <c r="E2" s="95"/>
      <c r="F2" s="95"/>
      <c r="G2" s="95"/>
      <c r="H2" s="95"/>
      <c r="I2" s="2"/>
      <c r="J2" s="2"/>
      <c r="K2" s="2"/>
    </row>
    <row r="4" spans="1:12" ht="19.5" customHeight="1" thickBot="1" x14ac:dyDescent="0.25">
      <c r="A4" s="6"/>
      <c r="B4" s="96" t="s">
        <v>0</v>
      </c>
      <c r="C4" s="96"/>
      <c r="D4" s="96"/>
      <c r="E4" s="96"/>
      <c r="F4" s="96"/>
      <c r="G4" s="96"/>
      <c r="H4" s="1"/>
      <c r="I4" s="2"/>
      <c r="J4" s="2"/>
      <c r="K4" s="2"/>
    </row>
    <row r="5" spans="1:12" ht="19.5" customHeight="1" thickBot="1" x14ac:dyDescent="0.25">
      <c r="A5" s="6"/>
      <c r="B5" s="7"/>
      <c r="C5" s="7"/>
      <c r="D5" s="97" t="s">
        <v>1</v>
      </c>
      <c r="E5" s="98"/>
      <c r="F5" s="99"/>
      <c r="G5" s="98" t="s">
        <v>2</v>
      </c>
      <c r="H5" s="98"/>
      <c r="I5" s="98"/>
      <c r="J5" s="99"/>
      <c r="K5" s="2"/>
    </row>
    <row r="6" spans="1:12" s="19" customFormat="1" ht="28.5" customHeight="1" thickBot="1" x14ac:dyDescent="0.25">
      <c r="A6" s="8"/>
      <c r="B6" s="9" t="s">
        <v>3</v>
      </c>
      <c r="C6" s="10" t="s">
        <v>4</v>
      </c>
      <c r="D6" s="11" t="s">
        <v>5</v>
      </c>
      <c r="E6" s="12" t="s">
        <v>6</v>
      </c>
      <c r="F6" s="13" t="s">
        <v>7</v>
      </c>
      <c r="G6" s="14" t="s">
        <v>8</v>
      </c>
      <c r="H6" s="15" t="s">
        <v>9</v>
      </c>
      <c r="I6" s="16" t="s">
        <v>10</v>
      </c>
      <c r="J6" s="15" t="s">
        <v>11</v>
      </c>
      <c r="K6" s="17" t="s">
        <v>3</v>
      </c>
      <c r="L6" s="18" t="s">
        <v>4</v>
      </c>
    </row>
    <row r="7" spans="1:12" ht="12.75" x14ac:dyDescent="0.2">
      <c r="B7" s="21" t="s">
        <v>12</v>
      </c>
      <c r="C7" s="22" t="s">
        <v>13</v>
      </c>
      <c r="D7" s="23">
        <v>100</v>
      </c>
      <c r="E7" s="24">
        <v>150</v>
      </c>
      <c r="F7" s="25">
        <f>(E7-D7)/D7</f>
        <v>0.5</v>
      </c>
      <c r="G7" s="26">
        <v>21</v>
      </c>
      <c r="H7" s="27">
        <v>20</v>
      </c>
      <c r="I7" s="27">
        <v>15</v>
      </c>
      <c r="J7" s="28">
        <f>I7/H7</f>
        <v>0.75</v>
      </c>
      <c r="K7" s="27" t="s">
        <v>12</v>
      </c>
      <c r="L7" s="29" t="s">
        <v>14</v>
      </c>
    </row>
    <row r="8" spans="1:12" ht="12.75" x14ac:dyDescent="0.2">
      <c r="B8" s="21" t="s">
        <v>15</v>
      </c>
      <c r="C8" s="22" t="s">
        <v>16</v>
      </c>
      <c r="D8" s="21">
        <v>15</v>
      </c>
      <c r="E8" s="27">
        <v>25</v>
      </c>
      <c r="F8" s="25">
        <f t="shared" ref="F8:F16" si="0">(E8-D8)/D8</f>
        <v>0.66666666666666663</v>
      </c>
      <c r="G8" s="26">
        <v>11</v>
      </c>
      <c r="H8" s="27">
        <v>10</v>
      </c>
      <c r="I8" s="27">
        <v>40</v>
      </c>
      <c r="J8" s="28">
        <f t="shared" ref="J8:J16" si="1">I8/H8</f>
        <v>4</v>
      </c>
      <c r="K8" s="27" t="s">
        <v>15</v>
      </c>
      <c r="L8" s="29" t="s">
        <v>16</v>
      </c>
    </row>
    <row r="9" spans="1:12" ht="12.75" x14ac:dyDescent="0.2">
      <c r="B9" s="21" t="s">
        <v>17</v>
      </c>
      <c r="C9" s="22" t="s">
        <v>16</v>
      </c>
      <c r="D9" s="21">
        <v>17</v>
      </c>
      <c r="E9" s="27">
        <v>25</v>
      </c>
      <c r="F9" s="25">
        <f t="shared" si="0"/>
        <v>0.47058823529411764</v>
      </c>
      <c r="G9" s="26">
        <v>56</v>
      </c>
      <c r="H9" s="27">
        <v>25</v>
      </c>
      <c r="I9" s="27">
        <v>25</v>
      </c>
      <c r="J9" s="28">
        <f t="shared" si="1"/>
        <v>1</v>
      </c>
      <c r="K9" s="27" t="s">
        <v>17</v>
      </c>
      <c r="L9" s="29" t="s">
        <v>16</v>
      </c>
    </row>
    <row r="10" spans="1:12" ht="12.75" x14ac:dyDescent="0.2">
      <c r="B10" s="21" t="s">
        <v>18</v>
      </c>
      <c r="C10" s="22" t="s">
        <v>13</v>
      </c>
      <c r="D10" s="21">
        <v>120</v>
      </c>
      <c r="E10" s="27">
        <v>160</v>
      </c>
      <c r="F10" s="25">
        <f t="shared" si="0"/>
        <v>0.33333333333333331</v>
      </c>
      <c r="G10" s="26">
        <v>25</v>
      </c>
      <c r="H10" s="27">
        <v>20</v>
      </c>
      <c r="I10" s="27">
        <v>10</v>
      </c>
      <c r="J10" s="28">
        <f t="shared" si="1"/>
        <v>0.5</v>
      </c>
      <c r="K10" s="27" t="s">
        <v>18</v>
      </c>
      <c r="L10" s="29" t="s">
        <v>14</v>
      </c>
    </row>
    <row r="11" spans="1:12" ht="12.75" x14ac:dyDescent="0.2">
      <c r="B11" s="21" t="s">
        <v>19</v>
      </c>
      <c r="C11" s="22" t="s">
        <v>20</v>
      </c>
      <c r="D11" s="21">
        <v>500</v>
      </c>
      <c r="E11" s="27">
        <v>800</v>
      </c>
      <c r="F11" s="25">
        <f t="shared" si="0"/>
        <v>0.6</v>
      </c>
      <c r="G11" s="26">
        <v>20</v>
      </c>
      <c r="H11" s="27">
        <v>10</v>
      </c>
      <c r="I11" s="27">
        <v>15</v>
      </c>
      <c r="J11" s="28">
        <f t="shared" si="1"/>
        <v>1.5</v>
      </c>
      <c r="K11" s="27" t="s">
        <v>19</v>
      </c>
      <c r="L11" s="29" t="s">
        <v>20</v>
      </c>
    </row>
    <row r="12" spans="1:12" ht="12.75" x14ac:dyDescent="0.2">
      <c r="B12" s="21" t="s">
        <v>21</v>
      </c>
      <c r="C12" s="22" t="s">
        <v>22</v>
      </c>
      <c r="D12" s="21">
        <v>23000</v>
      </c>
      <c r="E12" s="27">
        <v>30000</v>
      </c>
      <c r="F12" s="25">
        <f t="shared" si="0"/>
        <v>0.30434782608695654</v>
      </c>
      <c r="G12" s="26">
        <v>2</v>
      </c>
      <c r="H12" s="27">
        <v>1</v>
      </c>
      <c r="I12" s="27">
        <v>1</v>
      </c>
      <c r="J12" s="28">
        <f t="shared" si="1"/>
        <v>1</v>
      </c>
      <c r="K12" s="27" t="s">
        <v>21</v>
      </c>
      <c r="L12" s="29" t="s">
        <v>22</v>
      </c>
    </row>
    <row r="13" spans="1:12" ht="12.75" x14ac:dyDescent="0.2">
      <c r="B13" s="21" t="s">
        <v>23</v>
      </c>
      <c r="C13" s="22" t="s">
        <v>13</v>
      </c>
      <c r="D13" s="21">
        <v>150</v>
      </c>
      <c r="E13" s="27">
        <v>180</v>
      </c>
      <c r="F13" s="25">
        <f t="shared" si="0"/>
        <v>0.2</v>
      </c>
      <c r="G13" s="26">
        <v>25</v>
      </c>
      <c r="H13" s="27">
        <v>15</v>
      </c>
      <c r="I13" s="27">
        <v>10</v>
      </c>
      <c r="J13" s="28">
        <f t="shared" si="1"/>
        <v>0.66666666666666663</v>
      </c>
      <c r="K13" s="27" t="s">
        <v>23</v>
      </c>
      <c r="L13" s="29" t="s">
        <v>14</v>
      </c>
    </row>
    <row r="14" spans="1:12" ht="12.75" x14ac:dyDescent="0.2">
      <c r="B14" s="21" t="s">
        <v>24</v>
      </c>
      <c r="C14" s="22" t="s">
        <v>20</v>
      </c>
      <c r="D14" s="21">
        <v>750</v>
      </c>
      <c r="E14" s="27">
        <v>950</v>
      </c>
      <c r="F14" s="25">
        <f t="shared" si="0"/>
        <v>0.26666666666666666</v>
      </c>
      <c r="G14" s="26">
        <v>15</v>
      </c>
      <c r="H14" s="27">
        <v>10</v>
      </c>
      <c r="I14" s="27">
        <v>10</v>
      </c>
      <c r="J14" s="28">
        <f t="shared" si="1"/>
        <v>1</v>
      </c>
      <c r="K14" s="27" t="s">
        <v>24</v>
      </c>
      <c r="L14" s="29" t="s">
        <v>20</v>
      </c>
    </row>
    <row r="15" spans="1:12" ht="12.75" x14ac:dyDescent="0.2">
      <c r="B15" s="21" t="s">
        <v>25</v>
      </c>
      <c r="C15" s="22" t="s">
        <v>22</v>
      </c>
      <c r="D15" s="21">
        <v>32000</v>
      </c>
      <c r="E15" s="27">
        <v>45000</v>
      </c>
      <c r="F15" s="25">
        <f t="shared" si="0"/>
        <v>0.40625</v>
      </c>
      <c r="G15" s="26">
        <v>3</v>
      </c>
      <c r="H15" s="27">
        <v>1</v>
      </c>
      <c r="I15" s="27">
        <v>1</v>
      </c>
      <c r="J15" s="28">
        <f t="shared" si="1"/>
        <v>1</v>
      </c>
      <c r="K15" s="27" t="s">
        <v>25</v>
      </c>
      <c r="L15" s="29" t="s">
        <v>22</v>
      </c>
    </row>
    <row r="16" spans="1:12" ht="13.5" thickBot="1" x14ac:dyDescent="0.25">
      <c r="B16" s="30" t="s">
        <v>26</v>
      </c>
      <c r="C16" s="31" t="s">
        <v>13</v>
      </c>
      <c r="D16" s="30">
        <v>140</v>
      </c>
      <c r="E16" s="32">
        <v>175</v>
      </c>
      <c r="F16" s="25">
        <f t="shared" si="0"/>
        <v>0.25</v>
      </c>
      <c r="G16" s="33">
        <v>13</v>
      </c>
      <c r="H16" s="32">
        <v>12</v>
      </c>
      <c r="I16" s="32">
        <v>15</v>
      </c>
      <c r="J16" s="28">
        <f t="shared" si="1"/>
        <v>1.25</v>
      </c>
      <c r="K16" s="32" t="s">
        <v>26</v>
      </c>
      <c r="L16" s="34" t="s">
        <v>14</v>
      </c>
    </row>
    <row r="18" spans="1:8" x14ac:dyDescent="0.2">
      <c r="D18" s="3">
        <f>AVERAGE(D7:D16)</f>
        <v>5679.2</v>
      </c>
    </row>
    <row r="20" spans="1:8" ht="16.5" customHeight="1" x14ac:dyDescent="0.2">
      <c r="A20" s="35"/>
      <c r="B20" s="90" t="s">
        <v>27</v>
      </c>
      <c r="C20" s="90"/>
      <c r="D20" s="90"/>
      <c r="E20" s="90"/>
      <c r="F20" s="90"/>
      <c r="G20" s="36">
        <f>COUNTIF(C7:C16,"&lt;&gt;")</f>
        <v>10</v>
      </c>
    </row>
    <row r="21" spans="1:8" ht="15.75" customHeight="1" x14ac:dyDescent="0.2">
      <c r="A21" s="35"/>
      <c r="B21" s="90" t="s">
        <v>28</v>
      </c>
      <c r="C21" s="90"/>
      <c r="D21" s="90"/>
      <c r="E21" s="90"/>
      <c r="F21" s="90"/>
      <c r="G21" s="36">
        <f>COUNTIFS(B7:B16,"&lt;&gt;",C7:C16,"=Diskette")</f>
        <v>4</v>
      </c>
    </row>
    <row r="22" spans="1:8" ht="17.25" customHeight="1" x14ac:dyDescent="0.2">
      <c r="A22" s="35"/>
      <c r="B22" s="90" t="s">
        <v>29</v>
      </c>
      <c r="C22" s="90"/>
      <c r="D22" s="90"/>
      <c r="E22" s="90"/>
      <c r="F22" s="90"/>
      <c r="G22" s="36">
        <f>MIN(D7:D16)</f>
        <v>15</v>
      </c>
    </row>
    <row r="23" spans="1:8" ht="16.5" customHeight="1" x14ac:dyDescent="0.2">
      <c r="A23" s="35"/>
      <c r="B23" s="90" t="s">
        <v>30</v>
      </c>
      <c r="C23" s="90"/>
      <c r="D23" s="90"/>
      <c r="E23" s="90"/>
      <c r="F23" s="90"/>
      <c r="G23" s="36">
        <f>MAX(E7:E16)</f>
        <v>45000</v>
      </c>
    </row>
    <row r="24" spans="1:8" ht="15.75" customHeight="1" x14ac:dyDescent="0.2">
      <c r="A24" s="35"/>
      <c r="B24" s="90" t="s">
        <v>31</v>
      </c>
      <c r="C24" s="90"/>
      <c r="D24" s="90"/>
      <c r="E24" s="90"/>
      <c r="F24" s="90"/>
      <c r="G24" s="36">
        <f>AVERAGEIF(C7:C16,"=Diskette",E7:E16)</f>
        <v>166.25</v>
      </c>
    </row>
    <row r="25" spans="1:8" ht="16.5" customHeight="1" x14ac:dyDescent="0.2">
      <c r="A25" s="35"/>
      <c r="B25" s="90" t="s">
        <v>32</v>
      </c>
      <c r="C25" s="90"/>
      <c r="D25" s="90"/>
      <c r="E25" s="90"/>
      <c r="F25" s="90"/>
      <c r="G25" s="36">
        <f>AVERAGE(D7:D16)</f>
        <v>5679.2</v>
      </c>
    </row>
    <row r="26" spans="1:8" ht="15" customHeight="1" x14ac:dyDescent="0.2">
      <c r="A26" s="35"/>
      <c r="B26" s="90" t="s">
        <v>33</v>
      </c>
      <c r="C26" s="90"/>
      <c r="D26" s="90"/>
      <c r="E26" s="90"/>
      <c r="F26" s="90"/>
      <c r="G26" s="36">
        <f>SUMIF(C7:C16,"=Impresora",G7:G16)</f>
        <v>5</v>
      </c>
    </row>
    <row r="27" spans="1:8" ht="23.25" customHeight="1" x14ac:dyDescent="0.2">
      <c r="A27" s="35"/>
      <c r="B27" s="90" t="s">
        <v>34</v>
      </c>
      <c r="C27" s="90"/>
      <c r="D27" s="90"/>
      <c r="E27" s="90"/>
      <c r="F27" s="90"/>
      <c r="G27" s="36"/>
    </row>
    <row r="28" spans="1:8" ht="25.5" customHeight="1" x14ac:dyDescent="0.2">
      <c r="A28" s="35"/>
      <c r="B28" s="90" t="s">
        <v>35</v>
      </c>
      <c r="C28" s="90"/>
      <c r="D28" s="90"/>
      <c r="E28" s="90"/>
      <c r="F28" s="90"/>
      <c r="G28" s="36"/>
    </row>
    <row r="29" spans="1:8" ht="24.75" customHeight="1" x14ac:dyDescent="0.2">
      <c r="A29" s="35"/>
      <c r="B29" s="90" t="s">
        <v>36</v>
      </c>
      <c r="C29" s="90"/>
      <c r="D29" s="90"/>
      <c r="E29" s="90"/>
      <c r="F29" s="90"/>
      <c r="G29" s="36"/>
    </row>
    <row r="30" spans="1:8" x14ac:dyDescent="0.2">
      <c r="A30" s="35"/>
    </row>
    <row r="31" spans="1:8" ht="75" customHeight="1" x14ac:dyDescent="0.2">
      <c r="B31" s="79"/>
      <c r="C31" s="79"/>
      <c r="D31" s="79"/>
      <c r="E31" s="79"/>
      <c r="F31" s="79"/>
      <c r="G31" s="79"/>
      <c r="H31" s="79"/>
    </row>
    <row r="33" spans="1:11" ht="12.75" thickBot="1" x14ac:dyDescent="0.25"/>
    <row r="34" spans="1:11" x14ac:dyDescent="0.2">
      <c r="B34" s="91" t="s">
        <v>37</v>
      </c>
      <c r="C34" s="92"/>
      <c r="D34" s="92"/>
      <c r="E34" s="93"/>
      <c r="G34" s="94" t="s">
        <v>38</v>
      </c>
      <c r="H34" s="94"/>
      <c r="I34" s="94"/>
      <c r="J34" s="94"/>
      <c r="K34" s="94"/>
    </row>
    <row r="35" spans="1:11" s="41" customFormat="1" ht="24" x14ac:dyDescent="0.2">
      <c r="A35" s="37"/>
      <c r="B35" s="38" t="s">
        <v>39</v>
      </c>
      <c r="C35" s="39" t="s">
        <v>3</v>
      </c>
      <c r="D35" s="39" t="s">
        <v>4</v>
      </c>
      <c r="E35" s="40" t="s">
        <v>40</v>
      </c>
      <c r="G35" s="40" t="s">
        <v>41</v>
      </c>
      <c r="H35" s="40" t="s">
        <v>42</v>
      </c>
      <c r="I35" s="40" t="s">
        <v>43</v>
      </c>
      <c r="J35" s="40" t="s">
        <v>44</v>
      </c>
      <c r="K35" s="42"/>
    </row>
    <row r="36" spans="1:11" ht="12.75" x14ac:dyDescent="0.2">
      <c r="B36" s="43">
        <v>100</v>
      </c>
      <c r="C36" s="44" t="s">
        <v>12</v>
      </c>
      <c r="D36" s="45"/>
      <c r="E36" s="46"/>
      <c r="G36" s="47"/>
      <c r="H36" s="46"/>
      <c r="I36" s="45"/>
      <c r="J36" s="47"/>
    </row>
    <row r="37" spans="1:11" ht="12.75" x14ac:dyDescent="0.2">
      <c r="B37" s="43">
        <v>0</v>
      </c>
      <c r="C37" s="44" t="s">
        <v>21</v>
      </c>
      <c r="D37" s="45"/>
      <c r="E37" s="46"/>
      <c r="G37" s="45"/>
      <c r="H37" s="45"/>
      <c r="I37" s="45"/>
      <c r="J37" s="45"/>
    </row>
    <row r="38" spans="1:11" ht="13.5" thickBot="1" x14ac:dyDescent="0.25">
      <c r="B38" s="48">
        <v>0</v>
      </c>
      <c r="C38" s="44" t="s">
        <v>25</v>
      </c>
      <c r="D38" s="45"/>
      <c r="E38" s="46"/>
      <c r="G38" s="45"/>
      <c r="H38" s="45"/>
      <c r="I38" s="45"/>
      <c r="J38" s="45"/>
    </row>
    <row r="39" spans="1:11" ht="13.5" thickBot="1" x14ac:dyDescent="0.25">
      <c r="A39" s="35"/>
      <c r="C39" s="82" t="s">
        <v>45</v>
      </c>
      <c r="D39" s="83"/>
      <c r="E39" s="46"/>
    </row>
    <row r="40" spans="1:11" ht="13.5" thickBot="1" x14ac:dyDescent="0.25">
      <c r="A40" s="35"/>
      <c r="C40" s="82" t="s">
        <v>46</v>
      </c>
      <c r="D40" s="83"/>
      <c r="E40" s="45"/>
      <c r="F40" s="49"/>
      <c r="G40" s="50"/>
    </row>
    <row r="41" spans="1:11" ht="13.5" thickBot="1" x14ac:dyDescent="0.25">
      <c r="A41" s="35"/>
      <c r="C41" s="82" t="s">
        <v>47</v>
      </c>
      <c r="D41" s="83"/>
      <c r="E41" s="46"/>
    </row>
    <row r="42" spans="1:11" ht="13.5" thickBot="1" x14ac:dyDescent="0.25">
      <c r="A42" s="35"/>
      <c r="C42" s="82" t="s">
        <v>48</v>
      </c>
      <c r="D42" s="83"/>
      <c r="E42" s="46"/>
    </row>
    <row r="43" spans="1:11" ht="13.5" thickBot="1" x14ac:dyDescent="0.25">
      <c r="A43" s="35"/>
      <c r="C43" s="82" t="s">
        <v>49</v>
      </c>
      <c r="D43" s="83"/>
      <c r="E43" s="51"/>
    </row>
    <row r="46" spans="1:11" ht="12.75" thickBot="1" x14ac:dyDescent="0.25"/>
    <row r="47" spans="1:11" ht="12.75" thickBot="1" x14ac:dyDescent="0.25">
      <c r="B47" s="84" t="s">
        <v>50</v>
      </c>
      <c r="C47" s="85"/>
      <c r="D47" s="85"/>
      <c r="E47" s="86"/>
      <c r="G47" s="87" t="s">
        <v>51</v>
      </c>
      <c r="H47" s="88"/>
      <c r="I47" s="89"/>
    </row>
    <row r="48" spans="1:11" x14ac:dyDescent="0.2">
      <c r="B48" s="80">
        <v>10001</v>
      </c>
      <c r="C48" s="81"/>
      <c r="D48" s="81"/>
      <c r="E48" s="52">
        <v>0.05</v>
      </c>
      <c r="F48" s="53"/>
      <c r="G48" s="80">
        <v>4</v>
      </c>
      <c r="H48" s="81"/>
      <c r="I48" s="52">
        <v>0.05</v>
      </c>
    </row>
    <row r="49" spans="1:9" x14ac:dyDescent="0.2">
      <c r="B49" s="75">
        <v>15001</v>
      </c>
      <c r="C49" s="76"/>
      <c r="D49" s="76"/>
      <c r="E49" s="54">
        <v>0.1</v>
      </c>
      <c r="F49" s="53"/>
      <c r="G49" s="75">
        <v>5</v>
      </c>
      <c r="H49" s="76"/>
      <c r="I49" s="54">
        <v>0.1</v>
      </c>
    </row>
    <row r="50" spans="1:9" x14ac:dyDescent="0.2">
      <c r="B50" s="75">
        <v>20001</v>
      </c>
      <c r="C50" s="76"/>
      <c r="D50" s="76"/>
      <c r="E50" s="54">
        <v>0.15</v>
      </c>
      <c r="F50" s="53"/>
      <c r="G50" s="75">
        <v>10</v>
      </c>
      <c r="H50" s="76"/>
      <c r="I50" s="54">
        <v>0.15</v>
      </c>
    </row>
    <row r="51" spans="1:9" x14ac:dyDescent="0.2">
      <c r="B51" s="75">
        <v>25001</v>
      </c>
      <c r="C51" s="76"/>
      <c r="D51" s="76"/>
      <c r="E51" s="54">
        <v>0.2</v>
      </c>
      <c r="F51" s="53"/>
      <c r="G51" s="75">
        <v>15</v>
      </c>
      <c r="H51" s="76"/>
      <c r="I51" s="54">
        <v>0.2</v>
      </c>
    </row>
    <row r="52" spans="1:9" ht="12.75" thickBot="1" x14ac:dyDescent="0.25">
      <c r="B52" s="77">
        <v>30001</v>
      </c>
      <c r="C52" s="78"/>
      <c r="D52" s="78"/>
      <c r="E52" s="55">
        <v>0.25</v>
      </c>
      <c r="F52" s="53"/>
      <c r="G52" s="77">
        <v>20</v>
      </c>
      <c r="H52" s="78"/>
      <c r="I52" s="55">
        <v>0.25</v>
      </c>
    </row>
    <row r="55" spans="1:9" ht="55.5" customHeight="1" x14ac:dyDescent="0.2">
      <c r="A55" s="35"/>
      <c r="B55" s="79"/>
      <c r="C55" s="79"/>
      <c r="D55" s="79"/>
      <c r="E55" s="79"/>
      <c r="F55" s="79"/>
      <c r="G55" s="79"/>
      <c r="H55" s="79"/>
    </row>
  </sheetData>
  <mergeCells count="35">
    <mergeCell ref="B27:F27"/>
    <mergeCell ref="A2:H2"/>
    <mergeCell ref="B4:G4"/>
    <mergeCell ref="D5:F5"/>
    <mergeCell ref="G5:J5"/>
    <mergeCell ref="B20:F20"/>
    <mergeCell ref="B21:F21"/>
    <mergeCell ref="B22:F22"/>
    <mergeCell ref="B23:F23"/>
    <mergeCell ref="B24:F24"/>
    <mergeCell ref="B25:F25"/>
    <mergeCell ref="B26:F26"/>
    <mergeCell ref="G47:I47"/>
    <mergeCell ref="B28:F28"/>
    <mergeCell ref="B29:F29"/>
    <mergeCell ref="B31:H31"/>
    <mergeCell ref="B34:E34"/>
    <mergeCell ref="G34:K34"/>
    <mergeCell ref="C39:D39"/>
    <mergeCell ref="C40:D40"/>
    <mergeCell ref="C41:D41"/>
    <mergeCell ref="C42:D42"/>
    <mergeCell ref="C43:D43"/>
    <mergeCell ref="B47:E47"/>
    <mergeCell ref="B48:D48"/>
    <mergeCell ref="G48:H48"/>
    <mergeCell ref="B49:D49"/>
    <mergeCell ref="G49:H49"/>
    <mergeCell ref="B50:D50"/>
    <mergeCell ref="G50:H50"/>
    <mergeCell ref="B51:D51"/>
    <mergeCell ref="G51:H51"/>
    <mergeCell ref="B52:D52"/>
    <mergeCell ref="G52:H52"/>
    <mergeCell ref="B55:H55"/>
  </mergeCells>
  <pageMargins left="0.23622047244094491" right="0.75" top="0.23622047244094491" bottom="1" header="0" footer="0"/>
  <pageSetup paperSize="9" orientation="portrait" horizontalDpi="200" verticalDpi="200" r:id="rId1"/>
  <headerFooter alignWithMargins="0"/>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E331D8-4CF4-4C29-B781-10FFBB95D7B1}">
  <sheetPr codeName="Hoja2"/>
  <dimension ref="A7:G38"/>
  <sheetViews>
    <sheetView workbookViewId="0">
      <selection activeCell="E24" sqref="E24:F24"/>
    </sheetView>
  </sheetViews>
  <sheetFormatPr baseColWidth="10" defaultRowHeight="12" x14ac:dyDescent="0.2"/>
  <cols>
    <col min="1" max="1" width="25.7109375" style="56" bestFit="1" customWidth="1"/>
    <col min="2" max="2" width="20" style="3" bestFit="1" customWidth="1"/>
    <col min="3" max="3" width="13" style="3" bestFit="1" customWidth="1"/>
    <col min="4" max="4" width="21.28515625" style="3" customWidth="1"/>
    <col min="5" max="5" width="15.28515625" style="3" customWidth="1"/>
    <col min="6" max="6" width="9.140625" style="3" bestFit="1" customWidth="1"/>
    <col min="7" max="256" width="11.42578125" style="3"/>
    <col min="257" max="257" width="25.7109375" style="3" bestFit="1" customWidth="1"/>
    <col min="258" max="258" width="20" style="3" bestFit="1" customWidth="1"/>
    <col min="259" max="259" width="13" style="3" bestFit="1" customWidth="1"/>
    <col min="260" max="260" width="21.28515625" style="3" customWidth="1"/>
    <col min="261" max="261" width="15.28515625" style="3" customWidth="1"/>
    <col min="262" max="262" width="9.140625" style="3" bestFit="1" customWidth="1"/>
    <col min="263" max="512" width="11.42578125" style="3"/>
    <col min="513" max="513" width="25.7109375" style="3" bestFit="1" customWidth="1"/>
    <col min="514" max="514" width="20" style="3" bestFit="1" customWidth="1"/>
    <col min="515" max="515" width="13" style="3" bestFit="1" customWidth="1"/>
    <col min="516" max="516" width="21.28515625" style="3" customWidth="1"/>
    <col min="517" max="517" width="15.28515625" style="3" customWidth="1"/>
    <col min="518" max="518" width="9.140625" style="3" bestFit="1" customWidth="1"/>
    <col min="519" max="768" width="11.42578125" style="3"/>
    <col min="769" max="769" width="25.7109375" style="3" bestFit="1" customWidth="1"/>
    <col min="770" max="770" width="20" style="3" bestFit="1" customWidth="1"/>
    <col min="771" max="771" width="13" style="3" bestFit="1" customWidth="1"/>
    <col min="772" max="772" width="21.28515625" style="3" customWidth="1"/>
    <col min="773" max="773" width="15.28515625" style="3" customWidth="1"/>
    <col min="774" max="774" width="9.140625" style="3" bestFit="1" customWidth="1"/>
    <col min="775" max="1024" width="11.42578125" style="3"/>
    <col min="1025" max="1025" width="25.7109375" style="3" bestFit="1" customWidth="1"/>
    <col min="1026" max="1026" width="20" style="3" bestFit="1" customWidth="1"/>
    <col min="1027" max="1027" width="13" style="3" bestFit="1" customWidth="1"/>
    <col min="1028" max="1028" width="21.28515625" style="3" customWidth="1"/>
    <col min="1029" max="1029" width="15.28515625" style="3" customWidth="1"/>
    <col min="1030" max="1030" width="9.140625" style="3" bestFit="1" customWidth="1"/>
    <col min="1031" max="1280" width="11.42578125" style="3"/>
    <col min="1281" max="1281" width="25.7109375" style="3" bestFit="1" customWidth="1"/>
    <col min="1282" max="1282" width="20" style="3" bestFit="1" customWidth="1"/>
    <col min="1283" max="1283" width="13" style="3" bestFit="1" customWidth="1"/>
    <col min="1284" max="1284" width="21.28515625" style="3" customWidth="1"/>
    <col min="1285" max="1285" width="15.28515625" style="3" customWidth="1"/>
    <col min="1286" max="1286" width="9.140625" style="3" bestFit="1" customWidth="1"/>
    <col min="1287" max="1536" width="11.42578125" style="3"/>
    <col min="1537" max="1537" width="25.7109375" style="3" bestFit="1" customWidth="1"/>
    <col min="1538" max="1538" width="20" style="3" bestFit="1" customWidth="1"/>
    <col min="1539" max="1539" width="13" style="3" bestFit="1" customWidth="1"/>
    <col min="1540" max="1540" width="21.28515625" style="3" customWidth="1"/>
    <col min="1541" max="1541" width="15.28515625" style="3" customWidth="1"/>
    <col min="1542" max="1542" width="9.140625" style="3" bestFit="1" customWidth="1"/>
    <col min="1543" max="1792" width="11.42578125" style="3"/>
    <col min="1793" max="1793" width="25.7109375" style="3" bestFit="1" customWidth="1"/>
    <col min="1794" max="1794" width="20" style="3" bestFit="1" customWidth="1"/>
    <col min="1795" max="1795" width="13" style="3" bestFit="1" customWidth="1"/>
    <col min="1796" max="1796" width="21.28515625" style="3" customWidth="1"/>
    <col min="1797" max="1797" width="15.28515625" style="3" customWidth="1"/>
    <col min="1798" max="1798" width="9.140625" style="3" bestFit="1" customWidth="1"/>
    <col min="1799" max="2048" width="11.42578125" style="3"/>
    <col min="2049" max="2049" width="25.7109375" style="3" bestFit="1" customWidth="1"/>
    <col min="2050" max="2050" width="20" style="3" bestFit="1" customWidth="1"/>
    <col min="2051" max="2051" width="13" style="3" bestFit="1" customWidth="1"/>
    <col min="2052" max="2052" width="21.28515625" style="3" customWidth="1"/>
    <col min="2053" max="2053" width="15.28515625" style="3" customWidth="1"/>
    <col min="2054" max="2054" width="9.140625" style="3" bestFit="1" customWidth="1"/>
    <col min="2055" max="2304" width="11.42578125" style="3"/>
    <col min="2305" max="2305" width="25.7109375" style="3" bestFit="1" customWidth="1"/>
    <col min="2306" max="2306" width="20" style="3" bestFit="1" customWidth="1"/>
    <col min="2307" max="2307" width="13" style="3" bestFit="1" customWidth="1"/>
    <col min="2308" max="2308" width="21.28515625" style="3" customWidth="1"/>
    <col min="2309" max="2309" width="15.28515625" style="3" customWidth="1"/>
    <col min="2310" max="2310" width="9.140625" style="3" bestFit="1" customWidth="1"/>
    <col min="2311" max="2560" width="11.42578125" style="3"/>
    <col min="2561" max="2561" width="25.7109375" style="3" bestFit="1" customWidth="1"/>
    <col min="2562" max="2562" width="20" style="3" bestFit="1" customWidth="1"/>
    <col min="2563" max="2563" width="13" style="3" bestFit="1" customWidth="1"/>
    <col min="2564" max="2564" width="21.28515625" style="3" customWidth="1"/>
    <col min="2565" max="2565" width="15.28515625" style="3" customWidth="1"/>
    <col min="2566" max="2566" width="9.140625" style="3" bestFit="1" customWidth="1"/>
    <col min="2567" max="2816" width="11.42578125" style="3"/>
    <col min="2817" max="2817" width="25.7109375" style="3" bestFit="1" customWidth="1"/>
    <col min="2818" max="2818" width="20" style="3" bestFit="1" customWidth="1"/>
    <col min="2819" max="2819" width="13" style="3" bestFit="1" customWidth="1"/>
    <col min="2820" max="2820" width="21.28515625" style="3" customWidth="1"/>
    <col min="2821" max="2821" width="15.28515625" style="3" customWidth="1"/>
    <col min="2822" max="2822" width="9.140625" style="3" bestFit="1" customWidth="1"/>
    <col min="2823" max="3072" width="11.42578125" style="3"/>
    <col min="3073" max="3073" width="25.7109375" style="3" bestFit="1" customWidth="1"/>
    <col min="3074" max="3074" width="20" style="3" bestFit="1" customWidth="1"/>
    <col min="3075" max="3075" width="13" style="3" bestFit="1" customWidth="1"/>
    <col min="3076" max="3076" width="21.28515625" style="3" customWidth="1"/>
    <col min="3077" max="3077" width="15.28515625" style="3" customWidth="1"/>
    <col min="3078" max="3078" width="9.140625" style="3" bestFit="1" customWidth="1"/>
    <col min="3079" max="3328" width="11.42578125" style="3"/>
    <col min="3329" max="3329" width="25.7109375" style="3" bestFit="1" customWidth="1"/>
    <col min="3330" max="3330" width="20" style="3" bestFit="1" customWidth="1"/>
    <col min="3331" max="3331" width="13" style="3" bestFit="1" customWidth="1"/>
    <col min="3332" max="3332" width="21.28515625" style="3" customWidth="1"/>
    <col min="3333" max="3333" width="15.28515625" style="3" customWidth="1"/>
    <col min="3334" max="3334" width="9.140625" style="3" bestFit="1" customWidth="1"/>
    <col min="3335" max="3584" width="11.42578125" style="3"/>
    <col min="3585" max="3585" width="25.7109375" style="3" bestFit="1" customWidth="1"/>
    <col min="3586" max="3586" width="20" style="3" bestFit="1" customWidth="1"/>
    <col min="3587" max="3587" width="13" style="3" bestFit="1" customWidth="1"/>
    <col min="3588" max="3588" width="21.28515625" style="3" customWidth="1"/>
    <col min="3589" max="3589" width="15.28515625" style="3" customWidth="1"/>
    <col min="3590" max="3590" width="9.140625" style="3" bestFit="1" customWidth="1"/>
    <col min="3591" max="3840" width="11.42578125" style="3"/>
    <col min="3841" max="3841" width="25.7109375" style="3" bestFit="1" customWidth="1"/>
    <col min="3842" max="3842" width="20" style="3" bestFit="1" customWidth="1"/>
    <col min="3843" max="3843" width="13" style="3" bestFit="1" customWidth="1"/>
    <col min="3844" max="3844" width="21.28515625" style="3" customWidth="1"/>
    <col min="3845" max="3845" width="15.28515625" style="3" customWidth="1"/>
    <col min="3846" max="3846" width="9.140625" style="3" bestFit="1" customWidth="1"/>
    <col min="3847" max="4096" width="11.42578125" style="3"/>
    <col min="4097" max="4097" width="25.7109375" style="3" bestFit="1" customWidth="1"/>
    <col min="4098" max="4098" width="20" style="3" bestFit="1" customWidth="1"/>
    <col min="4099" max="4099" width="13" style="3" bestFit="1" customWidth="1"/>
    <col min="4100" max="4100" width="21.28515625" style="3" customWidth="1"/>
    <col min="4101" max="4101" width="15.28515625" style="3" customWidth="1"/>
    <col min="4102" max="4102" width="9.140625" style="3" bestFit="1" customWidth="1"/>
    <col min="4103" max="4352" width="11.42578125" style="3"/>
    <col min="4353" max="4353" width="25.7109375" style="3" bestFit="1" customWidth="1"/>
    <col min="4354" max="4354" width="20" style="3" bestFit="1" customWidth="1"/>
    <col min="4355" max="4355" width="13" style="3" bestFit="1" customWidth="1"/>
    <col min="4356" max="4356" width="21.28515625" style="3" customWidth="1"/>
    <col min="4357" max="4357" width="15.28515625" style="3" customWidth="1"/>
    <col min="4358" max="4358" width="9.140625" style="3" bestFit="1" customWidth="1"/>
    <col min="4359" max="4608" width="11.42578125" style="3"/>
    <col min="4609" max="4609" width="25.7109375" style="3" bestFit="1" customWidth="1"/>
    <col min="4610" max="4610" width="20" style="3" bestFit="1" customWidth="1"/>
    <col min="4611" max="4611" width="13" style="3" bestFit="1" customWidth="1"/>
    <col min="4612" max="4612" width="21.28515625" style="3" customWidth="1"/>
    <col min="4613" max="4613" width="15.28515625" style="3" customWidth="1"/>
    <col min="4614" max="4614" width="9.140625" style="3" bestFit="1" customWidth="1"/>
    <col min="4615" max="4864" width="11.42578125" style="3"/>
    <col min="4865" max="4865" width="25.7109375" style="3" bestFit="1" customWidth="1"/>
    <col min="4866" max="4866" width="20" style="3" bestFit="1" customWidth="1"/>
    <col min="4867" max="4867" width="13" style="3" bestFit="1" customWidth="1"/>
    <col min="4868" max="4868" width="21.28515625" style="3" customWidth="1"/>
    <col min="4869" max="4869" width="15.28515625" style="3" customWidth="1"/>
    <col min="4870" max="4870" width="9.140625" style="3" bestFit="1" customWidth="1"/>
    <col min="4871" max="5120" width="11.42578125" style="3"/>
    <col min="5121" max="5121" width="25.7109375" style="3" bestFit="1" customWidth="1"/>
    <col min="5122" max="5122" width="20" style="3" bestFit="1" customWidth="1"/>
    <col min="5123" max="5123" width="13" style="3" bestFit="1" customWidth="1"/>
    <col min="5124" max="5124" width="21.28515625" style="3" customWidth="1"/>
    <col min="5125" max="5125" width="15.28515625" style="3" customWidth="1"/>
    <col min="5126" max="5126" width="9.140625" style="3" bestFit="1" customWidth="1"/>
    <col min="5127" max="5376" width="11.42578125" style="3"/>
    <col min="5377" max="5377" width="25.7109375" style="3" bestFit="1" customWidth="1"/>
    <col min="5378" max="5378" width="20" style="3" bestFit="1" customWidth="1"/>
    <col min="5379" max="5379" width="13" style="3" bestFit="1" customWidth="1"/>
    <col min="5380" max="5380" width="21.28515625" style="3" customWidth="1"/>
    <col min="5381" max="5381" width="15.28515625" style="3" customWidth="1"/>
    <col min="5382" max="5382" width="9.140625" style="3" bestFit="1" customWidth="1"/>
    <col min="5383" max="5632" width="11.42578125" style="3"/>
    <col min="5633" max="5633" width="25.7109375" style="3" bestFit="1" customWidth="1"/>
    <col min="5634" max="5634" width="20" style="3" bestFit="1" customWidth="1"/>
    <col min="5635" max="5635" width="13" style="3" bestFit="1" customWidth="1"/>
    <col min="5636" max="5636" width="21.28515625" style="3" customWidth="1"/>
    <col min="5637" max="5637" width="15.28515625" style="3" customWidth="1"/>
    <col min="5638" max="5638" width="9.140625" style="3" bestFit="1" customWidth="1"/>
    <col min="5639" max="5888" width="11.42578125" style="3"/>
    <col min="5889" max="5889" width="25.7109375" style="3" bestFit="1" customWidth="1"/>
    <col min="5890" max="5890" width="20" style="3" bestFit="1" customWidth="1"/>
    <col min="5891" max="5891" width="13" style="3" bestFit="1" customWidth="1"/>
    <col min="5892" max="5892" width="21.28515625" style="3" customWidth="1"/>
    <col min="5893" max="5893" width="15.28515625" style="3" customWidth="1"/>
    <col min="5894" max="5894" width="9.140625" style="3" bestFit="1" customWidth="1"/>
    <col min="5895" max="6144" width="11.42578125" style="3"/>
    <col min="6145" max="6145" width="25.7109375" style="3" bestFit="1" customWidth="1"/>
    <col min="6146" max="6146" width="20" style="3" bestFit="1" customWidth="1"/>
    <col min="6147" max="6147" width="13" style="3" bestFit="1" customWidth="1"/>
    <col min="6148" max="6148" width="21.28515625" style="3" customWidth="1"/>
    <col min="6149" max="6149" width="15.28515625" style="3" customWidth="1"/>
    <col min="6150" max="6150" width="9.140625" style="3" bestFit="1" customWidth="1"/>
    <col min="6151" max="6400" width="11.42578125" style="3"/>
    <col min="6401" max="6401" width="25.7109375" style="3" bestFit="1" customWidth="1"/>
    <col min="6402" max="6402" width="20" style="3" bestFit="1" customWidth="1"/>
    <col min="6403" max="6403" width="13" style="3" bestFit="1" customWidth="1"/>
    <col min="6404" max="6404" width="21.28515625" style="3" customWidth="1"/>
    <col min="6405" max="6405" width="15.28515625" style="3" customWidth="1"/>
    <col min="6406" max="6406" width="9.140625" style="3" bestFit="1" customWidth="1"/>
    <col min="6407" max="6656" width="11.42578125" style="3"/>
    <col min="6657" max="6657" width="25.7109375" style="3" bestFit="1" customWidth="1"/>
    <col min="6658" max="6658" width="20" style="3" bestFit="1" customWidth="1"/>
    <col min="6659" max="6659" width="13" style="3" bestFit="1" customWidth="1"/>
    <col min="6660" max="6660" width="21.28515625" style="3" customWidth="1"/>
    <col min="6661" max="6661" width="15.28515625" style="3" customWidth="1"/>
    <col min="6662" max="6662" width="9.140625" style="3" bestFit="1" customWidth="1"/>
    <col min="6663" max="6912" width="11.42578125" style="3"/>
    <col min="6913" max="6913" width="25.7109375" style="3" bestFit="1" customWidth="1"/>
    <col min="6914" max="6914" width="20" style="3" bestFit="1" customWidth="1"/>
    <col min="6915" max="6915" width="13" style="3" bestFit="1" customWidth="1"/>
    <col min="6916" max="6916" width="21.28515625" style="3" customWidth="1"/>
    <col min="6917" max="6917" width="15.28515625" style="3" customWidth="1"/>
    <col min="6918" max="6918" width="9.140625" style="3" bestFit="1" customWidth="1"/>
    <col min="6919" max="7168" width="11.42578125" style="3"/>
    <col min="7169" max="7169" width="25.7109375" style="3" bestFit="1" customWidth="1"/>
    <col min="7170" max="7170" width="20" style="3" bestFit="1" customWidth="1"/>
    <col min="7171" max="7171" width="13" style="3" bestFit="1" customWidth="1"/>
    <col min="7172" max="7172" width="21.28515625" style="3" customWidth="1"/>
    <col min="7173" max="7173" width="15.28515625" style="3" customWidth="1"/>
    <col min="7174" max="7174" width="9.140625" style="3" bestFit="1" customWidth="1"/>
    <col min="7175" max="7424" width="11.42578125" style="3"/>
    <col min="7425" max="7425" width="25.7109375" style="3" bestFit="1" customWidth="1"/>
    <col min="7426" max="7426" width="20" style="3" bestFit="1" customWidth="1"/>
    <col min="7427" max="7427" width="13" style="3" bestFit="1" customWidth="1"/>
    <col min="7428" max="7428" width="21.28515625" style="3" customWidth="1"/>
    <col min="7429" max="7429" width="15.28515625" style="3" customWidth="1"/>
    <col min="7430" max="7430" width="9.140625" style="3" bestFit="1" customWidth="1"/>
    <col min="7431" max="7680" width="11.42578125" style="3"/>
    <col min="7681" max="7681" width="25.7109375" style="3" bestFit="1" customWidth="1"/>
    <col min="7682" max="7682" width="20" style="3" bestFit="1" customWidth="1"/>
    <col min="7683" max="7683" width="13" style="3" bestFit="1" customWidth="1"/>
    <col min="7684" max="7684" width="21.28515625" style="3" customWidth="1"/>
    <col min="7685" max="7685" width="15.28515625" style="3" customWidth="1"/>
    <col min="7686" max="7686" width="9.140625" style="3" bestFit="1" customWidth="1"/>
    <col min="7687" max="7936" width="11.42578125" style="3"/>
    <col min="7937" max="7937" width="25.7109375" style="3" bestFit="1" customWidth="1"/>
    <col min="7938" max="7938" width="20" style="3" bestFit="1" customWidth="1"/>
    <col min="7939" max="7939" width="13" style="3" bestFit="1" customWidth="1"/>
    <col min="7940" max="7940" width="21.28515625" style="3" customWidth="1"/>
    <col min="7941" max="7941" width="15.28515625" style="3" customWidth="1"/>
    <col min="7942" max="7942" width="9.140625" style="3" bestFit="1" customWidth="1"/>
    <col min="7943" max="8192" width="11.42578125" style="3"/>
    <col min="8193" max="8193" width="25.7109375" style="3" bestFit="1" customWidth="1"/>
    <col min="8194" max="8194" width="20" style="3" bestFit="1" customWidth="1"/>
    <col min="8195" max="8195" width="13" style="3" bestFit="1" customWidth="1"/>
    <col min="8196" max="8196" width="21.28515625" style="3" customWidth="1"/>
    <col min="8197" max="8197" width="15.28515625" style="3" customWidth="1"/>
    <col min="8198" max="8198" width="9.140625" style="3" bestFit="1" customWidth="1"/>
    <col min="8199" max="8448" width="11.42578125" style="3"/>
    <col min="8449" max="8449" width="25.7109375" style="3" bestFit="1" customWidth="1"/>
    <col min="8450" max="8450" width="20" style="3" bestFit="1" customWidth="1"/>
    <col min="8451" max="8451" width="13" style="3" bestFit="1" customWidth="1"/>
    <col min="8452" max="8452" width="21.28515625" style="3" customWidth="1"/>
    <col min="8453" max="8453" width="15.28515625" style="3" customWidth="1"/>
    <col min="8454" max="8454" width="9.140625" style="3" bestFit="1" customWidth="1"/>
    <col min="8455" max="8704" width="11.42578125" style="3"/>
    <col min="8705" max="8705" width="25.7109375" style="3" bestFit="1" customWidth="1"/>
    <col min="8706" max="8706" width="20" style="3" bestFit="1" customWidth="1"/>
    <col min="8707" max="8707" width="13" style="3" bestFit="1" customWidth="1"/>
    <col min="8708" max="8708" width="21.28515625" style="3" customWidth="1"/>
    <col min="8709" max="8709" width="15.28515625" style="3" customWidth="1"/>
    <col min="8710" max="8710" width="9.140625" style="3" bestFit="1" customWidth="1"/>
    <col min="8711" max="8960" width="11.42578125" style="3"/>
    <col min="8961" max="8961" width="25.7109375" style="3" bestFit="1" customWidth="1"/>
    <col min="8962" max="8962" width="20" style="3" bestFit="1" customWidth="1"/>
    <col min="8963" max="8963" width="13" style="3" bestFit="1" customWidth="1"/>
    <col min="8964" max="8964" width="21.28515625" style="3" customWidth="1"/>
    <col min="8965" max="8965" width="15.28515625" style="3" customWidth="1"/>
    <col min="8966" max="8966" width="9.140625" style="3" bestFit="1" customWidth="1"/>
    <col min="8967" max="9216" width="11.42578125" style="3"/>
    <col min="9217" max="9217" width="25.7109375" style="3" bestFit="1" customWidth="1"/>
    <col min="9218" max="9218" width="20" style="3" bestFit="1" customWidth="1"/>
    <col min="9219" max="9219" width="13" style="3" bestFit="1" customWidth="1"/>
    <col min="9220" max="9220" width="21.28515625" style="3" customWidth="1"/>
    <col min="9221" max="9221" width="15.28515625" style="3" customWidth="1"/>
    <col min="9222" max="9222" width="9.140625" style="3" bestFit="1" customWidth="1"/>
    <col min="9223" max="9472" width="11.42578125" style="3"/>
    <col min="9473" max="9473" width="25.7109375" style="3" bestFit="1" customWidth="1"/>
    <col min="9474" max="9474" width="20" style="3" bestFit="1" customWidth="1"/>
    <col min="9475" max="9475" width="13" style="3" bestFit="1" customWidth="1"/>
    <col min="9476" max="9476" width="21.28515625" style="3" customWidth="1"/>
    <col min="9477" max="9477" width="15.28515625" style="3" customWidth="1"/>
    <col min="9478" max="9478" width="9.140625" style="3" bestFit="1" customWidth="1"/>
    <col min="9479" max="9728" width="11.42578125" style="3"/>
    <col min="9729" max="9729" width="25.7109375" style="3" bestFit="1" customWidth="1"/>
    <col min="9730" max="9730" width="20" style="3" bestFit="1" customWidth="1"/>
    <col min="9731" max="9731" width="13" style="3" bestFit="1" customWidth="1"/>
    <col min="9732" max="9732" width="21.28515625" style="3" customWidth="1"/>
    <col min="9733" max="9733" width="15.28515625" style="3" customWidth="1"/>
    <col min="9734" max="9734" width="9.140625" style="3" bestFit="1" customWidth="1"/>
    <col min="9735" max="9984" width="11.42578125" style="3"/>
    <col min="9985" max="9985" width="25.7109375" style="3" bestFit="1" customWidth="1"/>
    <col min="9986" max="9986" width="20" style="3" bestFit="1" customWidth="1"/>
    <col min="9987" max="9987" width="13" style="3" bestFit="1" customWidth="1"/>
    <col min="9988" max="9988" width="21.28515625" style="3" customWidth="1"/>
    <col min="9989" max="9989" width="15.28515625" style="3" customWidth="1"/>
    <col min="9990" max="9990" width="9.140625" style="3" bestFit="1" customWidth="1"/>
    <col min="9991" max="10240" width="11.42578125" style="3"/>
    <col min="10241" max="10241" width="25.7109375" style="3" bestFit="1" customWidth="1"/>
    <col min="10242" max="10242" width="20" style="3" bestFit="1" customWidth="1"/>
    <col min="10243" max="10243" width="13" style="3" bestFit="1" customWidth="1"/>
    <col min="10244" max="10244" width="21.28515625" style="3" customWidth="1"/>
    <col min="10245" max="10245" width="15.28515625" style="3" customWidth="1"/>
    <col min="10246" max="10246" width="9.140625" style="3" bestFit="1" customWidth="1"/>
    <col min="10247" max="10496" width="11.42578125" style="3"/>
    <col min="10497" max="10497" width="25.7109375" style="3" bestFit="1" customWidth="1"/>
    <col min="10498" max="10498" width="20" style="3" bestFit="1" customWidth="1"/>
    <col min="10499" max="10499" width="13" style="3" bestFit="1" customWidth="1"/>
    <col min="10500" max="10500" width="21.28515625" style="3" customWidth="1"/>
    <col min="10501" max="10501" width="15.28515625" style="3" customWidth="1"/>
    <col min="10502" max="10502" width="9.140625" style="3" bestFit="1" customWidth="1"/>
    <col min="10503" max="10752" width="11.42578125" style="3"/>
    <col min="10753" max="10753" width="25.7109375" style="3" bestFit="1" customWidth="1"/>
    <col min="10754" max="10754" width="20" style="3" bestFit="1" customWidth="1"/>
    <col min="10755" max="10755" width="13" style="3" bestFit="1" customWidth="1"/>
    <col min="10756" max="10756" width="21.28515625" style="3" customWidth="1"/>
    <col min="10757" max="10757" width="15.28515625" style="3" customWidth="1"/>
    <col min="10758" max="10758" width="9.140625" style="3" bestFit="1" customWidth="1"/>
    <col min="10759" max="11008" width="11.42578125" style="3"/>
    <col min="11009" max="11009" width="25.7109375" style="3" bestFit="1" customWidth="1"/>
    <col min="11010" max="11010" width="20" style="3" bestFit="1" customWidth="1"/>
    <col min="11011" max="11011" width="13" style="3" bestFit="1" customWidth="1"/>
    <col min="11012" max="11012" width="21.28515625" style="3" customWidth="1"/>
    <col min="11013" max="11013" width="15.28515625" style="3" customWidth="1"/>
    <col min="11014" max="11014" width="9.140625" style="3" bestFit="1" customWidth="1"/>
    <col min="11015" max="11264" width="11.42578125" style="3"/>
    <col min="11265" max="11265" width="25.7109375" style="3" bestFit="1" customWidth="1"/>
    <col min="11266" max="11266" width="20" style="3" bestFit="1" customWidth="1"/>
    <col min="11267" max="11267" width="13" style="3" bestFit="1" customWidth="1"/>
    <col min="11268" max="11268" width="21.28515625" style="3" customWidth="1"/>
    <col min="11269" max="11269" width="15.28515625" style="3" customWidth="1"/>
    <col min="11270" max="11270" width="9.140625" style="3" bestFit="1" customWidth="1"/>
    <col min="11271" max="11520" width="11.42578125" style="3"/>
    <col min="11521" max="11521" width="25.7109375" style="3" bestFit="1" customWidth="1"/>
    <col min="11522" max="11522" width="20" style="3" bestFit="1" customWidth="1"/>
    <col min="11523" max="11523" width="13" style="3" bestFit="1" customWidth="1"/>
    <col min="11524" max="11524" width="21.28515625" style="3" customWidth="1"/>
    <col min="11525" max="11525" width="15.28515625" style="3" customWidth="1"/>
    <col min="11526" max="11526" width="9.140625" style="3" bestFit="1" customWidth="1"/>
    <col min="11527" max="11776" width="11.42578125" style="3"/>
    <col min="11777" max="11777" width="25.7109375" style="3" bestFit="1" customWidth="1"/>
    <col min="11778" max="11778" width="20" style="3" bestFit="1" customWidth="1"/>
    <col min="11779" max="11779" width="13" style="3" bestFit="1" customWidth="1"/>
    <col min="11780" max="11780" width="21.28515625" style="3" customWidth="1"/>
    <col min="11781" max="11781" width="15.28515625" style="3" customWidth="1"/>
    <col min="11782" max="11782" width="9.140625" style="3" bestFit="1" customWidth="1"/>
    <col min="11783" max="12032" width="11.42578125" style="3"/>
    <col min="12033" max="12033" width="25.7109375" style="3" bestFit="1" customWidth="1"/>
    <col min="12034" max="12034" width="20" style="3" bestFit="1" customWidth="1"/>
    <col min="12035" max="12035" width="13" style="3" bestFit="1" customWidth="1"/>
    <col min="12036" max="12036" width="21.28515625" style="3" customWidth="1"/>
    <col min="12037" max="12037" width="15.28515625" style="3" customWidth="1"/>
    <col min="12038" max="12038" width="9.140625" style="3" bestFit="1" customWidth="1"/>
    <col min="12039" max="12288" width="11.42578125" style="3"/>
    <col min="12289" max="12289" width="25.7109375" style="3" bestFit="1" customWidth="1"/>
    <col min="12290" max="12290" width="20" style="3" bestFit="1" customWidth="1"/>
    <col min="12291" max="12291" width="13" style="3" bestFit="1" customWidth="1"/>
    <col min="12292" max="12292" width="21.28515625" style="3" customWidth="1"/>
    <col min="12293" max="12293" width="15.28515625" style="3" customWidth="1"/>
    <col min="12294" max="12294" width="9.140625" style="3" bestFit="1" customWidth="1"/>
    <col min="12295" max="12544" width="11.42578125" style="3"/>
    <col min="12545" max="12545" width="25.7109375" style="3" bestFit="1" customWidth="1"/>
    <col min="12546" max="12546" width="20" style="3" bestFit="1" customWidth="1"/>
    <col min="12547" max="12547" width="13" style="3" bestFit="1" customWidth="1"/>
    <col min="12548" max="12548" width="21.28515625" style="3" customWidth="1"/>
    <col min="12549" max="12549" width="15.28515625" style="3" customWidth="1"/>
    <col min="12550" max="12550" width="9.140625" style="3" bestFit="1" customWidth="1"/>
    <col min="12551" max="12800" width="11.42578125" style="3"/>
    <col min="12801" max="12801" width="25.7109375" style="3" bestFit="1" customWidth="1"/>
    <col min="12802" max="12802" width="20" style="3" bestFit="1" customWidth="1"/>
    <col min="12803" max="12803" width="13" style="3" bestFit="1" customWidth="1"/>
    <col min="12804" max="12804" width="21.28515625" style="3" customWidth="1"/>
    <col min="12805" max="12805" width="15.28515625" style="3" customWidth="1"/>
    <col min="12806" max="12806" width="9.140625" style="3" bestFit="1" customWidth="1"/>
    <col min="12807" max="13056" width="11.42578125" style="3"/>
    <col min="13057" max="13057" width="25.7109375" style="3" bestFit="1" customWidth="1"/>
    <col min="13058" max="13058" width="20" style="3" bestFit="1" customWidth="1"/>
    <col min="13059" max="13059" width="13" style="3" bestFit="1" customWidth="1"/>
    <col min="13060" max="13060" width="21.28515625" style="3" customWidth="1"/>
    <col min="13061" max="13061" width="15.28515625" style="3" customWidth="1"/>
    <col min="13062" max="13062" width="9.140625" style="3" bestFit="1" customWidth="1"/>
    <col min="13063" max="13312" width="11.42578125" style="3"/>
    <col min="13313" max="13313" width="25.7109375" style="3" bestFit="1" customWidth="1"/>
    <col min="13314" max="13314" width="20" style="3" bestFit="1" customWidth="1"/>
    <col min="13315" max="13315" width="13" style="3" bestFit="1" customWidth="1"/>
    <col min="13316" max="13316" width="21.28515625" style="3" customWidth="1"/>
    <col min="13317" max="13317" width="15.28515625" style="3" customWidth="1"/>
    <col min="13318" max="13318" width="9.140625" style="3" bestFit="1" customWidth="1"/>
    <col min="13319" max="13568" width="11.42578125" style="3"/>
    <col min="13569" max="13569" width="25.7109375" style="3" bestFit="1" customWidth="1"/>
    <col min="13570" max="13570" width="20" style="3" bestFit="1" customWidth="1"/>
    <col min="13571" max="13571" width="13" style="3" bestFit="1" customWidth="1"/>
    <col min="13572" max="13572" width="21.28515625" style="3" customWidth="1"/>
    <col min="13573" max="13573" width="15.28515625" style="3" customWidth="1"/>
    <col min="13574" max="13574" width="9.140625" style="3" bestFit="1" customWidth="1"/>
    <col min="13575" max="13824" width="11.42578125" style="3"/>
    <col min="13825" max="13825" width="25.7109375" style="3" bestFit="1" customWidth="1"/>
    <col min="13826" max="13826" width="20" style="3" bestFit="1" customWidth="1"/>
    <col min="13827" max="13827" width="13" style="3" bestFit="1" customWidth="1"/>
    <col min="13828" max="13828" width="21.28515625" style="3" customWidth="1"/>
    <col min="13829" max="13829" width="15.28515625" style="3" customWidth="1"/>
    <col min="13830" max="13830" width="9.140625" style="3" bestFit="1" customWidth="1"/>
    <col min="13831" max="14080" width="11.42578125" style="3"/>
    <col min="14081" max="14081" width="25.7109375" style="3" bestFit="1" customWidth="1"/>
    <col min="14082" max="14082" width="20" style="3" bestFit="1" customWidth="1"/>
    <col min="14083" max="14083" width="13" style="3" bestFit="1" customWidth="1"/>
    <col min="14084" max="14084" width="21.28515625" style="3" customWidth="1"/>
    <col min="14085" max="14085" width="15.28515625" style="3" customWidth="1"/>
    <col min="14086" max="14086" width="9.140625" style="3" bestFit="1" customWidth="1"/>
    <col min="14087" max="14336" width="11.42578125" style="3"/>
    <col min="14337" max="14337" width="25.7109375" style="3" bestFit="1" customWidth="1"/>
    <col min="14338" max="14338" width="20" style="3" bestFit="1" customWidth="1"/>
    <col min="14339" max="14339" width="13" style="3" bestFit="1" customWidth="1"/>
    <col min="14340" max="14340" width="21.28515625" style="3" customWidth="1"/>
    <col min="14341" max="14341" width="15.28515625" style="3" customWidth="1"/>
    <col min="14342" max="14342" width="9.140625" style="3" bestFit="1" customWidth="1"/>
    <col min="14343" max="14592" width="11.42578125" style="3"/>
    <col min="14593" max="14593" width="25.7109375" style="3" bestFit="1" customWidth="1"/>
    <col min="14594" max="14594" width="20" style="3" bestFit="1" customWidth="1"/>
    <col min="14595" max="14595" width="13" style="3" bestFit="1" customWidth="1"/>
    <col min="14596" max="14596" width="21.28515625" style="3" customWidth="1"/>
    <col min="14597" max="14597" width="15.28515625" style="3" customWidth="1"/>
    <col min="14598" max="14598" width="9.140625" style="3" bestFit="1" customWidth="1"/>
    <col min="14599" max="14848" width="11.42578125" style="3"/>
    <col min="14849" max="14849" width="25.7109375" style="3" bestFit="1" customWidth="1"/>
    <col min="14850" max="14850" width="20" style="3" bestFit="1" customWidth="1"/>
    <col min="14851" max="14851" width="13" style="3" bestFit="1" customWidth="1"/>
    <col min="14852" max="14852" width="21.28515625" style="3" customWidth="1"/>
    <col min="14853" max="14853" width="15.28515625" style="3" customWidth="1"/>
    <col min="14854" max="14854" width="9.140625" style="3" bestFit="1" customWidth="1"/>
    <col min="14855" max="15104" width="11.42578125" style="3"/>
    <col min="15105" max="15105" width="25.7109375" style="3" bestFit="1" customWidth="1"/>
    <col min="15106" max="15106" width="20" style="3" bestFit="1" customWidth="1"/>
    <col min="15107" max="15107" width="13" style="3" bestFit="1" customWidth="1"/>
    <col min="15108" max="15108" width="21.28515625" style="3" customWidth="1"/>
    <col min="15109" max="15109" width="15.28515625" style="3" customWidth="1"/>
    <col min="15110" max="15110" width="9.140625" style="3" bestFit="1" customWidth="1"/>
    <col min="15111" max="15360" width="11.42578125" style="3"/>
    <col min="15361" max="15361" width="25.7109375" style="3" bestFit="1" customWidth="1"/>
    <col min="15362" max="15362" width="20" style="3" bestFit="1" customWidth="1"/>
    <col min="15363" max="15363" width="13" style="3" bestFit="1" customWidth="1"/>
    <col min="15364" max="15364" width="21.28515625" style="3" customWidth="1"/>
    <col min="15365" max="15365" width="15.28515625" style="3" customWidth="1"/>
    <col min="15366" max="15366" width="9.140625" style="3" bestFit="1" customWidth="1"/>
    <col min="15367" max="15616" width="11.42578125" style="3"/>
    <col min="15617" max="15617" width="25.7109375" style="3" bestFit="1" customWidth="1"/>
    <col min="15618" max="15618" width="20" style="3" bestFit="1" customWidth="1"/>
    <col min="15619" max="15619" width="13" style="3" bestFit="1" customWidth="1"/>
    <col min="15620" max="15620" width="21.28515625" style="3" customWidth="1"/>
    <col min="15621" max="15621" width="15.28515625" style="3" customWidth="1"/>
    <col min="15622" max="15622" width="9.140625" style="3" bestFit="1" customWidth="1"/>
    <col min="15623" max="15872" width="11.42578125" style="3"/>
    <col min="15873" max="15873" width="25.7109375" style="3" bestFit="1" customWidth="1"/>
    <col min="15874" max="15874" width="20" style="3" bestFit="1" customWidth="1"/>
    <col min="15875" max="15875" width="13" style="3" bestFit="1" customWidth="1"/>
    <col min="15876" max="15876" width="21.28515625" style="3" customWidth="1"/>
    <col min="15877" max="15877" width="15.28515625" style="3" customWidth="1"/>
    <col min="15878" max="15878" width="9.140625" style="3" bestFit="1" customWidth="1"/>
    <col min="15879" max="16128" width="11.42578125" style="3"/>
    <col min="16129" max="16129" width="25.7109375" style="3" bestFit="1" customWidth="1"/>
    <col min="16130" max="16130" width="20" style="3" bestFit="1" customWidth="1"/>
    <col min="16131" max="16131" width="13" style="3" bestFit="1" customWidth="1"/>
    <col min="16132" max="16132" width="21.28515625" style="3" customWidth="1"/>
    <col min="16133" max="16133" width="15.28515625" style="3" customWidth="1"/>
    <col min="16134" max="16134" width="9.140625" style="3" bestFit="1" customWidth="1"/>
    <col min="16135" max="16384" width="11.42578125" style="3"/>
  </cols>
  <sheetData>
    <row r="7" spans="1:7" ht="12.75" thickBot="1" x14ac:dyDescent="0.25"/>
    <row r="8" spans="1:7" ht="12.75" thickBot="1" x14ac:dyDescent="0.25">
      <c r="A8" s="57" t="s">
        <v>52</v>
      </c>
      <c r="B8" s="58" t="s">
        <v>53</v>
      </c>
      <c r="C8" s="58" t="s">
        <v>54</v>
      </c>
      <c r="D8" s="58" t="s">
        <v>55</v>
      </c>
      <c r="E8" s="58" t="s">
        <v>1</v>
      </c>
      <c r="F8" s="59" t="s">
        <v>56</v>
      </c>
      <c r="G8" s="58" t="s">
        <v>40</v>
      </c>
    </row>
    <row r="9" spans="1:7" x14ac:dyDescent="0.2">
      <c r="A9" s="60" t="s">
        <v>57</v>
      </c>
      <c r="B9" s="61" t="s">
        <v>58</v>
      </c>
      <c r="C9" s="61" t="s">
        <v>59</v>
      </c>
      <c r="D9" s="61">
        <v>219</v>
      </c>
      <c r="E9" s="62">
        <v>17.038693159280228</v>
      </c>
      <c r="F9" s="63">
        <v>16</v>
      </c>
      <c r="G9" s="64">
        <f>E9*F9</f>
        <v>272.61909054848365</v>
      </c>
    </row>
    <row r="10" spans="1:7" x14ac:dyDescent="0.2">
      <c r="A10" s="60" t="s">
        <v>60</v>
      </c>
      <c r="B10" s="61" t="s">
        <v>61</v>
      </c>
      <c r="C10" s="61" t="s">
        <v>62</v>
      </c>
      <c r="D10" s="61">
        <v>301</v>
      </c>
      <c r="E10" s="62">
        <v>13.58287355907348</v>
      </c>
      <c r="F10" s="63">
        <v>6</v>
      </c>
      <c r="G10" s="64">
        <f t="shared" ref="G10:G20" si="0">E10*F10</f>
        <v>81.497241354440888</v>
      </c>
    </row>
    <row r="11" spans="1:7" x14ac:dyDescent="0.2">
      <c r="A11" s="60" t="s">
        <v>63</v>
      </c>
      <c r="B11" s="61" t="s">
        <v>64</v>
      </c>
      <c r="C11" s="61" t="s">
        <v>65</v>
      </c>
      <c r="D11" s="61">
        <v>379</v>
      </c>
      <c r="E11" s="62">
        <v>19.562943997692113</v>
      </c>
      <c r="F11" s="63">
        <v>24</v>
      </c>
      <c r="G11" s="64">
        <f t="shared" si="0"/>
        <v>469.51065594461068</v>
      </c>
    </row>
    <row r="12" spans="1:7" x14ac:dyDescent="0.2">
      <c r="A12" s="60" t="s">
        <v>66</v>
      </c>
      <c r="B12" s="61" t="s">
        <v>67</v>
      </c>
      <c r="C12" s="61" t="s">
        <v>62</v>
      </c>
      <c r="D12" s="61">
        <v>382</v>
      </c>
      <c r="E12" s="62">
        <v>19.082134314185087</v>
      </c>
      <c r="F12" s="63">
        <v>22</v>
      </c>
      <c r="G12" s="64">
        <f t="shared" si="0"/>
        <v>419.80695491207189</v>
      </c>
    </row>
    <row r="13" spans="1:7" x14ac:dyDescent="0.2">
      <c r="A13" s="60" t="s">
        <v>68</v>
      </c>
      <c r="B13" s="61" t="s">
        <v>69</v>
      </c>
      <c r="C13" s="61" t="s">
        <v>65</v>
      </c>
      <c r="D13" s="61">
        <v>251</v>
      </c>
      <c r="E13" s="62">
        <v>7.4525500943589007</v>
      </c>
      <c r="F13" s="63">
        <v>5</v>
      </c>
      <c r="G13" s="64">
        <f t="shared" si="0"/>
        <v>37.262750471794504</v>
      </c>
    </row>
    <row r="14" spans="1:7" x14ac:dyDescent="0.2">
      <c r="A14" s="60" t="s">
        <v>70</v>
      </c>
      <c r="B14" s="61" t="s">
        <v>69</v>
      </c>
      <c r="C14" s="61" t="s">
        <v>65</v>
      </c>
      <c r="D14" s="61">
        <v>444</v>
      </c>
      <c r="E14" s="62">
        <v>21.936941810008054</v>
      </c>
      <c r="F14" s="63">
        <v>18</v>
      </c>
      <c r="G14" s="64">
        <f t="shared" si="0"/>
        <v>394.86495258014497</v>
      </c>
    </row>
    <row r="15" spans="1:7" x14ac:dyDescent="0.2">
      <c r="A15" s="60" t="s">
        <v>71</v>
      </c>
      <c r="B15" s="61" t="s">
        <v>72</v>
      </c>
      <c r="C15" s="61" t="s">
        <v>73</v>
      </c>
      <c r="D15" s="61">
        <v>395</v>
      </c>
      <c r="E15" s="62">
        <v>15.385909872224827</v>
      </c>
      <c r="F15" s="63">
        <v>10</v>
      </c>
      <c r="G15" s="64">
        <f t="shared" si="0"/>
        <v>153.85909872224826</v>
      </c>
    </row>
    <row r="16" spans="1:7" x14ac:dyDescent="0.2">
      <c r="A16" s="60" t="s">
        <v>74</v>
      </c>
      <c r="B16" s="61" t="s">
        <v>72</v>
      </c>
      <c r="C16" s="61" t="s">
        <v>73</v>
      </c>
      <c r="D16" s="61">
        <v>414</v>
      </c>
      <c r="E16" s="62">
        <v>17.72985707932158</v>
      </c>
      <c r="F16" s="63">
        <v>19</v>
      </c>
      <c r="G16" s="64">
        <f t="shared" si="0"/>
        <v>336.86728450711001</v>
      </c>
    </row>
    <row r="17" spans="1:7" x14ac:dyDescent="0.2">
      <c r="A17" s="60" t="s">
        <v>75</v>
      </c>
      <c r="B17" s="61" t="s">
        <v>76</v>
      </c>
      <c r="C17" s="61" t="s">
        <v>77</v>
      </c>
      <c r="D17" s="61">
        <v>551</v>
      </c>
      <c r="E17" s="62">
        <v>17.72985707932158</v>
      </c>
      <c r="F17" s="63">
        <v>11</v>
      </c>
      <c r="G17" s="64">
        <f t="shared" si="0"/>
        <v>195.02842787253738</v>
      </c>
    </row>
    <row r="18" spans="1:7" x14ac:dyDescent="0.2">
      <c r="A18" s="60" t="s">
        <v>78</v>
      </c>
      <c r="B18" s="61" t="s">
        <v>79</v>
      </c>
      <c r="C18" s="61" t="s">
        <v>59</v>
      </c>
      <c r="D18" s="61">
        <v>865</v>
      </c>
      <c r="E18" s="62">
        <v>23.890231149255346</v>
      </c>
      <c r="F18" s="63">
        <v>12</v>
      </c>
      <c r="G18" s="64">
        <f t="shared" si="0"/>
        <v>286.68277379106416</v>
      </c>
    </row>
    <row r="19" spans="1:7" ht="26.25" customHeight="1" x14ac:dyDescent="0.2">
      <c r="A19" s="60" t="s">
        <v>80</v>
      </c>
      <c r="B19" s="61" t="s">
        <v>81</v>
      </c>
      <c r="C19" s="61" t="s">
        <v>82</v>
      </c>
      <c r="D19" s="61">
        <v>174</v>
      </c>
      <c r="E19" s="62">
        <v>12.981861454689698</v>
      </c>
      <c r="F19" s="63">
        <v>4</v>
      </c>
      <c r="G19" s="64">
        <f t="shared" si="0"/>
        <v>51.927445818758791</v>
      </c>
    </row>
    <row r="20" spans="1:7" ht="12.75" thickBot="1" x14ac:dyDescent="0.25">
      <c r="A20" s="65" t="s">
        <v>83</v>
      </c>
      <c r="B20" s="66" t="s">
        <v>84</v>
      </c>
      <c r="C20" s="66" t="s">
        <v>62</v>
      </c>
      <c r="D20" s="66">
        <v>344</v>
      </c>
      <c r="E20" s="67">
        <v>11.8699890615797</v>
      </c>
      <c r="F20" s="68">
        <v>3</v>
      </c>
      <c r="G20" s="64">
        <f t="shared" si="0"/>
        <v>35.609967184739098</v>
      </c>
    </row>
    <row r="21" spans="1:7" x14ac:dyDescent="0.2">
      <c r="A21" s="69"/>
      <c r="B21" s="19"/>
      <c r="C21" s="19"/>
      <c r="D21" s="19"/>
      <c r="E21" s="19"/>
      <c r="F21" s="19"/>
    </row>
    <row r="23" spans="1:7" x14ac:dyDescent="0.2">
      <c r="A23" s="110" t="s">
        <v>85</v>
      </c>
      <c r="B23" s="110"/>
      <c r="C23" s="110"/>
      <c r="D23" s="110"/>
      <c r="E23" s="111"/>
      <c r="F23" s="111"/>
    </row>
    <row r="24" spans="1:7" x14ac:dyDescent="0.2">
      <c r="A24" s="101" t="s">
        <v>86</v>
      </c>
      <c r="B24" s="101"/>
      <c r="C24" s="101"/>
      <c r="D24" s="101"/>
      <c r="E24" s="105"/>
      <c r="F24" s="105"/>
    </row>
    <row r="25" spans="1:7" x14ac:dyDescent="0.2">
      <c r="A25" s="101" t="s">
        <v>87</v>
      </c>
      <c r="B25" s="101"/>
      <c r="C25" s="101"/>
      <c r="D25" s="101"/>
      <c r="E25" s="105"/>
      <c r="F25" s="105"/>
    </row>
    <row r="26" spans="1:7" x14ac:dyDescent="0.2">
      <c r="A26" s="101" t="s">
        <v>88</v>
      </c>
      <c r="B26" s="101"/>
      <c r="C26" s="101"/>
      <c r="D26" s="101"/>
      <c r="E26" s="105"/>
      <c r="F26" s="105"/>
    </row>
    <row r="27" spans="1:7" x14ac:dyDescent="0.2">
      <c r="A27" s="101" t="s">
        <v>89</v>
      </c>
      <c r="B27" s="101"/>
      <c r="C27" s="101"/>
      <c r="D27" s="101"/>
      <c r="E27" s="105"/>
      <c r="F27" s="105"/>
    </row>
    <row r="28" spans="1:7" x14ac:dyDescent="0.2">
      <c r="A28" s="101" t="s">
        <v>90</v>
      </c>
      <c r="B28" s="101"/>
      <c r="C28" s="101"/>
      <c r="D28" s="101"/>
      <c r="E28" s="70"/>
      <c r="F28" s="70"/>
    </row>
    <row r="29" spans="1:7" x14ac:dyDescent="0.2">
      <c r="A29" s="101" t="s">
        <v>91</v>
      </c>
      <c r="B29" s="101"/>
      <c r="C29" s="101"/>
      <c r="D29" s="101"/>
      <c r="E29" s="71"/>
      <c r="F29" s="70"/>
    </row>
    <row r="30" spans="1:7" ht="12" customHeight="1" x14ac:dyDescent="0.2">
      <c r="A30" s="101" t="s">
        <v>92</v>
      </c>
      <c r="B30" s="101"/>
      <c r="C30" s="101"/>
      <c r="D30" s="101"/>
      <c r="E30" s="71"/>
      <c r="F30" s="70"/>
    </row>
    <row r="31" spans="1:7" ht="12" customHeight="1" x14ac:dyDescent="0.2">
      <c r="A31" s="101" t="s">
        <v>93</v>
      </c>
      <c r="B31" s="101"/>
      <c r="C31" s="101"/>
      <c r="D31" s="101"/>
      <c r="E31" s="105"/>
      <c r="F31" s="105"/>
    </row>
    <row r="32" spans="1:7" x14ac:dyDescent="0.2">
      <c r="A32" s="101" t="s">
        <v>94</v>
      </c>
      <c r="B32" s="101"/>
      <c r="C32" s="101"/>
      <c r="D32" s="101"/>
      <c r="E32" s="106"/>
      <c r="F32" s="106"/>
    </row>
    <row r="33" spans="1:6" x14ac:dyDescent="0.2">
      <c r="A33" s="107" t="s">
        <v>95</v>
      </c>
      <c r="B33" s="107"/>
      <c r="C33" s="108"/>
      <c r="D33" s="108"/>
      <c r="E33" s="109"/>
      <c r="F33" s="109"/>
    </row>
    <row r="34" spans="1:6" ht="24" customHeight="1" x14ac:dyDescent="0.2">
      <c r="A34" s="100" t="s">
        <v>96</v>
      </c>
      <c r="B34" s="100"/>
      <c r="C34" s="100"/>
      <c r="D34" s="100"/>
      <c r="E34" s="73"/>
      <c r="F34" s="74"/>
    </row>
    <row r="35" spans="1:6" x14ac:dyDescent="0.2">
      <c r="A35" s="101" t="s">
        <v>97</v>
      </c>
      <c r="B35" s="101"/>
      <c r="C35" s="101"/>
      <c r="D35" s="101"/>
      <c r="E35" s="74"/>
      <c r="F35" s="74"/>
    </row>
    <row r="36" spans="1:6" x14ac:dyDescent="0.2">
      <c r="A36" s="102" t="s">
        <v>98</v>
      </c>
      <c r="B36" s="102"/>
      <c r="C36" s="102"/>
      <c r="D36" s="102"/>
      <c r="E36" s="103"/>
      <c r="F36" s="103"/>
    </row>
    <row r="37" spans="1:6" ht="24" customHeight="1" x14ac:dyDescent="0.2">
      <c r="A37" s="100" t="s">
        <v>99</v>
      </c>
      <c r="B37" s="100"/>
      <c r="C37" s="100"/>
      <c r="D37" s="100"/>
      <c r="E37" s="72"/>
      <c r="F37" s="74"/>
    </row>
    <row r="38" spans="1:6" ht="24" customHeight="1" x14ac:dyDescent="0.2">
      <c r="A38" s="101" t="s">
        <v>100</v>
      </c>
      <c r="B38" s="101"/>
      <c r="C38" s="101"/>
      <c r="D38" s="101"/>
      <c r="E38" s="104"/>
      <c r="F38" s="104"/>
    </row>
  </sheetData>
  <mergeCells count="27">
    <mergeCell ref="A29:D29"/>
    <mergeCell ref="A23:D23"/>
    <mergeCell ref="E23:F23"/>
    <mergeCell ref="A24:D24"/>
    <mergeCell ref="E24:F24"/>
    <mergeCell ref="A25:D25"/>
    <mergeCell ref="E25:F25"/>
    <mergeCell ref="A26:D26"/>
    <mergeCell ref="E26:F26"/>
    <mergeCell ref="A27:D27"/>
    <mergeCell ref="E27:F27"/>
    <mergeCell ref="A28:D28"/>
    <mergeCell ref="A38:D38"/>
    <mergeCell ref="E38:F38"/>
    <mergeCell ref="A30:D30"/>
    <mergeCell ref="A31:D31"/>
    <mergeCell ref="E31:F31"/>
    <mergeCell ref="A32:D32"/>
    <mergeCell ref="E32:F32"/>
    <mergeCell ref="A33:B33"/>
    <mergeCell ref="C33:D33"/>
    <mergeCell ref="E33:F33"/>
    <mergeCell ref="A34:D34"/>
    <mergeCell ref="A35:D35"/>
    <mergeCell ref="A36:D36"/>
    <mergeCell ref="E36:F36"/>
    <mergeCell ref="A37:D37"/>
  </mergeCells>
  <pageMargins left="0.23622047244094491" right="0.75" top="0.23622047244094491" bottom="1" header="0" footer="0"/>
  <pageSetup paperSize="9" orientation="portrait" horizontalDpi="200" verticalDpi="200" r:id="rId1"/>
  <headerFooter alignWithMargins="0"/>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143</vt:lpstr>
      <vt:lpstr>144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dc:creator>
  <cp:lastModifiedBy>Programacion</cp:lastModifiedBy>
  <dcterms:created xsi:type="dcterms:W3CDTF">2023-04-12T14:54:23Z</dcterms:created>
  <dcterms:modified xsi:type="dcterms:W3CDTF">2023-04-12T16:57:57Z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86b81ca7-7956-41d0-afa9-dad2c08bfc41</vt:lpwstr>
  </property>
</Properties>
</file>