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9C5E4332-E771-4433-8CC5-06A84A65F25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QUINIELA" sheetId="1" r:id="rId1"/>
    <sheet name="Evaluacion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7" i="2"/>
  <c r="B25" i="2"/>
  <c r="C30" i="2"/>
  <c r="C31" i="2"/>
  <c r="C32" i="2"/>
  <c r="C29" i="2"/>
  <c r="B30" i="2"/>
  <c r="B31" i="2"/>
  <c r="B32" i="2"/>
  <c r="B29" i="2"/>
  <c r="B26" i="2"/>
  <c r="B24" i="2"/>
  <c r="B23" i="2"/>
  <c r="F26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7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E6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Promedio de los tres trimestres</t>
        </r>
      </text>
    </comment>
  </commentList>
</comments>
</file>

<file path=xl/sharedStrings.xml><?xml version="1.0" encoding="utf-8"?>
<sst xmlns="http://schemas.openxmlformats.org/spreadsheetml/2006/main" count="71" uniqueCount="71">
  <si>
    <t>Jornada 54 13-05-2018</t>
  </si>
  <si>
    <t>Valencia</t>
  </si>
  <si>
    <t>Las Palmas</t>
  </si>
  <si>
    <t>Atco Madrid</t>
  </si>
  <si>
    <t>Málaga</t>
  </si>
  <si>
    <t>Athletic</t>
  </si>
  <si>
    <t>Sevilla</t>
  </si>
  <si>
    <t>Leganés</t>
  </si>
  <si>
    <t>Barcelona</t>
  </si>
  <si>
    <t>Villareal</t>
  </si>
  <si>
    <t>Tenerife</t>
  </si>
  <si>
    <t>Granada</t>
  </si>
  <si>
    <t>Córdoba</t>
  </si>
  <si>
    <t>Alcorcón</t>
  </si>
  <si>
    <t>Oviedo</t>
  </si>
  <si>
    <t>Girona</t>
  </si>
  <si>
    <t>Eibar</t>
  </si>
  <si>
    <t>Getafe</t>
  </si>
  <si>
    <t>Espanyol</t>
  </si>
  <si>
    <t>Alavés</t>
  </si>
  <si>
    <t>Betis</t>
  </si>
  <si>
    <t>Real Sociedad</t>
  </si>
  <si>
    <t>Levante</t>
  </si>
  <si>
    <t>Deportivo</t>
  </si>
  <si>
    <t>Reus</t>
  </si>
  <si>
    <t>Almería</t>
  </si>
  <si>
    <t>Rayo Vallecano</t>
  </si>
  <si>
    <t>Huesca</t>
  </si>
  <si>
    <t>Osasuna</t>
  </si>
  <si>
    <t>RESUMEN DE LA EVALUACIÓN DEL CURSO</t>
  </si>
  <si>
    <t>Alumno</t>
  </si>
  <si>
    <t>1er Trim.</t>
  </si>
  <si>
    <t>2do Trim.</t>
  </si>
  <si>
    <t>3er Trim.</t>
  </si>
  <si>
    <t>Nota</t>
  </si>
  <si>
    <t>Evaluación</t>
  </si>
  <si>
    <t>Joaquín Cortés</t>
  </si>
  <si>
    <t>Ana Reverte</t>
  </si>
  <si>
    <t>Julio Iglesias</t>
  </si>
  <si>
    <t>Sito Pons</t>
  </si>
  <si>
    <t>Sara Montiel</t>
  </si>
  <si>
    <t>Alejandro Lequio</t>
  </si>
  <si>
    <t>Victoria Abril</t>
  </si>
  <si>
    <t>Nacho Cano</t>
  </si>
  <si>
    <t>Carlos Marx</t>
  </si>
  <si>
    <t>Victor Jara</t>
  </si>
  <si>
    <t>Perico Delgado</t>
  </si>
  <si>
    <t>Miguel Indurain</t>
  </si>
  <si>
    <t>Alfredo Pérez</t>
  </si>
  <si>
    <t>Arturo Rey</t>
  </si>
  <si>
    <t>Julian Ceballos</t>
  </si>
  <si>
    <t>Nota máxima</t>
  </si>
  <si>
    <t>Nota mínima</t>
  </si>
  <si>
    <t>Nº Alumnos</t>
  </si>
  <si>
    <t>Nota más repetida</t>
  </si>
  <si>
    <t>Mediana de notas</t>
  </si>
  <si>
    <t>Número</t>
  </si>
  <si>
    <t>%</t>
  </si>
  <si>
    <t>Insuficiente</t>
  </si>
  <si>
    <t>&lt;5</t>
  </si>
  <si>
    <t>Insuficientes</t>
  </si>
  <si>
    <t>Aprobado</t>
  </si>
  <si>
    <t>5&lt; x &lt;7</t>
  </si>
  <si>
    <t>Aprobados</t>
  </si>
  <si>
    <t>Notable</t>
  </si>
  <si>
    <t>Notables</t>
  </si>
  <si>
    <t>Sobresaliente</t>
  </si>
  <si>
    <t>Sobresalientes</t>
  </si>
  <si>
    <t>Quiniela</t>
  </si>
  <si>
    <t>7&lt; x &lt;9</t>
  </si>
  <si>
    <t>&gt;9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</si>
</sst>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0" fontId="0" fillId="3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2" fillId="0" borderId="0" xfId="1"/>
    <xf numFmtId="0" fontId="3" fillId="0" borderId="0" xfId="1" applyFont="1" applyAlignment="1">
      <alignment horizontal="center"/>
    </xf>
    <xf numFmtId="0" fontId="5" fillId="0" borderId="23" xfId="1" applyFont="1" applyBorder="1" applyAlignment="1">
      <alignment horizontal="center"/>
    </xf>
    <xf numFmtId="0" fontId="5" fillId="0" borderId="24" xfId="1" applyFont="1" applyBorder="1" applyAlignment="1">
      <alignment horizontal="center"/>
    </xf>
    <xf numFmtId="0" fontId="2" fillId="0" borderId="6" xfId="1" applyBorder="1"/>
    <xf numFmtId="0" fontId="2" fillId="0" borderId="1" xfId="1" applyBorder="1" applyAlignment="1">
      <alignment horizontal="center"/>
    </xf>
    <xf numFmtId="0" fontId="2" fillId="0" borderId="8" xfId="1" applyBorder="1"/>
    <xf numFmtId="0" fontId="2" fillId="0" borderId="9" xfId="1" applyBorder="1" applyAlignment="1">
      <alignment horizontal="center"/>
    </xf>
    <xf numFmtId="0" fontId="2" fillId="0" borderId="25" xfId="1" applyBorder="1"/>
    <xf numFmtId="2" fontId="2" fillId="5" borderId="26" xfId="1" applyNumberFormat="1" applyFill="1" applyBorder="1"/>
    <xf numFmtId="0" fontId="2" fillId="0" borderId="27" xfId="1" applyBorder="1"/>
    <xf numFmtId="2" fontId="2" fillId="5" borderId="28" xfId="1" applyNumberFormat="1" applyFill="1" applyBorder="1"/>
    <xf numFmtId="0" fontId="5" fillId="0" borderId="2" xfId="1" applyFont="1" applyBorder="1" applyAlignment="1">
      <alignment horizontal="center"/>
    </xf>
    <xf numFmtId="0" fontId="2" fillId="0" borderId="29" xfId="1" applyBorder="1"/>
    <xf numFmtId="2" fontId="2" fillId="5" borderId="30" xfId="1" applyNumberFormat="1" applyFill="1" applyBorder="1"/>
    <xf numFmtId="9" fontId="2" fillId="0" borderId="0" xfId="1" applyNumberFormat="1"/>
    <xf numFmtId="0" fontId="2" fillId="5" borderId="2" xfId="1" applyFill="1" applyBorder="1"/>
    <xf numFmtId="0" fontId="2" fillId="0" borderId="22" xfId="1" applyBorder="1"/>
    <xf numFmtId="0" fontId="2" fillId="0" borderId="31" xfId="1" applyBorder="1" applyAlignment="1">
      <alignment horizontal="left"/>
    </xf>
    <xf numFmtId="0" fontId="2" fillId="5" borderId="26" xfId="1" applyFill="1" applyBorder="1"/>
    <xf numFmtId="9" fontId="2" fillId="5" borderId="32" xfId="1" applyNumberFormat="1" applyFill="1" applyBorder="1"/>
    <xf numFmtId="0" fontId="2" fillId="0" borderId="32" xfId="1" applyBorder="1" applyAlignment="1">
      <alignment horizontal="left"/>
    </xf>
    <xf numFmtId="0" fontId="2" fillId="5" borderId="28" xfId="1" applyFill="1" applyBorder="1"/>
    <xf numFmtId="0" fontId="2" fillId="0" borderId="33" xfId="1" applyBorder="1" applyAlignment="1">
      <alignment horizontal="left"/>
    </xf>
    <xf numFmtId="0" fontId="2" fillId="5" borderId="30" xfId="1" applyFill="1" applyBorder="1"/>
    <xf numFmtId="0" fontId="5" fillId="0" borderId="34" xfId="1" applyFont="1" applyBorder="1" applyAlignment="1">
      <alignment horizontal="center"/>
    </xf>
    <xf numFmtId="0" fontId="5" fillId="0" borderId="35" xfId="1" applyFont="1" applyBorder="1" applyAlignment="1">
      <alignment horizontal="center"/>
    </xf>
    <xf numFmtId="164" fontId="2" fillId="5" borderId="1" xfId="1" applyNumberFormat="1" applyFill="1" applyBorder="1" applyAlignment="1">
      <alignment horizontal="center"/>
    </xf>
    <xf numFmtId="0" fontId="2" fillId="0" borderId="7" xfId="1" applyBorder="1" applyAlignment="1">
      <alignment horizontal="center"/>
    </xf>
    <xf numFmtId="0" fontId="0" fillId="0" borderId="15" xfId="0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ont>
        <b/>
        <i/>
        <condense val="0"/>
        <extend val="0"/>
        <color indexed="1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142876</xdr:rowOff>
    </xdr:from>
    <xdr:to>
      <xdr:col>11</xdr:col>
      <xdr:colOff>695325</xdr:colOff>
      <xdr:row>8</xdr:row>
      <xdr:rowOff>38101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248525" y="342901"/>
          <a:ext cx="3552825" cy="1238250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ES" sz="1800" b="1"/>
            <a:t>En</a:t>
          </a:r>
          <a:r>
            <a:rPr lang="es-ES" sz="1800" b="1" baseline="0"/>
            <a:t> la columna Quiniela aparecerá "1", "X" o "2" en función del resultado</a:t>
          </a:r>
          <a:endParaRPr lang="es-ES" sz="18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495300"/>
          <a:ext cx="4819650" cy="2381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488673</xdr:colOff>
      <xdr:row>3</xdr:row>
      <xdr:rowOff>149086</xdr:rowOff>
    </xdr:from>
    <xdr:to>
      <xdr:col>13</xdr:col>
      <xdr:colOff>231498</xdr:colOff>
      <xdr:row>21</xdr:row>
      <xdr:rowOff>24433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296977" y="654325"/>
          <a:ext cx="3552825" cy="2981325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ES" sz="1800" b="1"/>
            <a:t>En la columna Evaluación aparecera la nota en función de lo siguiente</a:t>
          </a:r>
        </a:p>
        <a:p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Insuficiente</a:t>
          </a:r>
          <a:r>
            <a:rPr lang="es-ES" sz="1800"/>
            <a:t> </a:t>
          </a:r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&lt;5</a:t>
          </a:r>
          <a:r>
            <a:rPr lang="es-ES" sz="1800"/>
            <a:t> </a:t>
          </a:r>
        </a:p>
        <a:p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Aprobado</a:t>
          </a:r>
          <a:r>
            <a:rPr lang="es-ES" sz="1800"/>
            <a:t> </a:t>
          </a:r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5&lt; x &lt;7</a:t>
          </a:r>
          <a:r>
            <a:rPr lang="es-ES" sz="1800"/>
            <a:t> </a:t>
          </a:r>
        </a:p>
        <a:p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Notable</a:t>
          </a:r>
          <a:r>
            <a:rPr lang="es-ES" sz="1800"/>
            <a:t> </a:t>
          </a:r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7&lt; x &lt;9</a:t>
          </a:r>
          <a:endParaRPr lang="es-ES" sz="1800"/>
        </a:p>
        <a:p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Sobresaliente</a:t>
          </a:r>
          <a:r>
            <a:rPr lang="es-ES" sz="1800"/>
            <a:t> </a:t>
          </a:r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&gt;9</a:t>
          </a:r>
          <a:endParaRPr lang="es-ES" sz="1800" b="1"/>
        </a:p>
      </xdr:txBody>
    </xdr:sp>
    <xdr:clientData/>
  </xdr:twoCellAnchor>
  <xdr:twoCellAnchor>
    <xdr:from>
      <xdr:col>2</xdr:col>
      <xdr:colOff>66261</xdr:colOff>
      <xdr:row>21</xdr:row>
      <xdr:rowOff>99391</xdr:rowOff>
    </xdr:from>
    <xdr:to>
      <xdr:col>4</xdr:col>
      <xdr:colOff>256761</xdr:colOff>
      <xdr:row>23</xdr:row>
      <xdr:rowOff>165651</xdr:rowOff>
    </xdr:to>
    <xdr:sp macro="" textlink="">
      <xdr:nvSpPr>
        <xdr:cNvPr id="4" name="Flecha izquierda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054087" y="3710608"/>
          <a:ext cx="1664804" cy="41413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Columna Nota</a:t>
          </a:r>
        </a:p>
      </xdr:txBody>
    </xdr:sp>
    <xdr:clientData/>
  </xdr:twoCellAnchor>
  <xdr:twoCellAnchor>
    <xdr:from>
      <xdr:col>2</xdr:col>
      <xdr:colOff>53008</xdr:colOff>
      <xdr:row>23</xdr:row>
      <xdr:rowOff>160682</xdr:rowOff>
    </xdr:from>
    <xdr:to>
      <xdr:col>4</xdr:col>
      <xdr:colOff>265043</xdr:colOff>
      <xdr:row>26</xdr:row>
      <xdr:rowOff>19877</xdr:rowOff>
    </xdr:to>
    <xdr:sp macro="" textlink="">
      <xdr:nvSpPr>
        <xdr:cNvPr id="5" name="Flecha izquierda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040834" y="4119769"/>
          <a:ext cx="1686339" cy="41413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Columnas Trimestre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7"/>
  <sheetViews>
    <sheetView workbookViewId="0">
      <selection activeCell="F9" sqref="F9"/>
    </sheetView>
  </sheetViews>
  <sheetFormatPr baseColWidth="10" defaultRowHeight="15" x14ac:dyDescent="0.25"/>
  <cols>
    <col min="2" max="2" width="16.85546875" customWidth="1"/>
    <col min="3" max="3" width="9.42578125" customWidth="1"/>
    <col min="4" max="4" width="13.7109375" customWidth="1"/>
    <col min="6" max="6" width="21.140625" customWidth="1"/>
  </cols>
  <sheetData>
    <row r="1" spans="2:6" ht="15.75" thickBot="1" x14ac:dyDescent="0.3"/>
    <row r="2" spans="2:6" x14ac:dyDescent="0.25">
      <c r="B2" s="43" t="s">
        <v>0</v>
      </c>
      <c r="C2" s="44"/>
      <c r="D2" s="44"/>
      <c r="E2" s="45"/>
      <c r="F2" s="49" t="s">
        <v>68</v>
      </c>
    </row>
    <row r="3" spans="2:6" ht="15.75" thickBot="1" x14ac:dyDescent="0.3">
      <c r="B3" s="46"/>
      <c r="C3" s="47"/>
      <c r="D3" s="47"/>
      <c r="E3" s="48"/>
      <c r="F3" s="50"/>
    </row>
    <row r="4" spans="2:6" x14ac:dyDescent="0.25">
      <c r="B4" s="1" t="s">
        <v>15</v>
      </c>
      <c r="C4" s="2">
        <v>0</v>
      </c>
      <c r="D4" s="3" t="s">
        <v>1</v>
      </c>
      <c r="E4" s="4">
        <v>1</v>
      </c>
      <c r="F4" s="42">
        <f>IF(C4&gt;E4,1,IF(C4&lt;E4,2,"X"))</f>
        <v>2</v>
      </c>
    </row>
    <row r="5" spans="2:6" x14ac:dyDescent="0.25">
      <c r="B5" s="5" t="s">
        <v>16</v>
      </c>
      <c r="C5" s="6">
        <v>1</v>
      </c>
      <c r="D5" s="7" t="s">
        <v>2</v>
      </c>
      <c r="E5" s="8">
        <v>0</v>
      </c>
      <c r="F5" s="42">
        <f t="shared" ref="F5:F17" si="0">IF(C5&gt;E5,1,IF(C5&lt;E5,2,"X"))</f>
        <v>1</v>
      </c>
    </row>
    <row r="6" spans="2:6" x14ac:dyDescent="0.25">
      <c r="B6" s="5" t="s">
        <v>17</v>
      </c>
      <c r="C6" s="6">
        <v>0</v>
      </c>
      <c r="D6" s="7" t="s">
        <v>3</v>
      </c>
      <c r="E6" s="8">
        <v>1</v>
      </c>
      <c r="F6" s="42">
        <f t="shared" si="0"/>
        <v>2</v>
      </c>
    </row>
    <row r="7" spans="2:6" x14ac:dyDescent="0.25">
      <c r="B7" s="5" t="s">
        <v>18</v>
      </c>
      <c r="C7" s="6">
        <v>4</v>
      </c>
      <c r="D7" s="7" t="s">
        <v>4</v>
      </c>
      <c r="E7" s="8">
        <v>1</v>
      </c>
      <c r="F7" s="42">
        <f t="shared" si="0"/>
        <v>1</v>
      </c>
    </row>
    <row r="8" spans="2:6" x14ac:dyDescent="0.25">
      <c r="B8" s="5" t="s">
        <v>19</v>
      </c>
      <c r="C8" s="6">
        <v>3</v>
      </c>
      <c r="D8" s="7" t="s">
        <v>5</v>
      </c>
      <c r="E8" s="8">
        <v>1</v>
      </c>
      <c r="F8" s="42">
        <f t="shared" si="0"/>
        <v>1</v>
      </c>
    </row>
    <row r="9" spans="2:6" x14ac:dyDescent="0.25">
      <c r="B9" s="5" t="s">
        <v>20</v>
      </c>
      <c r="C9" s="6">
        <v>2</v>
      </c>
      <c r="D9" s="7" t="s">
        <v>6</v>
      </c>
      <c r="E9" s="8">
        <v>2</v>
      </c>
      <c r="F9" s="42" t="str">
        <f t="shared" si="0"/>
        <v>X</v>
      </c>
    </row>
    <row r="10" spans="2:6" x14ac:dyDescent="0.25">
      <c r="B10" s="5" t="s">
        <v>21</v>
      </c>
      <c r="C10" s="6">
        <v>3</v>
      </c>
      <c r="D10" s="7" t="s">
        <v>7</v>
      </c>
      <c r="E10" s="8">
        <v>2</v>
      </c>
      <c r="F10" s="42">
        <f t="shared" si="0"/>
        <v>1</v>
      </c>
    </row>
    <row r="11" spans="2:6" x14ac:dyDescent="0.25">
      <c r="B11" s="5" t="s">
        <v>22</v>
      </c>
      <c r="C11" s="6">
        <v>5</v>
      </c>
      <c r="D11" s="7" t="s">
        <v>8</v>
      </c>
      <c r="E11" s="8">
        <v>4</v>
      </c>
      <c r="F11" s="42">
        <f t="shared" si="0"/>
        <v>1</v>
      </c>
    </row>
    <row r="12" spans="2:6" x14ac:dyDescent="0.25">
      <c r="B12" s="5" t="s">
        <v>23</v>
      </c>
      <c r="C12" s="6">
        <v>2</v>
      </c>
      <c r="D12" s="7" t="s">
        <v>9</v>
      </c>
      <c r="E12" s="8">
        <v>4</v>
      </c>
      <c r="F12" s="42">
        <f t="shared" si="0"/>
        <v>2</v>
      </c>
    </row>
    <row r="13" spans="2:6" x14ac:dyDescent="0.25">
      <c r="B13" s="5" t="s">
        <v>24</v>
      </c>
      <c r="C13" s="6">
        <v>1</v>
      </c>
      <c r="D13" s="7" t="s">
        <v>10</v>
      </c>
      <c r="E13" s="8">
        <v>1</v>
      </c>
      <c r="F13" s="42" t="str">
        <f t="shared" si="0"/>
        <v>X</v>
      </c>
    </row>
    <row r="14" spans="2:6" x14ac:dyDescent="0.25">
      <c r="B14" s="5" t="s">
        <v>25</v>
      </c>
      <c r="C14" s="6">
        <v>2</v>
      </c>
      <c r="D14" s="7" t="s">
        <v>11</v>
      </c>
      <c r="E14" s="8">
        <v>0</v>
      </c>
      <c r="F14" s="42">
        <f t="shared" si="0"/>
        <v>1</v>
      </c>
    </row>
    <row r="15" spans="2:6" x14ac:dyDescent="0.25">
      <c r="B15" s="5" t="s">
        <v>26</v>
      </c>
      <c r="C15" s="6">
        <v>1</v>
      </c>
      <c r="D15" s="7" t="s">
        <v>12</v>
      </c>
      <c r="E15" s="8">
        <v>2</v>
      </c>
      <c r="F15" s="42">
        <f t="shared" si="0"/>
        <v>2</v>
      </c>
    </row>
    <row r="16" spans="2:6" x14ac:dyDescent="0.25">
      <c r="B16" s="5" t="s">
        <v>27</v>
      </c>
      <c r="C16" s="6">
        <v>1</v>
      </c>
      <c r="D16" s="7" t="s">
        <v>13</v>
      </c>
      <c r="E16" s="8">
        <v>1</v>
      </c>
      <c r="F16" s="42" t="str">
        <f t="shared" si="0"/>
        <v>X</v>
      </c>
    </row>
    <row r="17" spans="2:6" ht="15.75" thickBot="1" x14ac:dyDescent="0.3">
      <c r="B17" s="9" t="s">
        <v>28</v>
      </c>
      <c r="C17" s="10">
        <v>2</v>
      </c>
      <c r="D17" s="11" t="s">
        <v>14</v>
      </c>
      <c r="E17" s="12">
        <v>1</v>
      </c>
      <c r="F17" s="42">
        <f t="shared" si="0"/>
        <v>1</v>
      </c>
    </row>
  </sheetData>
  <mergeCells count="2">
    <mergeCell ref="B2:E3"/>
    <mergeCell ref="F2:F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G32"/>
  <sheetViews>
    <sheetView tabSelected="1" zoomScale="115" workbookViewId="0">
      <selection activeCell="H12" sqref="H12"/>
    </sheetView>
  </sheetViews>
  <sheetFormatPr baseColWidth="10" defaultRowHeight="12.75" x14ac:dyDescent="0.2"/>
  <cols>
    <col min="1" max="1" width="17.140625" style="13" bestFit="1" customWidth="1"/>
    <col min="2" max="2" width="12.7109375" style="13" bestFit="1" customWidth="1"/>
    <col min="3" max="3" width="11.42578125" style="13"/>
    <col min="4" max="4" width="10.7109375" style="13" bestFit="1" customWidth="1"/>
    <col min="5" max="5" width="6.85546875" style="13" customWidth="1"/>
    <col min="6" max="6" width="16.42578125" style="13" customWidth="1"/>
    <col min="7" max="7" width="15.5703125" style="14" customWidth="1"/>
    <col min="8" max="256" width="11.42578125" style="13"/>
    <col min="257" max="257" width="17.140625" style="13" bestFit="1" customWidth="1"/>
    <col min="258" max="258" width="12.7109375" style="13" bestFit="1" customWidth="1"/>
    <col min="259" max="259" width="11.42578125" style="13"/>
    <col min="260" max="260" width="10.7109375" style="13" bestFit="1" customWidth="1"/>
    <col min="261" max="261" width="6.85546875" style="13" customWidth="1"/>
    <col min="262" max="262" width="13.42578125" style="13" bestFit="1" customWidth="1"/>
    <col min="263" max="263" width="15.5703125" style="13" customWidth="1"/>
    <col min="264" max="512" width="11.42578125" style="13"/>
    <col min="513" max="513" width="17.140625" style="13" bestFit="1" customWidth="1"/>
    <col min="514" max="514" width="12.7109375" style="13" bestFit="1" customWidth="1"/>
    <col min="515" max="515" width="11.42578125" style="13"/>
    <col min="516" max="516" width="10.7109375" style="13" bestFit="1" customWidth="1"/>
    <col min="517" max="517" width="6.85546875" style="13" customWidth="1"/>
    <col min="518" max="518" width="13.42578125" style="13" bestFit="1" customWidth="1"/>
    <col min="519" max="519" width="15.5703125" style="13" customWidth="1"/>
    <col min="520" max="768" width="11.42578125" style="13"/>
    <col min="769" max="769" width="17.140625" style="13" bestFit="1" customWidth="1"/>
    <col min="770" max="770" width="12.7109375" style="13" bestFit="1" customWidth="1"/>
    <col min="771" max="771" width="11.42578125" style="13"/>
    <col min="772" max="772" width="10.7109375" style="13" bestFit="1" customWidth="1"/>
    <col min="773" max="773" width="6.85546875" style="13" customWidth="1"/>
    <col min="774" max="774" width="13.42578125" style="13" bestFit="1" customWidth="1"/>
    <col min="775" max="775" width="15.5703125" style="13" customWidth="1"/>
    <col min="776" max="1024" width="11.42578125" style="13"/>
    <col min="1025" max="1025" width="17.140625" style="13" bestFit="1" customWidth="1"/>
    <col min="1026" max="1026" width="12.7109375" style="13" bestFit="1" customWidth="1"/>
    <col min="1027" max="1027" width="11.42578125" style="13"/>
    <col min="1028" max="1028" width="10.7109375" style="13" bestFit="1" customWidth="1"/>
    <col min="1029" max="1029" width="6.85546875" style="13" customWidth="1"/>
    <col min="1030" max="1030" width="13.42578125" style="13" bestFit="1" customWidth="1"/>
    <col min="1031" max="1031" width="15.5703125" style="13" customWidth="1"/>
    <col min="1032" max="1280" width="11.42578125" style="13"/>
    <col min="1281" max="1281" width="17.140625" style="13" bestFit="1" customWidth="1"/>
    <col min="1282" max="1282" width="12.7109375" style="13" bestFit="1" customWidth="1"/>
    <col min="1283" max="1283" width="11.42578125" style="13"/>
    <col min="1284" max="1284" width="10.7109375" style="13" bestFit="1" customWidth="1"/>
    <col min="1285" max="1285" width="6.85546875" style="13" customWidth="1"/>
    <col min="1286" max="1286" width="13.42578125" style="13" bestFit="1" customWidth="1"/>
    <col min="1287" max="1287" width="15.5703125" style="13" customWidth="1"/>
    <col min="1288" max="1536" width="11.42578125" style="13"/>
    <col min="1537" max="1537" width="17.140625" style="13" bestFit="1" customWidth="1"/>
    <col min="1538" max="1538" width="12.7109375" style="13" bestFit="1" customWidth="1"/>
    <col min="1539" max="1539" width="11.42578125" style="13"/>
    <col min="1540" max="1540" width="10.7109375" style="13" bestFit="1" customWidth="1"/>
    <col min="1541" max="1541" width="6.85546875" style="13" customWidth="1"/>
    <col min="1542" max="1542" width="13.42578125" style="13" bestFit="1" customWidth="1"/>
    <col min="1543" max="1543" width="15.5703125" style="13" customWidth="1"/>
    <col min="1544" max="1792" width="11.42578125" style="13"/>
    <col min="1793" max="1793" width="17.140625" style="13" bestFit="1" customWidth="1"/>
    <col min="1794" max="1794" width="12.7109375" style="13" bestFit="1" customWidth="1"/>
    <col min="1795" max="1795" width="11.42578125" style="13"/>
    <col min="1796" max="1796" width="10.7109375" style="13" bestFit="1" customWidth="1"/>
    <col min="1797" max="1797" width="6.85546875" style="13" customWidth="1"/>
    <col min="1798" max="1798" width="13.42578125" style="13" bestFit="1" customWidth="1"/>
    <col min="1799" max="1799" width="15.5703125" style="13" customWidth="1"/>
    <col min="1800" max="2048" width="11.42578125" style="13"/>
    <col min="2049" max="2049" width="17.140625" style="13" bestFit="1" customWidth="1"/>
    <col min="2050" max="2050" width="12.7109375" style="13" bestFit="1" customWidth="1"/>
    <col min="2051" max="2051" width="11.42578125" style="13"/>
    <col min="2052" max="2052" width="10.7109375" style="13" bestFit="1" customWidth="1"/>
    <col min="2053" max="2053" width="6.85546875" style="13" customWidth="1"/>
    <col min="2054" max="2054" width="13.42578125" style="13" bestFit="1" customWidth="1"/>
    <col min="2055" max="2055" width="15.5703125" style="13" customWidth="1"/>
    <col min="2056" max="2304" width="11.42578125" style="13"/>
    <col min="2305" max="2305" width="17.140625" style="13" bestFit="1" customWidth="1"/>
    <col min="2306" max="2306" width="12.7109375" style="13" bestFit="1" customWidth="1"/>
    <col min="2307" max="2307" width="11.42578125" style="13"/>
    <col min="2308" max="2308" width="10.7109375" style="13" bestFit="1" customWidth="1"/>
    <col min="2309" max="2309" width="6.85546875" style="13" customWidth="1"/>
    <col min="2310" max="2310" width="13.42578125" style="13" bestFit="1" customWidth="1"/>
    <col min="2311" max="2311" width="15.5703125" style="13" customWidth="1"/>
    <col min="2312" max="2560" width="11.42578125" style="13"/>
    <col min="2561" max="2561" width="17.140625" style="13" bestFit="1" customWidth="1"/>
    <col min="2562" max="2562" width="12.7109375" style="13" bestFit="1" customWidth="1"/>
    <col min="2563" max="2563" width="11.42578125" style="13"/>
    <col min="2564" max="2564" width="10.7109375" style="13" bestFit="1" customWidth="1"/>
    <col min="2565" max="2565" width="6.85546875" style="13" customWidth="1"/>
    <col min="2566" max="2566" width="13.42578125" style="13" bestFit="1" customWidth="1"/>
    <col min="2567" max="2567" width="15.5703125" style="13" customWidth="1"/>
    <col min="2568" max="2816" width="11.42578125" style="13"/>
    <col min="2817" max="2817" width="17.140625" style="13" bestFit="1" customWidth="1"/>
    <col min="2818" max="2818" width="12.7109375" style="13" bestFit="1" customWidth="1"/>
    <col min="2819" max="2819" width="11.42578125" style="13"/>
    <col min="2820" max="2820" width="10.7109375" style="13" bestFit="1" customWidth="1"/>
    <col min="2821" max="2821" width="6.85546875" style="13" customWidth="1"/>
    <col min="2822" max="2822" width="13.42578125" style="13" bestFit="1" customWidth="1"/>
    <col min="2823" max="2823" width="15.5703125" style="13" customWidth="1"/>
    <col min="2824" max="3072" width="11.42578125" style="13"/>
    <col min="3073" max="3073" width="17.140625" style="13" bestFit="1" customWidth="1"/>
    <col min="3074" max="3074" width="12.7109375" style="13" bestFit="1" customWidth="1"/>
    <col min="3075" max="3075" width="11.42578125" style="13"/>
    <col min="3076" max="3076" width="10.7109375" style="13" bestFit="1" customWidth="1"/>
    <col min="3077" max="3077" width="6.85546875" style="13" customWidth="1"/>
    <col min="3078" max="3078" width="13.42578125" style="13" bestFit="1" customWidth="1"/>
    <col min="3079" max="3079" width="15.5703125" style="13" customWidth="1"/>
    <col min="3080" max="3328" width="11.42578125" style="13"/>
    <col min="3329" max="3329" width="17.140625" style="13" bestFit="1" customWidth="1"/>
    <col min="3330" max="3330" width="12.7109375" style="13" bestFit="1" customWidth="1"/>
    <col min="3331" max="3331" width="11.42578125" style="13"/>
    <col min="3332" max="3332" width="10.7109375" style="13" bestFit="1" customWidth="1"/>
    <col min="3333" max="3333" width="6.85546875" style="13" customWidth="1"/>
    <col min="3334" max="3334" width="13.42578125" style="13" bestFit="1" customWidth="1"/>
    <col min="3335" max="3335" width="15.5703125" style="13" customWidth="1"/>
    <col min="3336" max="3584" width="11.42578125" style="13"/>
    <col min="3585" max="3585" width="17.140625" style="13" bestFit="1" customWidth="1"/>
    <col min="3586" max="3586" width="12.7109375" style="13" bestFit="1" customWidth="1"/>
    <col min="3587" max="3587" width="11.42578125" style="13"/>
    <col min="3588" max="3588" width="10.7109375" style="13" bestFit="1" customWidth="1"/>
    <col min="3589" max="3589" width="6.85546875" style="13" customWidth="1"/>
    <col min="3590" max="3590" width="13.42578125" style="13" bestFit="1" customWidth="1"/>
    <col min="3591" max="3591" width="15.5703125" style="13" customWidth="1"/>
    <col min="3592" max="3840" width="11.42578125" style="13"/>
    <col min="3841" max="3841" width="17.140625" style="13" bestFit="1" customWidth="1"/>
    <col min="3842" max="3842" width="12.7109375" style="13" bestFit="1" customWidth="1"/>
    <col min="3843" max="3843" width="11.42578125" style="13"/>
    <col min="3844" max="3844" width="10.7109375" style="13" bestFit="1" customWidth="1"/>
    <col min="3845" max="3845" width="6.85546875" style="13" customWidth="1"/>
    <col min="3846" max="3846" width="13.42578125" style="13" bestFit="1" customWidth="1"/>
    <col min="3847" max="3847" width="15.5703125" style="13" customWidth="1"/>
    <col min="3848" max="4096" width="11.42578125" style="13"/>
    <col min="4097" max="4097" width="17.140625" style="13" bestFit="1" customWidth="1"/>
    <col min="4098" max="4098" width="12.7109375" style="13" bestFit="1" customWidth="1"/>
    <col min="4099" max="4099" width="11.42578125" style="13"/>
    <col min="4100" max="4100" width="10.7109375" style="13" bestFit="1" customWidth="1"/>
    <col min="4101" max="4101" width="6.85546875" style="13" customWidth="1"/>
    <col min="4102" max="4102" width="13.42578125" style="13" bestFit="1" customWidth="1"/>
    <col min="4103" max="4103" width="15.5703125" style="13" customWidth="1"/>
    <col min="4104" max="4352" width="11.42578125" style="13"/>
    <col min="4353" max="4353" width="17.140625" style="13" bestFit="1" customWidth="1"/>
    <col min="4354" max="4354" width="12.7109375" style="13" bestFit="1" customWidth="1"/>
    <col min="4355" max="4355" width="11.42578125" style="13"/>
    <col min="4356" max="4356" width="10.7109375" style="13" bestFit="1" customWidth="1"/>
    <col min="4357" max="4357" width="6.85546875" style="13" customWidth="1"/>
    <col min="4358" max="4358" width="13.42578125" style="13" bestFit="1" customWidth="1"/>
    <col min="4359" max="4359" width="15.5703125" style="13" customWidth="1"/>
    <col min="4360" max="4608" width="11.42578125" style="13"/>
    <col min="4609" max="4609" width="17.140625" style="13" bestFit="1" customWidth="1"/>
    <col min="4610" max="4610" width="12.7109375" style="13" bestFit="1" customWidth="1"/>
    <col min="4611" max="4611" width="11.42578125" style="13"/>
    <col min="4612" max="4612" width="10.7109375" style="13" bestFit="1" customWidth="1"/>
    <col min="4613" max="4613" width="6.85546875" style="13" customWidth="1"/>
    <col min="4614" max="4614" width="13.42578125" style="13" bestFit="1" customWidth="1"/>
    <col min="4615" max="4615" width="15.5703125" style="13" customWidth="1"/>
    <col min="4616" max="4864" width="11.42578125" style="13"/>
    <col min="4865" max="4865" width="17.140625" style="13" bestFit="1" customWidth="1"/>
    <col min="4866" max="4866" width="12.7109375" style="13" bestFit="1" customWidth="1"/>
    <col min="4867" max="4867" width="11.42578125" style="13"/>
    <col min="4868" max="4868" width="10.7109375" style="13" bestFit="1" customWidth="1"/>
    <col min="4869" max="4869" width="6.85546875" style="13" customWidth="1"/>
    <col min="4870" max="4870" width="13.42578125" style="13" bestFit="1" customWidth="1"/>
    <col min="4871" max="4871" width="15.5703125" style="13" customWidth="1"/>
    <col min="4872" max="5120" width="11.42578125" style="13"/>
    <col min="5121" max="5121" width="17.140625" style="13" bestFit="1" customWidth="1"/>
    <col min="5122" max="5122" width="12.7109375" style="13" bestFit="1" customWidth="1"/>
    <col min="5123" max="5123" width="11.42578125" style="13"/>
    <col min="5124" max="5124" width="10.7109375" style="13" bestFit="1" customWidth="1"/>
    <col min="5125" max="5125" width="6.85546875" style="13" customWidth="1"/>
    <col min="5126" max="5126" width="13.42578125" style="13" bestFit="1" customWidth="1"/>
    <col min="5127" max="5127" width="15.5703125" style="13" customWidth="1"/>
    <col min="5128" max="5376" width="11.42578125" style="13"/>
    <col min="5377" max="5377" width="17.140625" style="13" bestFit="1" customWidth="1"/>
    <col min="5378" max="5378" width="12.7109375" style="13" bestFit="1" customWidth="1"/>
    <col min="5379" max="5379" width="11.42578125" style="13"/>
    <col min="5380" max="5380" width="10.7109375" style="13" bestFit="1" customWidth="1"/>
    <col min="5381" max="5381" width="6.85546875" style="13" customWidth="1"/>
    <col min="5382" max="5382" width="13.42578125" style="13" bestFit="1" customWidth="1"/>
    <col min="5383" max="5383" width="15.5703125" style="13" customWidth="1"/>
    <col min="5384" max="5632" width="11.42578125" style="13"/>
    <col min="5633" max="5633" width="17.140625" style="13" bestFit="1" customWidth="1"/>
    <col min="5634" max="5634" width="12.7109375" style="13" bestFit="1" customWidth="1"/>
    <col min="5635" max="5635" width="11.42578125" style="13"/>
    <col min="5636" max="5636" width="10.7109375" style="13" bestFit="1" customWidth="1"/>
    <col min="5637" max="5637" width="6.85546875" style="13" customWidth="1"/>
    <col min="5638" max="5638" width="13.42578125" style="13" bestFit="1" customWidth="1"/>
    <col min="5639" max="5639" width="15.5703125" style="13" customWidth="1"/>
    <col min="5640" max="5888" width="11.42578125" style="13"/>
    <col min="5889" max="5889" width="17.140625" style="13" bestFit="1" customWidth="1"/>
    <col min="5890" max="5890" width="12.7109375" style="13" bestFit="1" customWidth="1"/>
    <col min="5891" max="5891" width="11.42578125" style="13"/>
    <col min="5892" max="5892" width="10.7109375" style="13" bestFit="1" customWidth="1"/>
    <col min="5893" max="5893" width="6.85546875" style="13" customWidth="1"/>
    <col min="5894" max="5894" width="13.42578125" style="13" bestFit="1" customWidth="1"/>
    <col min="5895" max="5895" width="15.5703125" style="13" customWidth="1"/>
    <col min="5896" max="6144" width="11.42578125" style="13"/>
    <col min="6145" max="6145" width="17.140625" style="13" bestFit="1" customWidth="1"/>
    <col min="6146" max="6146" width="12.7109375" style="13" bestFit="1" customWidth="1"/>
    <col min="6147" max="6147" width="11.42578125" style="13"/>
    <col min="6148" max="6148" width="10.7109375" style="13" bestFit="1" customWidth="1"/>
    <col min="6149" max="6149" width="6.85546875" style="13" customWidth="1"/>
    <col min="6150" max="6150" width="13.42578125" style="13" bestFit="1" customWidth="1"/>
    <col min="6151" max="6151" width="15.5703125" style="13" customWidth="1"/>
    <col min="6152" max="6400" width="11.42578125" style="13"/>
    <col min="6401" max="6401" width="17.140625" style="13" bestFit="1" customWidth="1"/>
    <col min="6402" max="6402" width="12.7109375" style="13" bestFit="1" customWidth="1"/>
    <col min="6403" max="6403" width="11.42578125" style="13"/>
    <col min="6404" max="6404" width="10.7109375" style="13" bestFit="1" customWidth="1"/>
    <col min="6405" max="6405" width="6.85546875" style="13" customWidth="1"/>
    <col min="6406" max="6406" width="13.42578125" style="13" bestFit="1" customWidth="1"/>
    <col min="6407" max="6407" width="15.5703125" style="13" customWidth="1"/>
    <col min="6408" max="6656" width="11.42578125" style="13"/>
    <col min="6657" max="6657" width="17.140625" style="13" bestFit="1" customWidth="1"/>
    <col min="6658" max="6658" width="12.7109375" style="13" bestFit="1" customWidth="1"/>
    <col min="6659" max="6659" width="11.42578125" style="13"/>
    <col min="6660" max="6660" width="10.7109375" style="13" bestFit="1" customWidth="1"/>
    <col min="6661" max="6661" width="6.85546875" style="13" customWidth="1"/>
    <col min="6662" max="6662" width="13.42578125" style="13" bestFit="1" customWidth="1"/>
    <col min="6663" max="6663" width="15.5703125" style="13" customWidth="1"/>
    <col min="6664" max="6912" width="11.42578125" style="13"/>
    <col min="6913" max="6913" width="17.140625" style="13" bestFit="1" customWidth="1"/>
    <col min="6914" max="6914" width="12.7109375" style="13" bestFit="1" customWidth="1"/>
    <col min="6915" max="6915" width="11.42578125" style="13"/>
    <col min="6916" max="6916" width="10.7109375" style="13" bestFit="1" customWidth="1"/>
    <col min="6917" max="6917" width="6.85546875" style="13" customWidth="1"/>
    <col min="6918" max="6918" width="13.42578125" style="13" bestFit="1" customWidth="1"/>
    <col min="6919" max="6919" width="15.5703125" style="13" customWidth="1"/>
    <col min="6920" max="7168" width="11.42578125" style="13"/>
    <col min="7169" max="7169" width="17.140625" style="13" bestFit="1" customWidth="1"/>
    <col min="7170" max="7170" width="12.7109375" style="13" bestFit="1" customWidth="1"/>
    <col min="7171" max="7171" width="11.42578125" style="13"/>
    <col min="7172" max="7172" width="10.7109375" style="13" bestFit="1" customWidth="1"/>
    <col min="7173" max="7173" width="6.85546875" style="13" customWidth="1"/>
    <col min="7174" max="7174" width="13.42578125" style="13" bestFit="1" customWidth="1"/>
    <col min="7175" max="7175" width="15.5703125" style="13" customWidth="1"/>
    <col min="7176" max="7424" width="11.42578125" style="13"/>
    <col min="7425" max="7425" width="17.140625" style="13" bestFit="1" customWidth="1"/>
    <col min="7426" max="7426" width="12.7109375" style="13" bestFit="1" customWidth="1"/>
    <col min="7427" max="7427" width="11.42578125" style="13"/>
    <col min="7428" max="7428" width="10.7109375" style="13" bestFit="1" customWidth="1"/>
    <col min="7429" max="7429" width="6.85546875" style="13" customWidth="1"/>
    <col min="7430" max="7430" width="13.42578125" style="13" bestFit="1" customWidth="1"/>
    <col min="7431" max="7431" width="15.5703125" style="13" customWidth="1"/>
    <col min="7432" max="7680" width="11.42578125" style="13"/>
    <col min="7681" max="7681" width="17.140625" style="13" bestFit="1" customWidth="1"/>
    <col min="7682" max="7682" width="12.7109375" style="13" bestFit="1" customWidth="1"/>
    <col min="7683" max="7683" width="11.42578125" style="13"/>
    <col min="7684" max="7684" width="10.7109375" style="13" bestFit="1" customWidth="1"/>
    <col min="7685" max="7685" width="6.85546875" style="13" customWidth="1"/>
    <col min="7686" max="7686" width="13.42578125" style="13" bestFit="1" customWidth="1"/>
    <col min="7687" max="7687" width="15.5703125" style="13" customWidth="1"/>
    <col min="7688" max="7936" width="11.42578125" style="13"/>
    <col min="7937" max="7937" width="17.140625" style="13" bestFit="1" customWidth="1"/>
    <col min="7938" max="7938" width="12.7109375" style="13" bestFit="1" customWidth="1"/>
    <col min="7939" max="7939" width="11.42578125" style="13"/>
    <col min="7940" max="7940" width="10.7109375" style="13" bestFit="1" customWidth="1"/>
    <col min="7941" max="7941" width="6.85546875" style="13" customWidth="1"/>
    <col min="7942" max="7942" width="13.42578125" style="13" bestFit="1" customWidth="1"/>
    <col min="7943" max="7943" width="15.5703125" style="13" customWidth="1"/>
    <col min="7944" max="8192" width="11.42578125" style="13"/>
    <col min="8193" max="8193" width="17.140625" style="13" bestFit="1" customWidth="1"/>
    <col min="8194" max="8194" width="12.7109375" style="13" bestFit="1" customWidth="1"/>
    <col min="8195" max="8195" width="11.42578125" style="13"/>
    <col min="8196" max="8196" width="10.7109375" style="13" bestFit="1" customWidth="1"/>
    <col min="8197" max="8197" width="6.85546875" style="13" customWidth="1"/>
    <col min="8198" max="8198" width="13.42578125" style="13" bestFit="1" customWidth="1"/>
    <col min="8199" max="8199" width="15.5703125" style="13" customWidth="1"/>
    <col min="8200" max="8448" width="11.42578125" style="13"/>
    <col min="8449" max="8449" width="17.140625" style="13" bestFit="1" customWidth="1"/>
    <col min="8450" max="8450" width="12.7109375" style="13" bestFit="1" customWidth="1"/>
    <col min="8451" max="8451" width="11.42578125" style="13"/>
    <col min="8452" max="8452" width="10.7109375" style="13" bestFit="1" customWidth="1"/>
    <col min="8453" max="8453" width="6.85546875" style="13" customWidth="1"/>
    <col min="8454" max="8454" width="13.42578125" style="13" bestFit="1" customWidth="1"/>
    <col min="8455" max="8455" width="15.5703125" style="13" customWidth="1"/>
    <col min="8456" max="8704" width="11.42578125" style="13"/>
    <col min="8705" max="8705" width="17.140625" style="13" bestFit="1" customWidth="1"/>
    <col min="8706" max="8706" width="12.7109375" style="13" bestFit="1" customWidth="1"/>
    <col min="8707" max="8707" width="11.42578125" style="13"/>
    <col min="8708" max="8708" width="10.7109375" style="13" bestFit="1" customWidth="1"/>
    <col min="8709" max="8709" width="6.85546875" style="13" customWidth="1"/>
    <col min="8710" max="8710" width="13.42578125" style="13" bestFit="1" customWidth="1"/>
    <col min="8711" max="8711" width="15.5703125" style="13" customWidth="1"/>
    <col min="8712" max="8960" width="11.42578125" style="13"/>
    <col min="8961" max="8961" width="17.140625" style="13" bestFit="1" customWidth="1"/>
    <col min="8962" max="8962" width="12.7109375" style="13" bestFit="1" customWidth="1"/>
    <col min="8963" max="8963" width="11.42578125" style="13"/>
    <col min="8964" max="8964" width="10.7109375" style="13" bestFit="1" customWidth="1"/>
    <col min="8965" max="8965" width="6.85546875" style="13" customWidth="1"/>
    <col min="8966" max="8966" width="13.42578125" style="13" bestFit="1" customWidth="1"/>
    <col min="8967" max="8967" width="15.5703125" style="13" customWidth="1"/>
    <col min="8968" max="9216" width="11.42578125" style="13"/>
    <col min="9217" max="9217" width="17.140625" style="13" bestFit="1" customWidth="1"/>
    <col min="9218" max="9218" width="12.7109375" style="13" bestFit="1" customWidth="1"/>
    <col min="9219" max="9219" width="11.42578125" style="13"/>
    <col min="9220" max="9220" width="10.7109375" style="13" bestFit="1" customWidth="1"/>
    <col min="9221" max="9221" width="6.85546875" style="13" customWidth="1"/>
    <col min="9222" max="9222" width="13.42578125" style="13" bestFit="1" customWidth="1"/>
    <col min="9223" max="9223" width="15.5703125" style="13" customWidth="1"/>
    <col min="9224" max="9472" width="11.42578125" style="13"/>
    <col min="9473" max="9473" width="17.140625" style="13" bestFit="1" customWidth="1"/>
    <col min="9474" max="9474" width="12.7109375" style="13" bestFit="1" customWidth="1"/>
    <col min="9475" max="9475" width="11.42578125" style="13"/>
    <col min="9476" max="9476" width="10.7109375" style="13" bestFit="1" customWidth="1"/>
    <col min="9477" max="9477" width="6.85546875" style="13" customWidth="1"/>
    <col min="9478" max="9478" width="13.42578125" style="13" bestFit="1" customWidth="1"/>
    <col min="9479" max="9479" width="15.5703125" style="13" customWidth="1"/>
    <col min="9480" max="9728" width="11.42578125" style="13"/>
    <col min="9729" max="9729" width="17.140625" style="13" bestFit="1" customWidth="1"/>
    <col min="9730" max="9730" width="12.7109375" style="13" bestFit="1" customWidth="1"/>
    <col min="9731" max="9731" width="11.42578125" style="13"/>
    <col min="9732" max="9732" width="10.7109375" style="13" bestFit="1" customWidth="1"/>
    <col min="9733" max="9733" width="6.85546875" style="13" customWidth="1"/>
    <col min="9734" max="9734" width="13.42578125" style="13" bestFit="1" customWidth="1"/>
    <col min="9735" max="9735" width="15.5703125" style="13" customWidth="1"/>
    <col min="9736" max="9984" width="11.42578125" style="13"/>
    <col min="9985" max="9985" width="17.140625" style="13" bestFit="1" customWidth="1"/>
    <col min="9986" max="9986" width="12.7109375" style="13" bestFit="1" customWidth="1"/>
    <col min="9987" max="9987" width="11.42578125" style="13"/>
    <col min="9988" max="9988" width="10.7109375" style="13" bestFit="1" customWidth="1"/>
    <col min="9989" max="9989" width="6.85546875" style="13" customWidth="1"/>
    <col min="9990" max="9990" width="13.42578125" style="13" bestFit="1" customWidth="1"/>
    <col min="9991" max="9991" width="15.5703125" style="13" customWidth="1"/>
    <col min="9992" max="10240" width="11.42578125" style="13"/>
    <col min="10241" max="10241" width="17.140625" style="13" bestFit="1" customWidth="1"/>
    <col min="10242" max="10242" width="12.7109375" style="13" bestFit="1" customWidth="1"/>
    <col min="10243" max="10243" width="11.42578125" style="13"/>
    <col min="10244" max="10244" width="10.7109375" style="13" bestFit="1" customWidth="1"/>
    <col min="10245" max="10245" width="6.85546875" style="13" customWidth="1"/>
    <col min="10246" max="10246" width="13.42578125" style="13" bestFit="1" customWidth="1"/>
    <col min="10247" max="10247" width="15.5703125" style="13" customWidth="1"/>
    <col min="10248" max="10496" width="11.42578125" style="13"/>
    <col min="10497" max="10497" width="17.140625" style="13" bestFit="1" customWidth="1"/>
    <col min="10498" max="10498" width="12.7109375" style="13" bestFit="1" customWidth="1"/>
    <col min="10499" max="10499" width="11.42578125" style="13"/>
    <col min="10500" max="10500" width="10.7109375" style="13" bestFit="1" customWidth="1"/>
    <col min="10501" max="10501" width="6.85546875" style="13" customWidth="1"/>
    <col min="10502" max="10502" width="13.42578125" style="13" bestFit="1" customWidth="1"/>
    <col min="10503" max="10503" width="15.5703125" style="13" customWidth="1"/>
    <col min="10504" max="10752" width="11.42578125" style="13"/>
    <col min="10753" max="10753" width="17.140625" style="13" bestFit="1" customWidth="1"/>
    <col min="10754" max="10754" width="12.7109375" style="13" bestFit="1" customWidth="1"/>
    <col min="10755" max="10755" width="11.42578125" style="13"/>
    <col min="10756" max="10756" width="10.7109375" style="13" bestFit="1" customWidth="1"/>
    <col min="10757" max="10757" width="6.85546875" style="13" customWidth="1"/>
    <col min="10758" max="10758" width="13.42578125" style="13" bestFit="1" customWidth="1"/>
    <col min="10759" max="10759" width="15.5703125" style="13" customWidth="1"/>
    <col min="10760" max="11008" width="11.42578125" style="13"/>
    <col min="11009" max="11009" width="17.140625" style="13" bestFit="1" customWidth="1"/>
    <col min="11010" max="11010" width="12.7109375" style="13" bestFit="1" customWidth="1"/>
    <col min="11011" max="11011" width="11.42578125" style="13"/>
    <col min="11012" max="11012" width="10.7109375" style="13" bestFit="1" customWidth="1"/>
    <col min="11013" max="11013" width="6.85546875" style="13" customWidth="1"/>
    <col min="11014" max="11014" width="13.42578125" style="13" bestFit="1" customWidth="1"/>
    <col min="11015" max="11015" width="15.5703125" style="13" customWidth="1"/>
    <col min="11016" max="11264" width="11.42578125" style="13"/>
    <col min="11265" max="11265" width="17.140625" style="13" bestFit="1" customWidth="1"/>
    <col min="11266" max="11266" width="12.7109375" style="13" bestFit="1" customWidth="1"/>
    <col min="11267" max="11267" width="11.42578125" style="13"/>
    <col min="11268" max="11268" width="10.7109375" style="13" bestFit="1" customWidth="1"/>
    <col min="11269" max="11269" width="6.85546875" style="13" customWidth="1"/>
    <col min="11270" max="11270" width="13.42578125" style="13" bestFit="1" customWidth="1"/>
    <col min="11271" max="11271" width="15.5703125" style="13" customWidth="1"/>
    <col min="11272" max="11520" width="11.42578125" style="13"/>
    <col min="11521" max="11521" width="17.140625" style="13" bestFit="1" customWidth="1"/>
    <col min="11522" max="11522" width="12.7109375" style="13" bestFit="1" customWidth="1"/>
    <col min="11523" max="11523" width="11.42578125" style="13"/>
    <col min="11524" max="11524" width="10.7109375" style="13" bestFit="1" customWidth="1"/>
    <col min="11525" max="11525" width="6.85546875" style="13" customWidth="1"/>
    <col min="11526" max="11526" width="13.42578125" style="13" bestFit="1" customWidth="1"/>
    <col min="11527" max="11527" width="15.5703125" style="13" customWidth="1"/>
    <col min="11528" max="11776" width="11.42578125" style="13"/>
    <col min="11777" max="11777" width="17.140625" style="13" bestFit="1" customWidth="1"/>
    <col min="11778" max="11778" width="12.7109375" style="13" bestFit="1" customWidth="1"/>
    <col min="11779" max="11779" width="11.42578125" style="13"/>
    <col min="11780" max="11780" width="10.7109375" style="13" bestFit="1" customWidth="1"/>
    <col min="11781" max="11781" width="6.85546875" style="13" customWidth="1"/>
    <col min="11782" max="11782" width="13.42578125" style="13" bestFit="1" customWidth="1"/>
    <col min="11783" max="11783" width="15.5703125" style="13" customWidth="1"/>
    <col min="11784" max="12032" width="11.42578125" style="13"/>
    <col min="12033" max="12033" width="17.140625" style="13" bestFit="1" customWidth="1"/>
    <col min="12034" max="12034" width="12.7109375" style="13" bestFit="1" customWidth="1"/>
    <col min="12035" max="12035" width="11.42578125" style="13"/>
    <col min="12036" max="12036" width="10.7109375" style="13" bestFit="1" customWidth="1"/>
    <col min="12037" max="12037" width="6.85546875" style="13" customWidth="1"/>
    <col min="12038" max="12038" width="13.42578125" style="13" bestFit="1" customWidth="1"/>
    <col min="12039" max="12039" width="15.5703125" style="13" customWidth="1"/>
    <col min="12040" max="12288" width="11.42578125" style="13"/>
    <col min="12289" max="12289" width="17.140625" style="13" bestFit="1" customWidth="1"/>
    <col min="12290" max="12290" width="12.7109375" style="13" bestFit="1" customWidth="1"/>
    <col min="12291" max="12291" width="11.42578125" style="13"/>
    <col min="12292" max="12292" width="10.7109375" style="13" bestFit="1" customWidth="1"/>
    <col min="12293" max="12293" width="6.85546875" style="13" customWidth="1"/>
    <col min="12294" max="12294" width="13.42578125" style="13" bestFit="1" customWidth="1"/>
    <col min="12295" max="12295" width="15.5703125" style="13" customWidth="1"/>
    <col min="12296" max="12544" width="11.42578125" style="13"/>
    <col min="12545" max="12545" width="17.140625" style="13" bestFit="1" customWidth="1"/>
    <col min="12546" max="12546" width="12.7109375" style="13" bestFit="1" customWidth="1"/>
    <col min="12547" max="12547" width="11.42578125" style="13"/>
    <col min="12548" max="12548" width="10.7109375" style="13" bestFit="1" customWidth="1"/>
    <col min="12549" max="12549" width="6.85546875" style="13" customWidth="1"/>
    <col min="12550" max="12550" width="13.42578125" style="13" bestFit="1" customWidth="1"/>
    <col min="12551" max="12551" width="15.5703125" style="13" customWidth="1"/>
    <col min="12552" max="12800" width="11.42578125" style="13"/>
    <col min="12801" max="12801" width="17.140625" style="13" bestFit="1" customWidth="1"/>
    <col min="12802" max="12802" width="12.7109375" style="13" bestFit="1" customWidth="1"/>
    <col min="12803" max="12803" width="11.42578125" style="13"/>
    <col min="12804" max="12804" width="10.7109375" style="13" bestFit="1" customWidth="1"/>
    <col min="12805" max="12805" width="6.85546875" style="13" customWidth="1"/>
    <col min="12806" max="12806" width="13.42578125" style="13" bestFit="1" customWidth="1"/>
    <col min="12807" max="12807" width="15.5703125" style="13" customWidth="1"/>
    <col min="12808" max="13056" width="11.42578125" style="13"/>
    <col min="13057" max="13057" width="17.140625" style="13" bestFit="1" customWidth="1"/>
    <col min="13058" max="13058" width="12.7109375" style="13" bestFit="1" customWidth="1"/>
    <col min="13059" max="13059" width="11.42578125" style="13"/>
    <col min="13060" max="13060" width="10.7109375" style="13" bestFit="1" customWidth="1"/>
    <col min="13061" max="13061" width="6.85546875" style="13" customWidth="1"/>
    <col min="13062" max="13062" width="13.42578125" style="13" bestFit="1" customWidth="1"/>
    <col min="13063" max="13063" width="15.5703125" style="13" customWidth="1"/>
    <col min="13064" max="13312" width="11.42578125" style="13"/>
    <col min="13313" max="13313" width="17.140625" style="13" bestFit="1" customWidth="1"/>
    <col min="13314" max="13314" width="12.7109375" style="13" bestFit="1" customWidth="1"/>
    <col min="13315" max="13315" width="11.42578125" style="13"/>
    <col min="13316" max="13316" width="10.7109375" style="13" bestFit="1" customWidth="1"/>
    <col min="13317" max="13317" width="6.85546875" style="13" customWidth="1"/>
    <col min="13318" max="13318" width="13.42578125" style="13" bestFit="1" customWidth="1"/>
    <col min="13319" max="13319" width="15.5703125" style="13" customWidth="1"/>
    <col min="13320" max="13568" width="11.42578125" style="13"/>
    <col min="13569" max="13569" width="17.140625" style="13" bestFit="1" customWidth="1"/>
    <col min="13570" max="13570" width="12.7109375" style="13" bestFit="1" customWidth="1"/>
    <col min="13571" max="13571" width="11.42578125" style="13"/>
    <col min="13572" max="13572" width="10.7109375" style="13" bestFit="1" customWidth="1"/>
    <col min="13573" max="13573" width="6.85546875" style="13" customWidth="1"/>
    <col min="13574" max="13574" width="13.42578125" style="13" bestFit="1" customWidth="1"/>
    <col min="13575" max="13575" width="15.5703125" style="13" customWidth="1"/>
    <col min="13576" max="13824" width="11.42578125" style="13"/>
    <col min="13825" max="13825" width="17.140625" style="13" bestFit="1" customWidth="1"/>
    <col min="13826" max="13826" width="12.7109375" style="13" bestFit="1" customWidth="1"/>
    <col min="13827" max="13827" width="11.42578125" style="13"/>
    <col min="13828" max="13828" width="10.7109375" style="13" bestFit="1" customWidth="1"/>
    <col min="13829" max="13829" width="6.85546875" style="13" customWidth="1"/>
    <col min="13830" max="13830" width="13.42578125" style="13" bestFit="1" customWidth="1"/>
    <col min="13831" max="13831" width="15.5703125" style="13" customWidth="1"/>
    <col min="13832" max="14080" width="11.42578125" style="13"/>
    <col min="14081" max="14081" width="17.140625" style="13" bestFit="1" customWidth="1"/>
    <col min="14082" max="14082" width="12.7109375" style="13" bestFit="1" customWidth="1"/>
    <col min="14083" max="14083" width="11.42578125" style="13"/>
    <col min="14084" max="14084" width="10.7109375" style="13" bestFit="1" customWidth="1"/>
    <col min="14085" max="14085" width="6.85546875" style="13" customWidth="1"/>
    <col min="14086" max="14086" width="13.42578125" style="13" bestFit="1" customWidth="1"/>
    <col min="14087" max="14087" width="15.5703125" style="13" customWidth="1"/>
    <col min="14088" max="14336" width="11.42578125" style="13"/>
    <col min="14337" max="14337" width="17.140625" style="13" bestFit="1" customWidth="1"/>
    <col min="14338" max="14338" width="12.7109375" style="13" bestFit="1" customWidth="1"/>
    <col min="14339" max="14339" width="11.42578125" style="13"/>
    <col min="14340" max="14340" width="10.7109375" style="13" bestFit="1" customWidth="1"/>
    <col min="14341" max="14341" width="6.85546875" style="13" customWidth="1"/>
    <col min="14342" max="14342" width="13.42578125" style="13" bestFit="1" customWidth="1"/>
    <col min="14343" max="14343" width="15.5703125" style="13" customWidth="1"/>
    <col min="14344" max="14592" width="11.42578125" style="13"/>
    <col min="14593" max="14593" width="17.140625" style="13" bestFit="1" customWidth="1"/>
    <col min="14594" max="14594" width="12.7109375" style="13" bestFit="1" customWidth="1"/>
    <col min="14595" max="14595" width="11.42578125" style="13"/>
    <col min="14596" max="14596" width="10.7109375" style="13" bestFit="1" customWidth="1"/>
    <col min="14597" max="14597" width="6.85546875" style="13" customWidth="1"/>
    <col min="14598" max="14598" width="13.42578125" style="13" bestFit="1" customWidth="1"/>
    <col min="14599" max="14599" width="15.5703125" style="13" customWidth="1"/>
    <col min="14600" max="14848" width="11.42578125" style="13"/>
    <col min="14849" max="14849" width="17.140625" style="13" bestFit="1" customWidth="1"/>
    <col min="14850" max="14850" width="12.7109375" style="13" bestFit="1" customWidth="1"/>
    <col min="14851" max="14851" width="11.42578125" style="13"/>
    <col min="14852" max="14852" width="10.7109375" style="13" bestFit="1" customWidth="1"/>
    <col min="14853" max="14853" width="6.85546875" style="13" customWidth="1"/>
    <col min="14854" max="14854" width="13.42578125" style="13" bestFit="1" customWidth="1"/>
    <col min="14855" max="14855" width="15.5703125" style="13" customWidth="1"/>
    <col min="14856" max="15104" width="11.42578125" style="13"/>
    <col min="15105" max="15105" width="17.140625" style="13" bestFit="1" customWidth="1"/>
    <col min="15106" max="15106" width="12.7109375" style="13" bestFit="1" customWidth="1"/>
    <col min="15107" max="15107" width="11.42578125" style="13"/>
    <col min="15108" max="15108" width="10.7109375" style="13" bestFit="1" customWidth="1"/>
    <col min="15109" max="15109" width="6.85546875" style="13" customWidth="1"/>
    <col min="15110" max="15110" width="13.42578125" style="13" bestFit="1" customWidth="1"/>
    <col min="15111" max="15111" width="15.5703125" style="13" customWidth="1"/>
    <col min="15112" max="15360" width="11.42578125" style="13"/>
    <col min="15361" max="15361" width="17.140625" style="13" bestFit="1" customWidth="1"/>
    <col min="15362" max="15362" width="12.7109375" style="13" bestFit="1" customWidth="1"/>
    <col min="15363" max="15363" width="11.42578125" style="13"/>
    <col min="15364" max="15364" width="10.7109375" style="13" bestFit="1" customWidth="1"/>
    <col min="15365" max="15365" width="6.85546875" style="13" customWidth="1"/>
    <col min="15366" max="15366" width="13.42578125" style="13" bestFit="1" customWidth="1"/>
    <col min="15367" max="15367" width="15.5703125" style="13" customWidth="1"/>
    <col min="15368" max="15616" width="11.42578125" style="13"/>
    <col min="15617" max="15617" width="17.140625" style="13" bestFit="1" customWidth="1"/>
    <col min="15618" max="15618" width="12.7109375" style="13" bestFit="1" customWidth="1"/>
    <col min="15619" max="15619" width="11.42578125" style="13"/>
    <col min="15620" max="15620" width="10.7109375" style="13" bestFit="1" customWidth="1"/>
    <col min="15621" max="15621" width="6.85546875" style="13" customWidth="1"/>
    <col min="15622" max="15622" width="13.42578125" style="13" bestFit="1" customWidth="1"/>
    <col min="15623" max="15623" width="15.5703125" style="13" customWidth="1"/>
    <col min="15624" max="15872" width="11.42578125" style="13"/>
    <col min="15873" max="15873" width="17.140625" style="13" bestFit="1" customWidth="1"/>
    <col min="15874" max="15874" width="12.7109375" style="13" bestFit="1" customWidth="1"/>
    <col min="15875" max="15875" width="11.42578125" style="13"/>
    <col min="15876" max="15876" width="10.7109375" style="13" bestFit="1" customWidth="1"/>
    <col min="15877" max="15877" width="6.85546875" style="13" customWidth="1"/>
    <col min="15878" max="15878" width="13.42578125" style="13" bestFit="1" customWidth="1"/>
    <col min="15879" max="15879" width="15.5703125" style="13" customWidth="1"/>
    <col min="15880" max="16128" width="11.42578125" style="13"/>
    <col min="16129" max="16129" width="17.140625" style="13" bestFit="1" customWidth="1"/>
    <col min="16130" max="16130" width="12.7109375" style="13" bestFit="1" customWidth="1"/>
    <col min="16131" max="16131" width="11.42578125" style="13"/>
    <col min="16132" max="16132" width="10.7109375" style="13" bestFit="1" customWidth="1"/>
    <col min="16133" max="16133" width="6.85546875" style="13" customWidth="1"/>
    <col min="16134" max="16134" width="13.42578125" style="13" bestFit="1" customWidth="1"/>
    <col min="16135" max="16135" width="15.5703125" style="13" customWidth="1"/>
    <col min="16136" max="16384" width="11.42578125" style="13"/>
  </cols>
  <sheetData>
    <row r="3" spans="1:6" ht="13.5" thickBot="1" x14ac:dyDescent="0.25"/>
    <row r="4" spans="1:6" ht="18.75" thickBot="1" x14ac:dyDescent="0.25">
      <c r="A4" s="51" t="s">
        <v>29</v>
      </c>
      <c r="B4" s="52"/>
      <c r="C4" s="52"/>
      <c r="D4" s="52"/>
      <c r="E4" s="52"/>
      <c r="F4" s="53"/>
    </row>
    <row r="5" spans="1:6" ht="13.5" thickBot="1" x14ac:dyDescent="0.25"/>
    <row r="6" spans="1:6" ht="15.75" x14ac:dyDescent="0.25">
      <c r="A6" s="38" t="s">
        <v>30</v>
      </c>
      <c r="B6" s="15" t="s">
        <v>31</v>
      </c>
      <c r="C6" s="15" t="s">
        <v>32</v>
      </c>
      <c r="D6" s="15" t="s">
        <v>33</v>
      </c>
      <c r="E6" s="15" t="s">
        <v>34</v>
      </c>
      <c r="F6" s="39" t="s">
        <v>35</v>
      </c>
    </row>
    <row r="7" spans="1:6" x14ac:dyDescent="0.2">
      <c r="A7" s="17" t="s">
        <v>36</v>
      </c>
      <c r="B7" s="18">
        <v>2.5</v>
      </c>
      <c r="C7" s="18">
        <v>3.5</v>
      </c>
      <c r="D7" s="18">
        <v>5</v>
      </c>
      <c r="E7" s="40">
        <f>AVERAGE(B7:D7)</f>
        <v>3.6666666666666665</v>
      </c>
      <c r="F7" s="41" t="str">
        <f>IF(E7&lt;5,"SUSPENSO",IF(E7&lt;7,"APROBADO",IF(E7&lt;9,"NOTABLE","SOBRESALIENTE")))</f>
        <v>SUSPENSO</v>
      </c>
    </row>
    <row r="8" spans="1:6" x14ac:dyDescent="0.2">
      <c r="A8" s="17" t="s">
        <v>37</v>
      </c>
      <c r="B8" s="18">
        <v>9.75</v>
      </c>
      <c r="C8" s="18">
        <v>8</v>
      </c>
      <c r="D8" s="18">
        <v>7.5</v>
      </c>
      <c r="E8" s="40">
        <f t="shared" ref="E8:E21" si="0">AVERAGE(B8:D8)</f>
        <v>8.4166666666666661</v>
      </c>
      <c r="F8" s="41" t="str">
        <f t="shared" ref="F8:F21" si="1">IF(E8&lt;5,"SUSPENSO",IF(E8&lt;7,"APROBADO",IF(E8&lt;9,"NOTABLE","SOBRESALIENTE")))</f>
        <v>NOTABLE</v>
      </c>
    </row>
    <row r="9" spans="1:6" x14ac:dyDescent="0.2">
      <c r="A9" s="17" t="s">
        <v>38</v>
      </c>
      <c r="B9" s="18">
        <v>6</v>
      </c>
      <c r="C9" s="18">
        <v>4.5</v>
      </c>
      <c r="D9" s="18">
        <v>5</v>
      </c>
      <c r="E9" s="40">
        <f t="shared" si="0"/>
        <v>5.166666666666667</v>
      </c>
      <c r="F9" s="41" t="str">
        <f t="shared" si="1"/>
        <v>APROBADO</v>
      </c>
    </row>
    <row r="10" spans="1:6" x14ac:dyDescent="0.2">
      <c r="A10" s="17" t="s">
        <v>39</v>
      </c>
      <c r="B10" s="18">
        <v>7.75</v>
      </c>
      <c r="C10" s="18">
        <v>6</v>
      </c>
      <c r="D10" s="18">
        <v>7.25</v>
      </c>
      <c r="E10" s="40">
        <f t="shared" si="0"/>
        <v>7</v>
      </c>
      <c r="F10" s="41" t="str">
        <f t="shared" si="1"/>
        <v>NOTABLE</v>
      </c>
    </row>
    <row r="11" spans="1:6" x14ac:dyDescent="0.2">
      <c r="A11" s="17" t="s">
        <v>40</v>
      </c>
      <c r="B11" s="18">
        <v>2</v>
      </c>
      <c r="C11" s="18">
        <v>3</v>
      </c>
      <c r="D11" s="18">
        <v>6</v>
      </c>
      <c r="E11" s="40">
        <f t="shared" si="0"/>
        <v>3.6666666666666665</v>
      </c>
      <c r="F11" s="41" t="str">
        <f t="shared" si="1"/>
        <v>SUSPENSO</v>
      </c>
    </row>
    <row r="12" spans="1:6" x14ac:dyDescent="0.2">
      <c r="A12" s="17" t="s">
        <v>41</v>
      </c>
      <c r="B12" s="18">
        <v>6.75</v>
      </c>
      <c r="C12" s="18">
        <v>1.75</v>
      </c>
      <c r="D12" s="18">
        <v>2.5</v>
      </c>
      <c r="E12" s="40">
        <f t="shared" si="0"/>
        <v>3.6666666666666665</v>
      </c>
      <c r="F12" s="41" t="str">
        <f t="shared" si="1"/>
        <v>SUSPENSO</v>
      </c>
    </row>
    <row r="13" spans="1:6" x14ac:dyDescent="0.2">
      <c r="A13" s="17" t="s">
        <v>42</v>
      </c>
      <c r="B13" s="18">
        <v>10</v>
      </c>
      <c r="C13" s="18">
        <v>9</v>
      </c>
      <c r="D13" s="18">
        <v>10</v>
      </c>
      <c r="E13" s="40">
        <f t="shared" si="0"/>
        <v>9.6666666666666661</v>
      </c>
      <c r="F13" s="41" t="str">
        <f t="shared" si="1"/>
        <v>SOBRESALIENTE</v>
      </c>
    </row>
    <row r="14" spans="1:6" x14ac:dyDescent="0.2">
      <c r="A14" s="17" t="s">
        <v>43</v>
      </c>
      <c r="B14" s="18">
        <v>3.25</v>
      </c>
      <c r="C14" s="18">
        <v>3.75</v>
      </c>
      <c r="D14" s="18">
        <v>4.5</v>
      </c>
      <c r="E14" s="40">
        <f t="shared" si="0"/>
        <v>3.8333333333333335</v>
      </c>
      <c r="F14" s="41" t="str">
        <f t="shared" si="1"/>
        <v>SUSPENSO</v>
      </c>
    </row>
    <row r="15" spans="1:6" x14ac:dyDescent="0.2">
      <c r="A15" s="17" t="s">
        <v>44</v>
      </c>
      <c r="B15" s="18">
        <v>1.5</v>
      </c>
      <c r="C15" s="18">
        <v>7</v>
      </c>
      <c r="D15" s="18">
        <v>5</v>
      </c>
      <c r="E15" s="40">
        <f t="shared" si="0"/>
        <v>4.5</v>
      </c>
      <c r="F15" s="41" t="str">
        <f t="shared" si="1"/>
        <v>SUSPENSO</v>
      </c>
    </row>
    <row r="16" spans="1:6" x14ac:dyDescent="0.2">
      <c r="A16" s="17" t="s">
        <v>45</v>
      </c>
      <c r="B16" s="18">
        <v>5</v>
      </c>
      <c r="C16" s="18">
        <v>6</v>
      </c>
      <c r="D16" s="18">
        <v>7</v>
      </c>
      <c r="E16" s="40">
        <f t="shared" si="0"/>
        <v>6</v>
      </c>
      <c r="F16" s="41" t="str">
        <f t="shared" si="1"/>
        <v>APROBADO</v>
      </c>
    </row>
    <row r="17" spans="1:7" x14ac:dyDescent="0.2">
      <c r="A17" s="17" t="s">
        <v>46</v>
      </c>
      <c r="B17" s="18">
        <v>6</v>
      </c>
      <c r="C17" s="18">
        <v>5</v>
      </c>
      <c r="D17" s="18">
        <v>4</v>
      </c>
      <c r="E17" s="40">
        <f t="shared" si="0"/>
        <v>5</v>
      </c>
      <c r="F17" s="41" t="str">
        <f t="shared" si="1"/>
        <v>APROBADO</v>
      </c>
    </row>
    <row r="18" spans="1:7" x14ac:dyDescent="0.2">
      <c r="A18" s="17" t="s">
        <v>47</v>
      </c>
      <c r="B18" s="18">
        <v>8.5</v>
      </c>
      <c r="C18" s="18">
        <v>10</v>
      </c>
      <c r="D18" s="18">
        <v>8.75</v>
      </c>
      <c r="E18" s="40">
        <f t="shared" si="0"/>
        <v>9.0833333333333339</v>
      </c>
      <c r="F18" s="41" t="str">
        <f t="shared" si="1"/>
        <v>SOBRESALIENTE</v>
      </c>
    </row>
    <row r="19" spans="1:7" x14ac:dyDescent="0.2">
      <c r="A19" s="17" t="s">
        <v>48</v>
      </c>
      <c r="B19" s="18">
        <v>5</v>
      </c>
      <c r="C19" s="18">
        <v>6</v>
      </c>
      <c r="D19" s="18">
        <v>7</v>
      </c>
      <c r="E19" s="40">
        <f t="shared" si="0"/>
        <v>6</v>
      </c>
      <c r="F19" s="41" t="str">
        <f t="shared" si="1"/>
        <v>APROBADO</v>
      </c>
    </row>
    <row r="20" spans="1:7" x14ac:dyDescent="0.2">
      <c r="A20" s="17" t="s">
        <v>49</v>
      </c>
      <c r="B20" s="18">
        <v>3</v>
      </c>
      <c r="C20" s="18">
        <v>4</v>
      </c>
      <c r="D20" s="18">
        <v>2</v>
      </c>
      <c r="E20" s="40">
        <f t="shared" si="0"/>
        <v>3</v>
      </c>
      <c r="F20" s="41" t="str">
        <f t="shared" si="1"/>
        <v>SUSPENSO</v>
      </c>
    </row>
    <row r="21" spans="1:7" ht="13.5" thickBot="1" x14ac:dyDescent="0.25">
      <c r="A21" s="19" t="s">
        <v>50</v>
      </c>
      <c r="B21" s="20">
        <v>3.5</v>
      </c>
      <c r="C21" s="20">
        <v>3</v>
      </c>
      <c r="D21" s="20">
        <v>5</v>
      </c>
      <c r="E21" s="40">
        <f t="shared" si="0"/>
        <v>3.8333333333333335</v>
      </c>
      <c r="F21" s="41" t="str">
        <f t="shared" si="1"/>
        <v>SUSPENSO</v>
      </c>
    </row>
    <row r="22" spans="1:7" ht="13.5" thickBot="1" x14ac:dyDescent="0.25"/>
    <row r="23" spans="1:7" ht="13.5" thickBot="1" x14ac:dyDescent="0.25">
      <c r="A23" s="21" t="s">
        <v>51</v>
      </c>
      <c r="B23" s="22">
        <f>MAX(E7:E21)</f>
        <v>9.6666666666666661</v>
      </c>
    </row>
    <row r="24" spans="1:7" ht="16.5" thickBot="1" x14ac:dyDescent="0.3">
      <c r="A24" s="23" t="s">
        <v>52</v>
      </c>
      <c r="B24" s="24">
        <f>MIN(E7:E21)</f>
        <v>3</v>
      </c>
      <c r="F24" s="25" t="s">
        <v>53</v>
      </c>
    </row>
    <row r="25" spans="1:7" ht="13.5" thickBot="1" x14ac:dyDescent="0.25">
      <c r="A25" s="23" t="s">
        <v>54</v>
      </c>
      <c r="B25" s="24">
        <f>MODE(B7:D21)</f>
        <v>5</v>
      </c>
    </row>
    <row r="26" spans="1:7" ht="13.5" thickBot="1" x14ac:dyDescent="0.25">
      <c r="A26" s="26" t="s">
        <v>55</v>
      </c>
      <c r="B26" s="27">
        <f>MEDIAN(B7:D21)</f>
        <v>5</v>
      </c>
      <c r="C26" s="28"/>
      <c r="F26" s="29">
        <f>COUNTA(A7:A21)</f>
        <v>15</v>
      </c>
    </row>
    <row r="27" spans="1:7" ht="13.5" thickBot="1" x14ac:dyDescent="0.25"/>
    <row r="28" spans="1:7" ht="16.5" thickBot="1" x14ac:dyDescent="0.3">
      <c r="A28" s="30"/>
      <c r="B28" s="15" t="s">
        <v>56</v>
      </c>
      <c r="C28" s="16" t="s">
        <v>57</v>
      </c>
      <c r="F28" s="21" t="s">
        <v>58</v>
      </c>
      <c r="G28" s="31" t="s">
        <v>59</v>
      </c>
    </row>
    <row r="29" spans="1:7" x14ac:dyDescent="0.2">
      <c r="A29" s="23" t="s">
        <v>60</v>
      </c>
      <c r="B29" s="32">
        <f>COUNTIF(E7:E21,"&lt;5")</f>
        <v>7</v>
      </c>
      <c r="C29" s="33">
        <f>B29/$F$26</f>
        <v>0.46666666666666667</v>
      </c>
      <c r="F29" s="23" t="s">
        <v>61</v>
      </c>
      <c r="G29" s="34" t="s">
        <v>62</v>
      </c>
    </row>
    <row r="30" spans="1:7" x14ac:dyDescent="0.2">
      <c r="A30" s="23" t="s">
        <v>63</v>
      </c>
      <c r="B30" s="35">
        <f>COUNTIFS(E7:E21,"&gt;=5",E7:E21,"&lt;7")</f>
        <v>4</v>
      </c>
      <c r="C30" s="33">
        <f t="shared" ref="C30:C32" si="2">B30/$F$26</f>
        <v>0.26666666666666666</v>
      </c>
      <c r="F30" s="23" t="s">
        <v>64</v>
      </c>
      <c r="G30" s="34" t="s">
        <v>69</v>
      </c>
    </row>
    <row r="31" spans="1:7" ht="13.5" thickBot="1" x14ac:dyDescent="0.25">
      <c r="A31" s="23" t="s">
        <v>65</v>
      </c>
      <c r="B31" s="35">
        <f>COUNTIFS(E7:E21,"&lt;9",E7:E21,"&gt;=7")</f>
        <v>2</v>
      </c>
      <c r="C31" s="33">
        <f t="shared" si="2"/>
        <v>0.13333333333333333</v>
      </c>
      <c r="F31" s="26" t="s">
        <v>66</v>
      </c>
      <c r="G31" s="36" t="s">
        <v>70</v>
      </c>
    </row>
    <row r="32" spans="1:7" ht="13.5" thickBot="1" x14ac:dyDescent="0.25">
      <c r="A32" s="26" t="s">
        <v>67</v>
      </c>
      <c r="B32" s="37">
        <f>COUNTIF(E7:E21,"&gt;9")</f>
        <v>2</v>
      </c>
      <c r="C32" s="33">
        <f t="shared" si="2"/>
        <v>0.13333333333333333</v>
      </c>
    </row>
  </sheetData>
  <mergeCells count="1">
    <mergeCell ref="A4:F4"/>
  </mergeCells>
  <conditionalFormatting sqref="F7:F21">
    <cfRule type="cellIs" dxfId="0" priority="2" stopIfTrue="1" operator="equal">
      <formula>"Insuficiente"</formula>
    </cfRule>
  </conditionalFormatting>
  <conditionalFormatting sqref="B25">
    <cfRule type="duplicateValues" priority="1"/>
  </conditionalFormatting>
  <printOptions horizontalCentered="1"/>
  <pageMargins left="0.75" right="0.75" top="1" bottom="1" header="0" footer="0"/>
  <pageSetup paperSize="9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QUINIELA</vt:lpstr>
      <vt:lpstr>Evaluacion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Programacion</cp:lastModifiedBy>
  <dcterms:created xsi:type="dcterms:W3CDTF">2018-05-15T14:05:34Z</dcterms:created>
  <dcterms:modified xsi:type="dcterms:W3CDTF">2023-03-24T16:41:42Z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f29a44a9-f0da-4faa-b623-7908971829c7</vt:lpwstr>
  </property>
</Properties>
</file>