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C:\Users\Programacion\Downloads\"/>
    </mc:Choice>
  </mc:AlternateContent>
  <xr:revisionPtr revIDLastSave="0" documentId="13_ncr:1_{92F8B110-7E84-4153-8054-9DB26B5C48AC}" xr6:coauthVersionLast="47" xr6:coauthVersionMax="47" xr10:uidLastSave="{00000000-0000-0000-0000-000000000000}"/>
  <bookViews>
    <workbookView xWindow="-120" yWindow="-120" windowWidth="29040" windowHeight="15840" activeTab="2" xr2:uid="{00000000-000D-0000-FFFF-FFFF00000000}"/>
  </bookViews>
  <sheets>
    <sheet name="1" sheetId="3" r:id="rId1"/>
    <sheet name="2" sheetId="2" r:id="rId2"/>
    <sheet name="3" sheetId="1" r:id="rId3"/>
  </sheets>
  <externalReferences>
    <externalReference r:id="rId4"/>
  </externalReferences>
  <definedNames>
    <definedName name="Abril">#REF!</definedName>
    <definedName name="anscount" hidden="1">2</definedName>
    <definedName name="Apellido">'[1]27'!$C$15:$C$22</definedName>
    <definedName name="base_datos">'[1]76'!$A$58:$E$74</definedName>
    <definedName name="BudgetTab">#REF!</definedName>
    <definedName name="Code">'[1]35'!$A$1:$A$12</definedName>
    <definedName name="Código">#REF!</definedName>
    <definedName name="Colegios">#REF!</definedName>
    <definedName name="Comida">#REF!</definedName>
    <definedName name="cuota">'[1]32'!$A$11:$D$28</definedName>
    <definedName name="Domicilio">'[1]27'!$D$15:$D$22</definedName>
    <definedName name="Enero">#REF!</definedName>
    <definedName name="Febrero">#REF!</definedName>
    <definedName name="Gasolina">#REF!</definedName>
    <definedName name="Luz">#REF!</definedName>
    <definedName name="Marzo">#REF!</definedName>
    <definedName name="Nombre">'[1]27'!$B$15:$B$22</definedName>
    <definedName name="Ocio">#REF!</definedName>
    <definedName name="Saldo_pdte.">'[1]27'!$F$15:$F$22</definedName>
    <definedName name="sencount" hidden="1">1</definedName>
    <definedName name="Teléfono">#REF!</definedName>
  </definedNames>
  <calcPr calcId="181029"/>
  <pivotCaches>
    <pivotCache cacheId="3" r:id="rId5"/>
    <pivotCache cacheId="14" r:id="rId6"/>
    <pivotCache cacheId="22" r:id="rId7"/>
    <pivotCache cacheId="31" r:id="rId8"/>
  </pivotCaches>
</workbook>
</file>

<file path=xl/calcChain.xml><?xml version="1.0" encoding="utf-8"?>
<calcChain xmlns="http://schemas.openxmlformats.org/spreadsheetml/2006/main">
  <c r="J20" i="3" l="1"/>
  <c r="J21" i="3"/>
  <c r="J22" i="3"/>
  <c r="J23" i="3"/>
  <c r="J24" i="3"/>
  <c r="J25" i="3"/>
  <c r="J26" i="3"/>
  <c r="J27" i="3"/>
  <c r="J28" i="3"/>
  <c r="J19" i="3"/>
  <c r="D17" i="3"/>
  <c r="D20" i="3" s="1"/>
  <c r="D27" i="3" l="1"/>
  <c r="D26" i="3"/>
  <c r="D23" i="3"/>
  <c r="D22" i="3"/>
  <c r="D25" i="3"/>
  <c r="D21" i="3"/>
  <c r="D28" i="3"/>
  <c r="D24" i="3"/>
  <c r="D19" i="3"/>
</calcChain>
</file>

<file path=xl/sharedStrings.xml><?xml version="1.0" encoding="utf-8"?>
<sst xmlns="http://schemas.openxmlformats.org/spreadsheetml/2006/main" count="338" uniqueCount="113">
  <si>
    <t>EJERCICIO 118</t>
  </si>
  <si>
    <t>TABLAS DINAMICAS</t>
  </si>
  <si>
    <t>Código</t>
  </si>
  <si>
    <t>Nombre</t>
  </si>
  <si>
    <t>Apellido</t>
  </si>
  <si>
    <t>Departamento</t>
  </si>
  <si>
    <t>Cargo</t>
  </si>
  <si>
    <t>Delegación</t>
  </si>
  <si>
    <t>Sueldo</t>
  </si>
  <si>
    <t>Cristina</t>
  </si>
  <si>
    <t>Martínez</t>
  </si>
  <si>
    <t>Comercial</t>
  </si>
  <si>
    <t>Norte</t>
  </si>
  <si>
    <t>Jorge</t>
  </si>
  <si>
    <t>Rico</t>
  </si>
  <si>
    <t>Administración</t>
  </si>
  <si>
    <t>Director</t>
  </si>
  <si>
    <t>Sur</t>
  </si>
  <si>
    <t>Luis</t>
  </si>
  <si>
    <t>Guerrero</t>
  </si>
  <si>
    <t>Márketing</t>
  </si>
  <si>
    <t>Jefe producto</t>
  </si>
  <si>
    <t>Centro</t>
  </si>
  <si>
    <t>Oscar</t>
  </si>
  <si>
    <t>Cortina</t>
  </si>
  <si>
    <t>Lourdes</t>
  </si>
  <si>
    <t>Merino</t>
  </si>
  <si>
    <t>Administrativo</t>
  </si>
  <si>
    <t>Jaime</t>
  </si>
  <si>
    <t>Sánchez</t>
  </si>
  <si>
    <t>Assistant</t>
  </si>
  <si>
    <t>José</t>
  </si>
  <si>
    <t>Bonaparte</t>
  </si>
  <si>
    <t>Eva</t>
  </si>
  <si>
    <t>Esteve</t>
  </si>
  <si>
    <t>Federico</t>
  </si>
  <si>
    <t>García</t>
  </si>
  <si>
    <t>Merche</t>
  </si>
  <si>
    <t>Torres</t>
  </si>
  <si>
    <t>Jordi</t>
  </si>
  <si>
    <t>Fontana</t>
  </si>
  <si>
    <t>Ana</t>
  </si>
  <si>
    <t>Antón</t>
  </si>
  <si>
    <t>Sergio</t>
  </si>
  <si>
    <t>Galindo</t>
  </si>
  <si>
    <t>Elena</t>
  </si>
  <si>
    <t>Casado</t>
  </si>
  <si>
    <t>Nuria</t>
  </si>
  <si>
    <t>Pérez</t>
  </si>
  <si>
    <t>Diego</t>
  </si>
  <si>
    <t>Martín</t>
  </si>
  <si>
    <t>EJERCICIO 121</t>
  </si>
  <si>
    <t>País</t>
  </si>
  <si>
    <t>Deportista</t>
  </si>
  <si>
    <t>Prueba</t>
  </si>
  <si>
    <t>Puntos</t>
  </si>
  <si>
    <t>Francia</t>
  </si>
  <si>
    <t>Pierre</t>
  </si>
  <si>
    <t>Carrera</t>
  </si>
  <si>
    <t>Phillipe</t>
  </si>
  <si>
    <t>España</t>
  </si>
  <si>
    <t>Ramón</t>
  </si>
  <si>
    <t>Juan</t>
  </si>
  <si>
    <t>Alberto</t>
  </si>
  <si>
    <t>Inglaterra</t>
  </si>
  <si>
    <t>John</t>
  </si>
  <si>
    <t>Tom</t>
  </si>
  <si>
    <t>Natación</t>
  </si>
  <si>
    <t>Bicicleta</t>
  </si>
  <si>
    <t>EJERCICIO 139</t>
  </si>
  <si>
    <t>TABLAS DINÁMICAS</t>
  </si>
  <si>
    <t>Jugador</t>
  </si>
  <si>
    <t>Fecha Nac</t>
  </si>
  <si>
    <t>Edad</t>
  </si>
  <si>
    <t>Altura</t>
  </si>
  <si>
    <t>Peso</t>
  </si>
  <si>
    <t>Torneos</t>
  </si>
  <si>
    <t>Ranking</t>
  </si>
  <si>
    <t>Norman</t>
  </si>
  <si>
    <t>SWE</t>
  </si>
  <si>
    <t>Agassi</t>
  </si>
  <si>
    <t>USA</t>
  </si>
  <si>
    <t>Kafelnikov</t>
  </si>
  <si>
    <t>RUS</t>
  </si>
  <si>
    <t>Hewitt</t>
  </si>
  <si>
    <t>AUS</t>
  </si>
  <si>
    <t>Sampras</t>
  </si>
  <si>
    <t>Kuertn</t>
  </si>
  <si>
    <t>BRA</t>
  </si>
  <si>
    <t>Corretja</t>
  </si>
  <si>
    <t>ESP</t>
  </si>
  <si>
    <t>Pioline</t>
  </si>
  <si>
    <t>FRA</t>
  </si>
  <si>
    <t>Enqvist</t>
  </si>
  <si>
    <t>Ferrero</t>
  </si>
  <si>
    <t>EDAD</t>
  </si>
  <si>
    <t>Etiquetas de columna</t>
  </si>
  <si>
    <t>Total general</t>
  </si>
  <si>
    <t>Etiquetas de fila</t>
  </si>
  <si>
    <t>Cuenta de Jugador</t>
  </si>
  <si>
    <t>Pais</t>
  </si>
  <si>
    <t>(Todas)</t>
  </si>
  <si>
    <t>2a</t>
  </si>
  <si>
    <t>2b</t>
  </si>
  <si>
    <t>Suma de Puntos</t>
  </si>
  <si>
    <t>Promedio de Puntos</t>
  </si>
  <si>
    <t>Suma de Torneos</t>
  </si>
  <si>
    <t>2c</t>
  </si>
  <si>
    <t>2d</t>
  </si>
  <si>
    <t>Cuenta de Nombre</t>
  </si>
  <si>
    <t>Suma de Sueldo</t>
  </si>
  <si>
    <t>Promedio de Sueldo2</t>
  </si>
  <si>
    <t>Máx. de Sueldo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</si>
</sst>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1]_-;\-* #,##0.00\ [$€-1]_-;_-* &quot;-&quot;??\ [$€-1]_-"/>
    <numFmt numFmtId="165" formatCode="&quot;$&quot;#,##0.00_);[Red]\(&quot;$&quot;#,##0.00\)"/>
    <numFmt numFmtId="166" formatCode="&quot;$&quot;#,##0;[Red]\-&quot;$&quot;#,##0"/>
    <numFmt numFmtId="167" formatCode="00"/>
  </numFmts>
  <fonts count="13">
    <font>
      <sz val="10"/>
      <name val="Arial"/>
    </font>
    <font>
      <sz val="10"/>
      <name val="Arial"/>
    </font>
    <font>
      <sz val="8"/>
      <name val="Helv"/>
    </font>
    <font>
      <sz val="10"/>
      <name val="MS Sans Serif"/>
    </font>
    <font>
      <u/>
      <sz val="10"/>
      <color indexed="12"/>
      <name val="Arial"/>
    </font>
    <font>
      <b/>
      <sz val="9"/>
      <color indexed="18"/>
      <name val="Arial"/>
      <family val="2"/>
    </font>
    <font>
      <b/>
      <sz val="10"/>
      <name val="Arial"/>
      <family val="2"/>
    </font>
    <font>
      <sz val="10"/>
      <color indexed="9"/>
      <name val="Stencil Sans"/>
      <family val="5"/>
    </font>
    <font>
      <sz val="10"/>
      <name val="Arial"/>
      <family val="2"/>
    </font>
    <font>
      <sz val="9"/>
      <name val="Lucida Casual"/>
    </font>
    <font>
      <b/>
      <i/>
      <sz val="10"/>
      <color indexed="62"/>
      <name val="Arial"/>
      <family val="2"/>
    </font>
    <font>
      <b/>
      <u/>
      <sz val="10"/>
      <name val="Arial"/>
      <family val="2"/>
    </font>
    <font>
      <sz val="9"/>
      <color indexed="42"/>
      <name val="Lucida Casual"/>
      <family val="4"/>
    </font>
  </fonts>
  <fills count="5">
    <fill>
      <patternFill patternType="none"/>
    </fill>
    <fill>
      <patternFill patternType="gray125"/>
    </fill>
    <fill>
      <patternFill patternType="solid">
        <fgColor indexed="30"/>
        <bgColor indexed="64"/>
      </patternFill>
    </fill>
    <fill>
      <patternFill patternType="solid">
        <fgColor indexed="52"/>
        <bgColor indexed="64"/>
      </patternFill>
    </fill>
    <fill>
      <patternFill patternType="solid">
        <fgColor indexed="1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38" fontId="1" fillId="0" borderId="0" applyFont="0" applyFill="0" applyBorder="0" applyAlignment="0" applyProtection="0"/>
    <xf numFmtId="4" fontId="2" fillId="0" borderId="0" applyFont="0" applyFill="0" applyBorder="0" applyAlignment="0" applyProtection="0"/>
    <xf numFmtId="166" fontId="1" fillId="0" borderId="0" applyFont="0" applyFill="0" applyBorder="0" applyAlignment="0" applyProtection="0"/>
    <xf numFmtId="165" fontId="3" fillId="0" borderId="0" applyFont="0" applyFill="0" applyBorder="0" applyAlignment="0" applyProtection="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9">
    <xf numFmtId="0" fontId="0" fillId="0" borderId="0" xfId="0"/>
    <xf numFmtId="0" fontId="6" fillId="0" borderId="0" xfId="0" applyFont="1"/>
    <xf numFmtId="0" fontId="4" fillId="0" borderId="0" xfId="6" applyAlignment="1" applyProtection="1"/>
    <xf numFmtId="0" fontId="7" fillId="2" borderId="1" xfId="0" applyFont="1" applyFill="1" applyBorder="1" applyAlignment="1">
      <alignment horizontal="center"/>
    </xf>
    <xf numFmtId="0" fontId="0" fillId="0" borderId="1" xfId="0" applyBorder="1"/>
    <xf numFmtId="14" fontId="0" fillId="0" borderId="1" xfId="0" applyNumberFormat="1" applyBorder="1"/>
    <xf numFmtId="164" fontId="1" fillId="0" borderId="1" xfId="5" applyBorder="1"/>
    <xf numFmtId="0" fontId="0" fillId="0" borderId="2" xfId="0" applyBorder="1"/>
    <xf numFmtId="14" fontId="0" fillId="0" borderId="2" xfId="0" applyNumberFormat="1" applyBorder="1"/>
    <xf numFmtId="164" fontId="1" fillId="0" borderId="2" xfId="5" applyBorder="1"/>
    <xf numFmtId="0" fontId="8" fillId="0" borderId="1" xfId="0" applyFont="1" applyBorder="1"/>
    <xf numFmtId="14" fontId="8" fillId="0" borderId="1" xfId="0" applyNumberFormat="1" applyFont="1" applyBorder="1"/>
    <xf numFmtId="164" fontId="8" fillId="0" borderId="1" xfId="5" applyFont="1" applyBorder="1"/>
    <xf numFmtId="0" fontId="9" fillId="0" borderId="0" xfId="0" applyFont="1"/>
    <xf numFmtId="0" fontId="9" fillId="0" borderId="1" xfId="0" applyFont="1" applyBorder="1"/>
    <xf numFmtId="0" fontId="8" fillId="0" borderId="0" xfId="0" applyFont="1"/>
    <xf numFmtId="0" fontId="10" fillId="3" borderId="1" xfId="0" applyFont="1" applyFill="1" applyBorder="1"/>
    <xf numFmtId="0" fontId="6" fillId="0" borderId="0" xfId="0" applyFont="1" applyAlignment="1">
      <alignment horizontal="left" indent="7"/>
    </xf>
    <xf numFmtId="0" fontId="11" fillId="0" borderId="0" xfId="0" applyFont="1"/>
    <xf numFmtId="0" fontId="12" fillId="4" borderId="0" xfId="0" applyFont="1" applyFill="1" applyAlignment="1">
      <alignment horizontal="center"/>
    </xf>
    <xf numFmtId="14" fontId="0" fillId="0" borderId="0" xfId="0" applyNumberFormat="1"/>
    <xf numFmtId="167" fontId="0" fillId="0" borderId="0" xfId="0" applyNumberFormat="1"/>
    <xf numFmtId="0" fontId="8"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Font="1" applyAlignment="1">
      <alignment horizontal="left"/>
    </xf>
    <xf numFmtId="2" fontId="0" fillId="0" borderId="0" xfId="0" applyNumberFormat="1"/>
  </cellXfs>
  <cellStyles count="7">
    <cellStyle name="Comma [0]" xfId="1" xr:uid="{00000000-0005-0000-0000-000000000000}"/>
    <cellStyle name="Comma_SOLVER1" xfId="2" xr:uid="{00000000-0005-0000-0000-000001000000}"/>
    <cellStyle name="Currency [0]" xfId="3" xr:uid="{00000000-0005-0000-0000-000002000000}"/>
    <cellStyle name="Currency_Solver Example" xfId="4" xr:uid="{00000000-0005-0000-0000-000003000000}"/>
    <cellStyle name="Euro" xfId="5" xr:uid="{00000000-0005-0000-0000-000004000000}"/>
    <cellStyle name="Hipervínculo" xfId="6" builtinId="8"/>
    <cellStyle name="Normal" xfId="0" builtinId="0"/>
  </cellStyles>
  <dxfs count="26">
    <dxf>
      <numFmt numFmtId="174" formatCode="0.000"/>
    </dxf>
    <dxf>
      <numFmt numFmtId="2" formatCode="0.00"/>
    </dxf>
    <dxf>
      <numFmt numFmtId="174" formatCode="0.000"/>
    </dxf>
    <dxf>
      <numFmt numFmtId="173" formatCode="0.0000"/>
    </dxf>
    <dxf>
      <numFmt numFmtId="173" formatCode="0.0000"/>
    </dxf>
    <dxf>
      <numFmt numFmtId="172" formatCode="0.00000"/>
    </dxf>
    <dxf>
      <numFmt numFmtId="172" formatCode="0.00000"/>
    </dxf>
    <dxf>
      <numFmt numFmtId="175" formatCode="0.0"/>
    </dxf>
    <dxf>
      <numFmt numFmtId="2" formatCode="0.00"/>
    </dxf>
    <dxf>
      <numFmt numFmtId="2" formatCode="0.00"/>
    </dxf>
    <dxf>
      <numFmt numFmtId="174" formatCode="0.000"/>
    </dxf>
    <dxf>
      <numFmt numFmtId="173" formatCode="0.0000"/>
    </dxf>
    <dxf>
      <numFmt numFmtId="172" formatCode="0.00000"/>
    </dxf>
    <dxf>
      <numFmt numFmtId="174" formatCode="0.000"/>
    </dxf>
    <dxf>
      <numFmt numFmtId="2" formatCode="0.00"/>
    </dxf>
    <dxf>
      <numFmt numFmtId="174" formatCode="0.000"/>
    </dxf>
    <dxf>
      <numFmt numFmtId="173" formatCode="0.0000"/>
    </dxf>
    <dxf>
      <numFmt numFmtId="173" formatCode="0.0000"/>
    </dxf>
    <dxf>
      <numFmt numFmtId="172" formatCode="0.00000"/>
    </dxf>
    <dxf>
      <numFmt numFmtId="172" formatCode="0.00000"/>
    </dxf>
    <dxf>
      <numFmt numFmtId="171" formatCode="0.000000"/>
    </dxf>
    <dxf>
      <numFmt numFmtId="171" formatCode="0.000000"/>
    </dxf>
    <dxf>
      <numFmt numFmtId="170" formatCode="0.0000000"/>
    </dxf>
    <dxf>
      <numFmt numFmtId="170" formatCode="0.0000000"/>
    </dxf>
    <dxf>
      <numFmt numFmtId="169" formatCode="0.00000000"/>
    </dxf>
    <dxf>
      <numFmt numFmtId="169"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190500</xdr:colOff>
      <xdr:row>2</xdr:row>
      <xdr:rowOff>85725</xdr:rowOff>
    </xdr:from>
    <xdr:to>
      <xdr:col>10</xdr:col>
      <xdr:colOff>333375</xdr:colOff>
      <xdr:row>15</xdr:row>
      <xdr:rowOff>28575</xdr:rowOff>
    </xdr:to>
    <xdr:sp macro="" textlink="">
      <xdr:nvSpPr>
        <xdr:cNvPr id="3073" name="Text Box 1">
          <a:extLst>
            <a:ext uri="{FF2B5EF4-FFF2-40B4-BE49-F238E27FC236}">
              <a16:creationId xmlns:a16="http://schemas.microsoft.com/office/drawing/2014/main" id="{00000000-0008-0000-0000-0000010C0000}"/>
            </a:ext>
          </a:extLst>
        </xdr:cNvPr>
        <xdr:cNvSpPr txBox="1">
          <a:spLocks noChangeArrowheads="1"/>
        </xdr:cNvSpPr>
      </xdr:nvSpPr>
      <xdr:spPr bwMode="auto">
        <a:xfrm>
          <a:off x="190500" y="409575"/>
          <a:ext cx="6724650" cy="2047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ES" sz="1000" b="0" i="0" u="none" strike="noStrike" baseline="0">
              <a:solidFill>
                <a:srgbClr val="000000"/>
              </a:solidFill>
              <a:latin typeface="Arial"/>
              <a:cs typeface="Arial"/>
            </a:rPr>
            <a:t>La Asociación de Tenistas Profesionales, clasifica los jugadores cada semana según los puntos acumulados en los torneos en los que han participado. Para los diez primeros del ranking hemos recopilado los datos siguientes: nacionalidad, fecha nacimiento, altura, peso, nº torneos jugados, puntos obtenidos y ranking.</a:t>
          </a:r>
        </a:p>
        <a:p>
          <a:pPr algn="l" rtl="0">
            <a:defRPr sz="1000"/>
          </a:pPr>
          <a:r>
            <a:rPr lang="es-ES" sz="1000" b="0" i="0" u="none" strike="noStrike" baseline="0">
              <a:solidFill>
                <a:srgbClr val="000000"/>
              </a:solidFill>
              <a:latin typeface="Arial"/>
              <a:cs typeface="Arial"/>
            </a:rPr>
            <a:t>A) Dichos datos los teneis en la siguiente tabla. A partir de ellos:</a:t>
          </a:r>
        </a:p>
        <a:p>
          <a:pPr algn="l" rtl="0">
            <a:defRPr sz="1000"/>
          </a:pPr>
          <a:r>
            <a:rPr lang="es-ES" sz="1000" b="0" i="0" u="none" strike="noStrike" baseline="0">
              <a:solidFill>
                <a:srgbClr val="000000"/>
              </a:solidFill>
              <a:latin typeface="Arial"/>
              <a:cs typeface="Arial"/>
            </a:rPr>
            <a:t>1- Utilizando una función de fecha, calcular la </a:t>
          </a:r>
          <a:r>
            <a:rPr lang="es-ES" sz="1000" b="1" i="0" u="none" strike="noStrike" baseline="0">
              <a:solidFill>
                <a:srgbClr val="000000"/>
              </a:solidFill>
              <a:latin typeface="Arial"/>
              <a:cs typeface="Arial"/>
            </a:rPr>
            <a:t>edad</a:t>
          </a:r>
          <a:r>
            <a:rPr lang="es-ES" sz="1000" b="0" i="0" u="none" strike="noStrike" baseline="0">
              <a:solidFill>
                <a:srgbClr val="000000"/>
              </a:solidFill>
              <a:latin typeface="Arial"/>
              <a:cs typeface="Arial"/>
            </a:rPr>
            <a:t> de los jugadores.</a:t>
          </a:r>
        </a:p>
        <a:p>
          <a:pPr algn="l" rtl="0">
            <a:defRPr sz="1000"/>
          </a:pPr>
          <a:r>
            <a:rPr lang="es-ES" sz="1000" b="0" i="0" u="none" strike="noStrike" baseline="0">
              <a:solidFill>
                <a:srgbClr val="000000"/>
              </a:solidFill>
              <a:latin typeface="Arial"/>
              <a:cs typeface="Arial"/>
            </a:rPr>
            <a:t>2- Construir </a:t>
          </a:r>
          <a:r>
            <a:rPr lang="es-ES" sz="1000" b="1" i="0" u="none" strike="noStrike" baseline="0">
              <a:solidFill>
                <a:srgbClr val="000000"/>
              </a:solidFill>
              <a:latin typeface="Arial"/>
              <a:cs typeface="Arial"/>
            </a:rPr>
            <a:t>4 tablas dinámicas</a:t>
          </a:r>
          <a:r>
            <a:rPr lang="es-ES" sz="1000" b="0" i="0" u="none" strike="noStrike" baseline="0">
              <a:solidFill>
                <a:srgbClr val="000000"/>
              </a:solidFill>
              <a:latin typeface="Arial"/>
              <a:cs typeface="Arial"/>
            </a:rPr>
            <a:t> que nos muestre:</a:t>
          </a:r>
        </a:p>
        <a:p>
          <a:pPr algn="l" rtl="0">
            <a:defRPr sz="1000"/>
          </a:pPr>
          <a:r>
            <a:rPr lang="es-ES" sz="1000" b="0" i="0" u="none" strike="noStrike" baseline="0">
              <a:solidFill>
                <a:srgbClr val="000000"/>
              </a:solidFill>
              <a:latin typeface="Arial"/>
              <a:cs typeface="Arial"/>
            </a:rPr>
            <a:t>2a- El número de jugadores por cada país.</a:t>
          </a:r>
        </a:p>
        <a:p>
          <a:pPr algn="l" rtl="0">
            <a:defRPr sz="1000"/>
          </a:pPr>
          <a:r>
            <a:rPr lang="es-ES" sz="1000" b="0" i="0" u="none" strike="noStrike" baseline="0">
              <a:solidFill>
                <a:srgbClr val="000000"/>
              </a:solidFill>
              <a:latin typeface="Arial"/>
              <a:cs typeface="Arial"/>
            </a:rPr>
            <a:t>2b- El ranking de cada jugador, teniendo en cuenta que el campo país se debe poner externo a la tabla como celda desplegable.</a:t>
          </a:r>
        </a:p>
        <a:p>
          <a:pPr algn="l" rtl="0">
            <a:defRPr sz="1000"/>
          </a:pPr>
          <a:r>
            <a:rPr lang="es-ES" sz="1000" b="0" i="0" u="none" strike="noStrike" baseline="0">
              <a:solidFill>
                <a:srgbClr val="000000"/>
              </a:solidFill>
              <a:latin typeface="Arial"/>
              <a:cs typeface="Arial"/>
            </a:rPr>
            <a:t>2c- El promedio de edad de los jugadores</a:t>
          </a:r>
        </a:p>
        <a:p>
          <a:pPr algn="l" rtl="0">
            <a:defRPr sz="1000"/>
          </a:pPr>
          <a:r>
            <a:rPr lang="es-ES" sz="1000" b="0" i="0" u="none" strike="noStrike" baseline="0">
              <a:solidFill>
                <a:srgbClr val="000000"/>
              </a:solidFill>
              <a:latin typeface="Arial"/>
              <a:cs typeface="Arial"/>
            </a:rPr>
            <a:t>2d- Los puntos, torneos y promedio de puntos por torneo de cada jugador.</a:t>
          </a:r>
        </a:p>
        <a:p>
          <a:pPr algn="l" rtl="0">
            <a:defRPr sz="1000"/>
          </a:pPr>
          <a:endParaRPr lang="es-E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1</xdr:row>
      <xdr:rowOff>66675</xdr:rowOff>
    </xdr:from>
    <xdr:to>
      <xdr:col>6</xdr:col>
      <xdr:colOff>552450</xdr:colOff>
      <xdr:row>9</xdr:row>
      <xdr:rowOff>76200</xdr:rowOff>
    </xdr:to>
    <xdr:sp macro="" textlink="">
      <xdr:nvSpPr>
        <xdr:cNvPr id="2049" name="Texto 1">
          <a:extLst>
            <a:ext uri="{FF2B5EF4-FFF2-40B4-BE49-F238E27FC236}">
              <a16:creationId xmlns:a16="http://schemas.microsoft.com/office/drawing/2014/main" id="{00000000-0008-0000-0100-000001080000}"/>
            </a:ext>
          </a:extLst>
        </xdr:cNvPr>
        <xdr:cNvSpPr txBox="1">
          <a:spLocks noChangeArrowheads="1"/>
        </xdr:cNvSpPr>
      </xdr:nvSpPr>
      <xdr:spPr bwMode="auto">
        <a:xfrm>
          <a:off x="104775" y="228600"/>
          <a:ext cx="5619750" cy="1304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ES" sz="1000" b="0" i="0" u="none" strike="noStrike" baseline="0">
              <a:solidFill>
                <a:srgbClr val="000000"/>
              </a:solidFill>
              <a:latin typeface="Arial"/>
              <a:cs typeface="Arial"/>
            </a:rPr>
            <a:t>Construir a partir de los siguientes datos, cuatro tablas dinámicas que muestren la siguiente información:</a:t>
          </a:r>
        </a:p>
        <a:p>
          <a:pPr algn="l" rtl="0">
            <a:defRPr sz="1000"/>
          </a:pPr>
          <a:r>
            <a:rPr lang="es-ES" sz="1000" b="0" i="0" u="none" strike="noStrike" baseline="0">
              <a:solidFill>
                <a:srgbClr val="000000"/>
              </a:solidFill>
              <a:latin typeface="Arial"/>
              <a:cs typeface="Arial"/>
            </a:rPr>
            <a:t>Tabla dinámica 1: Suma de puntos por deportista y prueba.</a:t>
          </a:r>
        </a:p>
        <a:p>
          <a:pPr algn="l" rtl="0">
            <a:defRPr sz="1000"/>
          </a:pPr>
          <a:r>
            <a:rPr lang="es-ES" sz="1000" b="0" i="0" u="none" strike="noStrike" baseline="0">
              <a:solidFill>
                <a:srgbClr val="000000"/>
              </a:solidFill>
              <a:latin typeface="Arial"/>
              <a:cs typeface="Arial"/>
            </a:rPr>
            <a:t>Tabla dinámica 2: Suma de puntos por país y prueba.</a:t>
          </a:r>
        </a:p>
        <a:p>
          <a:pPr algn="l" rtl="0">
            <a:defRPr sz="1000"/>
          </a:pPr>
          <a:r>
            <a:rPr lang="es-ES" sz="1000" b="0" i="0" u="none" strike="noStrike" baseline="0">
              <a:solidFill>
                <a:srgbClr val="000000"/>
              </a:solidFill>
              <a:latin typeface="Arial"/>
              <a:cs typeface="Arial"/>
            </a:rPr>
            <a:t>Tabla dinámica 3: Suma de puntos por país, deportista, y prueba.</a:t>
          </a:r>
        </a:p>
        <a:p>
          <a:pPr algn="l" rtl="0">
            <a:defRPr sz="1000"/>
          </a:pPr>
          <a:r>
            <a:rPr lang="es-ES" sz="1000" b="0" i="0" u="none" strike="noStrike" baseline="0">
              <a:solidFill>
                <a:srgbClr val="000000"/>
              </a:solidFill>
              <a:latin typeface="Arial"/>
              <a:cs typeface="Arial"/>
            </a:rPr>
            <a:t>Tabla dinámica 4: Media de puntos por país y prueba.</a:t>
          </a:r>
        </a:p>
        <a:p>
          <a:pPr algn="l" rtl="0">
            <a:defRPr sz="1000"/>
          </a:pPr>
          <a:r>
            <a:rPr lang="es-ES" sz="1000" b="0" i="0" u="none" strike="noStrike" baseline="0">
              <a:solidFill>
                <a:srgbClr val="000000"/>
              </a:solidFill>
              <a:latin typeface="Arial"/>
              <a:cs typeface="Arial"/>
            </a:rPr>
            <a:t>Las cuatro tablas dinámicas deben estar una debajo de la otra y en la misma hoja.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1</xdr:row>
      <xdr:rowOff>47625</xdr:rowOff>
    </xdr:from>
    <xdr:to>
      <xdr:col>6</xdr:col>
      <xdr:colOff>733425</xdr:colOff>
      <xdr:row>9</xdr:row>
      <xdr:rowOff>57150</xdr:rowOff>
    </xdr:to>
    <xdr:sp macro="" textlink="">
      <xdr:nvSpPr>
        <xdr:cNvPr id="1025" name="Texto 1">
          <a:extLst>
            <a:ext uri="{FF2B5EF4-FFF2-40B4-BE49-F238E27FC236}">
              <a16:creationId xmlns:a16="http://schemas.microsoft.com/office/drawing/2014/main" id="{00000000-0008-0000-0200-000001040000}"/>
            </a:ext>
          </a:extLst>
        </xdr:cNvPr>
        <xdr:cNvSpPr txBox="1">
          <a:spLocks noChangeArrowheads="1"/>
        </xdr:cNvSpPr>
      </xdr:nvSpPr>
      <xdr:spPr bwMode="auto">
        <a:xfrm>
          <a:off x="228600" y="209550"/>
          <a:ext cx="6686550" cy="1304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ES" sz="1000" b="0" i="0" u="none" strike="noStrike" baseline="0">
              <a:solidFill>
                <a:srgbClr val="000000"/>
              </a:solidFill>
              <a:latin typeface="Arial"/>
              <a:cs typeface="Arial"/>
            </a:rPr>
            <a:t>Construir a partir de los siguientes datos, las tablas dinámicas que muestren la siguiente información:</a:t>
          </a:r>
        </a:p>
        <a:p>
          <a:pPr algn="l" rtl="0">
            <a:defRPr sz="1000"/>
          </a:pPr>
          <a:r>
            <a:rPr lang="es-ES" sz="1000" b="0" i="0" u="none" strike="noStrike" baseline="0">
              <a:solidFill>
                <a:srgbClr val="000000"/>
              </a:solidFill>
              <a:latin typeface="Arial"/>
              <a:cs typeface="Arial"/>
            </a:rPr>
            <a:t>Tabla dinámica 1: Cantidad de personas por departamento.</a:t>
          </a:r>
        </a:p>
        <a:p>
          <a:pPr algn="l" rtl="0">
            <a:defRPr sz="1000"/>
          </a:pPr>
          <a:r>
            <a:rPr lang="es-ES" sz="1000" b="0" i="0" u="none" strike="noStrike" baseline="0">
              <a:solidFill>
                <a:srgbClr val="000000"/>
              </a:solidFill>
              <a:latin typeface="Arial"/>
              <a:cs typeface="Arial"/>
            </a:rPr>
            <a:t>Tabla dinámica 2: Cantidad de personas por departamento y delegación</a:t>
          </a:r>
        </a:p>
        <a:p>
          <a:pPr algn="l" rtl="0">
            <a:defRPr sz="1000"/>
          </a:pPr>
          <a:r>
            <a:rPr lang="es-ES" sz="1000" b="0" i="0" u="none" strike="noStrike" baseline="0">
              <a:solidFill>
                <a:srgbClr val="000000"/>
              </a:solidFill>
              <a:latin typeface="Arial"/>
              <a:cs typeface="Arial"/>
            </a:rPr>
            <a:t>Tabla dinámica 3:  Suma y promedio de sueldo por departamento.</a:t>
          </a:r>
        </a:p>
        <a:p>
          <a:pPr algn="l" rtl="0">
            <a:defRPr sz="1000"/>
          </a:pPr>
          <a:r>
            <a:rPr lang="es-ES" sz="1000" b="0" i="0" u="none" strike="noStrike" baseline="0">
              <a:solidFill>
                <a:srgbClr val="000000"/>
              </a:solidFill>
              <a:latin typeface="Arial"/>
              <a:cs typeface="Arial"/>
            </a:rPr>
            <a:t>Tabla dinámica 4: Sueldo más alto por departamento y cargo.</a:t>
          </a:r>
        </a:p>
        <a:p>
          <a:pPr algn="l" rtl="0">
            <a:defRPr sz="1000"/>
          </a:pPr>
          <a:r>
            <a:rPr lang="es-ES" sz="1000" b="0" i="0" u="none" strike="noStrike" baseline="0">
              <a:solidFill>
                <a:srgbClr val="000000"/>
              </a:solidFill>
              <a:latin typeface="Arial"/>
              <a:cs typeface="Arial"/>
            </a:rPr>
            <a:t>Las cuatro tablas dinámicas deben estar una debajo de la otra y en la misma hoja.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Mis%20documentos\Clases\Inform&#225;tica%20IQS\EjExcel9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Barna"/>
      <sheetName val="Madrid"/>
      <sheetName val="Bilbao"/>
      <sheetName val="Total"/>
      <sheetName val="65"/>
      <sheetName val="66"/>
      <sheetName val="67"/>
      <sheetName val="68"/>
      <sheetName val="69"/>
      <sheetName val="70"/>
      <sheetName val="71"/>
      <sheetName val="72"/>
      <sheetName val="73"/>
      <sheetName val="74"/>
      <sheetName val="75"/>
      <sheetName val="76"/>
      <sheetName val="7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15">
          <cell r="B15" t="str">
            <v>Angel</v>
          </cell>
          <cell r="C15" t="str">
            <v>Martín</v>
          </cell>
          <cell r="D15" t="str">
            <v>Lepanto 12</v>
          </cell>
          <cell r="F15">
            <v>505000</v>
          </cell>
        </row>
        <row r="16">
          <cell r="B16" t="str">
            <v>Jesús</v>
          </cell>
          <cell r="C16" t="str">
            <v>López</v>
          </cell>
          <cell r="D16" t="str">
            <v>Plaza  26</v>
          </cell>
          <cell r="F16">
            <v>50000</v>
          </cell>
        </row>
        <row r="17">
          <cell r="B17" t="str">
            <v>Marta</v>
          </cell>
          <cell r="C17" t="str">
            <v>Anderson</v>
          </cell>
          <cell r="D17" t="str">
            <v>Ramblas  55</v>
          </cell>
          <cell r="F17">
            <v>240000</v>
          </cell>
        </row>
        <row r="18">
          <cell r="B18" t="str">
            <v>Mercedes</v>
          </cell>
          <cell r="C18" t="str">
            <v>Antón</v>
          </cell>
          <cell r="D18" t="str">
            <v>Pº Colón  79</v>
          </cell>
          <cell r="F18">
            <v>75000</v>
          </cell>
        </row>
        <row r="19">
          <cell r="B19" t="str">
            <v>José</v>
          </cell>
          <cell r="C19" t="str">
            <v>Esteve</v>
          </cell>
          <cell r="D19" t="str">
            <v>París  2</v>
          </cell>
          <cell r="F19">
            <v>1125000</v>
          </cell>
        </row>
        <row r="20">
          <cell r="B20" t="str">
            <v>Fernando</v>
          </cell>
          <cell r="C20" t="str">
            <v>Moreno</v>
          </cell>
          <cell r="D20" t="str">
            <v>Ciudad  38</v>
          </cell>
          <cell r="F20">
            <v>985000</v>
          </cell>
        </row>
        <row r="21">
          <cell r="B21" t="str">
            <v>Isabel</v>
          </cell>
          <cell r="C21" t="str">
            <v>Gracia</v>
          </cell>
          <cell r="D21" t="str">
            <v>Frontera 123</v>
          </cell>
          <cell r="F21">
            <v>200000</v>
          </cell>
        </row>
        <row r="22">
          <cell r="B22" t="str">
            <v>Carlos</v>
          </cell>
          <cell r="C22" t="str">
            <v>Fernández</v>
          </cell>
          <cell r="D22" t="str">
            <v>Castilla  90</v>
          </cell>
          <cell r="F22">
            <v>750000</v>
          </cell>
        </row>
      </sheetData>
      <sheetData sheetId="28"/>
      <sheetData sheetId="29"/>
      <sheetData sheetId="30"/>
      <sheetData sheetId="31"/>
      <sheetData sheetId="32">
        <row r="11">
          <cell r="A11">
            <v>0</v>
          </cell>
          <cell r="B11">
            <v>0</v>
          </cell>
          <cell r="C11">
            <v>430000</v>
          </cell>
          <cell r="D11">
            <v>0</v>
          </cell>
        </row>
        <row r="12">
          <cell r="A12">
            <v>430000</v>
          </cell>
          <cell r="B12">
            <v>0</v>
          </cell>
          <cell r="C12">
            <v>642000</v>
          </cell>
          <cell r="D12">
            <v>20</v>
          </cell>
        </row>
        <row r="13">
          <cell r="A13">
            <v>1072000</v>
          </cell>
          <cell r="B13">
            <v>128400</v>
          </cell>
          <cell r="C13">
            <v>610000</v>
          </cell>
          <cell r="D13">
            <v>22</v>
          </cell>
        </row>
        <row r="14">
          <cell r="A14">
            <v>1682000</v>
          </cell>
          <cell r="B14">
            <v>262600</v>
          </cell>
          <cell r="C14">
            <v>610000</v>
          </cell>
          <cell r="D14">
            <v>24.5</v>
          </cell>
        </row>
        <row r="15">
          <cell r="A15">
            <v>2292000</v>
          </cell>
          <cell r="B15">
            <v>412050</v>
          </cell>
          <cell r="C15">
            <v>610000</v>
          </cell>
          <cell r="D15">
            <v>27</v>
          </cell>
        </row>
        <row r="16">
          <cell r="A16">
            <v>2902000</v>
          </cell>
          <cell r="B16">
            <v>576750</v>
          </cell>
          <cell r="C16">
            <v>610000</v>
          </cell>
          <cell r="D16">
            <v>30</v>
          </cell>
        </row>
        <row r="17">
          <cell r="A17">
            <v>3512000</v>
          </cell>
          <cell r="B17">
            <v>759750</v>
          </cell>
          <cell r="C17">
            <v>610000</v>
          </cell>
          <cell r="D17">
            <v>32</v>
          </cell>
        </row>
        <row r="18">
          <cell r="A18">
            <v>4122000</v>
          </cell>
          <cell r="B18">
            <v>954950</v>
          </cell>
          <cell r="C18">
            <v>610000</v>
          </cell>
          <cell r="D18">
            <v>34</v>
          </cell>
        </row>
        <row r="19">
          <cell r="A19">
            <v>4732000</v>
          </cell>
          <cell r="B19">
            <v>1162350</v>
          </cell>
          <cell r="C19">
            <v>610000</v>
          </cell>
          <cell r="D19">
            <v>36</v>
          </cell>
        </row>
        <row r="20">
          <cell r="A20">
            <v>5342000</v>
          </cell>
          <cell r="B20">
            <v>1381950</v>
          </cell>
          <cell r="C20">
            <v>610000</v>
          </cell>
          <cell r="D20">
            <v>38</v>
          </cell>
        </row>
        <row r="21">
          <cell r="A21">
            <v>5952000</v>
          </cell>
          <cell r="B21">
            <v>1613750</v>
          </cell>
          <cell r="C21">
            <v>610000</v>
          </cell>
          <cell r="D21">
            <v>40</v>
          </cell>
        </row>
        <row r="22">
          <cell r="A22">
            <v>6562000</v>
          </cell>
          <cell r="B22">
            <v>1857750</v>
          </cell>
          <cell r="C22">
            <v>610000</v>
          </cell>
          <cell r="D22">
            <v>42.5</v>
          </cell>
        </row>
        <row r="23">
          <cell r="A23">
            <v>7172000</v>
          </cell>
          <cell r="B23">
            <v>2117000</v>
          </cell>
          <cell r="C23">
            <v>610000</v>
          </cell>
          <cell r="D23">
            <v>45</v>
          </cell>
        </row>
        <row r="24">
          <cell r="A24">
            <v>7782000</v>
          </cell>
          <cell r="B24">
            <v>2391500</v>
          </cell>
          <cell r="C24">
            <v>610000</v>
          </cell>
          <cell r="D24">
            <v>47</v>
          </cell>
        </row>
        <row r="25">
          <cell r="A25">
            <v>8392000</v>
          </cell>
          <cell r="B25">
            <v>2678200</v>
          </cell>
          <cell r="C25">
            <v>610000</v>
          </cell>
          <cell r="D25">
            <v>49</v>
          </cell>
        </row>
        <row r="26">
          <cell r="A26">
            <v>9002000</v>
          </cell>
          <cell r="B26">
            <v>2977100</v>
          </cell>
          <cell r="C26">
            <v>610000</v>
          </cell>
          <cell r="D26">
            <v>51</v>
          </cell>
        </row>
        <row r="27">
          <cell r="A27">
            <v>9612000</v>
          </cell>
          <cell r="B27">
            <v>3288200</v>
          </cell>
          <cell r="C27">
            <v>610000</v>
          </cell>
          <cell r="D27">
            <v>53.5</v>
          </cell>
        </row>
        <row r="28">
          <cell r="A28">
            <v>10222000</v>
          </cell>
          <cell r="B28">
            <v>3614550</v>
          </cell>
          <cell r="C28" t="str">
            <v>en adelante</v>
          </cell>
          <cell r="D28">
            <v>56</v>
          </cell>
        </row>
      </sheetData>
      <sheetData sheetId="33"/>
      <sheetData sheetId="34"/>
      <sheetData sheetId="35">
        <row r="1">
          <cell r="A1" t="str">
            <v>EJERCICIO 35</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ow r="58">
          <cell r="A58" t="str">
            <v>Parador</v>
          </cell>
          <cell r="B58" t="str">
            <v>Categoría</v>
          </cell>
          <cell r="C58" t="str">
            <v>Provincia</v>
          </cell>
          <cell r="D58" t="str">
            <v>Precio</v>
          </cell>
          <cell r="E58" t="str">
            <v>Promoción</v>
          </cell>
        </row>
        <row r="59">
          <cell r="A59" t="str">
            <v>Antequera</v>
          </cell>
          <cell r="B59">
            <v>3</v>
          </cell>
          <cell r="C59" t="str">
            <v>Málaga</v>
          </cell>
          <cell r="D59">
            <v>7200</v>
          </cell>
          <cell r="E59" t="str">
            <v>Sí</v>
          </cell>
        </row>
        <row r="60">
          <cell r="A60" t="str">
            <v>Arcos</v>
          </cell>
          <cell r="B60">
            <v>3</v>
          </cell>
          <cell r="C60" t="str">
            <v>Cádiz</v>
          </cell>
          <cell r="D60">
            <v>9350</v>
          </cell>
          <cell r="E60" t="str">
            <v>Sí</v>
          </cell>
        </row>
        <row r="61">
          <cell r="A61" t="str">
            <v>Ayamonte</v>
          </cell>
          <cell r="B61">
            <v>4</v>
          </cell>
          <cell r="C61" t="str">
            <v>Huelva</v>
          </cell>
          <cell r="D61">
            <v>8000</v>
          </cell>
          <cell r="E61" t="str">
            <v>No</v>
          </cell>
        </row>
        <row r="62">
          <cell r="A62" t="str">
            <v>Cádiz</v>
          </cell>
          <cell r="B62">
            <v>4</v>
          </cell>
          <cell r="C62" t="str">
            <v>Cádiz</v>
          </cell>
          <cell r="D62">
            <v>8000</v>
          </cell>
          <cell r="E62" t="str">
            <v>Sí</v>
          </cell>
        </row>
        <row r="63">
          <cell r="A63" t="str">
            <v>Carmona</v>
          </cell>
          <cell r="B63">
            <v>4</v>
          </cell>
          <cell r="C63" t="str">
            <v>Sevilla</v>
          </cell>
          <cell r="D63">
            <v>9850</v>
          </cell>
          <cell r="E63" t="str">
            <v>No</v>
          </cell>
        </row>
        <row r="64">
          <cell r="A64" t="str">
            <v>Cazorla</v>
          </cell>
          <cell r="B64">
            <v>3</v>
          </cell>
          <cell r="C64" t="str">
            <v>Jaén</v>
          </cell>
          <cell r="D64">
            <v>8000</v>
          </cell>
          <cell r="E64" t="str">
            <v>Sí</v>
          </cell>
        </row>
        <row r="65">
          <cell r="A65" t="str">
            <v>Córdoba</v>
          </cell>
          <cell r="B65">
            <v>4</v>
          </cell>
          <cell r="C65" t="str">
            <v>Córdoba</v>
          </cell>
          <cell r="D65">
            <v>8000</v>
          </cell>
          <cell r="E65" t="str">
            <v>Sí</v>
          </cell>
        </row>
        <row r="66">
          <cell r="A66" t="str">
            <v>Gibralfaro</v>
          </cell>
          <cell r="B66">
            <v>4</v>
          </cell>
          <cell r="C66" t="str">
            <v>Málaga</v>
          </cell>
          <cell r="D66">
            <v>10150</v>
          </cell>
          <cell r="E66" t="str">
            <v>No</v>
          </cell>
        </row>
        <row r="67">
          <cell r="A67" t="str">
            <v>Granada</v>
          </cell>
          <cell r="B67">
            <v>4</v>
          </cell>
          <cell r="C67" t="str">
            <v>Granada</v>
          </cell>
          <cell r="D67">
            <v>17650</v>
          </cell>
          <cell r="E67" t="str">
            <v>No</v>
          </cell>
        </row>
        <row r="68">
          <cell r="A68" t="str">
            <v>Jaén</v>
          </cell>
          <cell r="B68">
            <v>4</v>
          </cell>
          <cell r="C68" t="str">
            <v>Jaén</v>
          </cell>
          <cell r="D68">
            <v>9350</v>
          </cell>
          <cell r="E68" t="str">
            <v>Sí</v>
          </cell>
        </row>
        <row r="69">
          <cell r="A69" t="str">
            <v>Málaga</v>
          </cell>
          <cell r="B69">
            <v>4</v>
          </cell>
          <cell r="C69" t="str">
            <v>Málaga</v>
          </cell>
          <cell r="D69">
            <v>9350</v>
          </cell>
          <cell r="E69" t="str">
            <v>No</v>
          </cell>
        </row>
        <row r="70">
          <cell r="A70" t="str">
            <v>Mazagón</v>
          </cell>
          <cell r="B70">
            <v>4</v>
          </cell>
          <cell r="C70" t="str">
            <v>Huelva</v>
          </cell>
          <cell r="D70">
            <v>10150</v>
          </cell>
          <cell r="E70" t="str">
            <v>No</v>
          </cell>
        </row>
        <row r="71">
          <cell r="A71" t="str">
            <v>Mojácar</v>
          </cell>
          <cell r="B71">
            <v>4</v>
          </cell>
          <cell r="C71" t="str">
            <v>Almería</v>
          </cell>
          <cell r="D71">
            <v>8000</v>
          </cell>
          <cell r="E71" t="str">
            <v>No</v>
          </cell>
        </row>
        <row r="72">
          <cell r="A72" t="str">
            <v>Nerja</v>
          </cell>
          <cell r="B72">
            <v>4</v>
          </cell>
          <cell r="C72" t="str">
            <v>Málaga</v>
          </cell>
          <cell r="D72">
            <v>10150</v>
          </cell>
          <cell r="E72" t="str">
            <v>No</v>
          </cell>
        </row>
        <row r="73">
          <cell r="A73" t="str">
            <v>Ronda</v>
          </cell>
          <cell r="B73">
            <v>4</v>
          </cell>
          <cell r="C73" t="str">
            <v>Málaga</v>
          </cell>
          <cell r="D73">
            <v>8000</v>
          </cell>
          <cell r="E73" t="str">
            <v>Sí</v>
          </cell>
        </row>
        <row r="74">
          <cell r="A74" t="str">
            <v>Ubeda</v>
          </cell>
          <cell r="B74">
            <v>4</v>
          </cell>
          <cell r="C74" t="str">
            <v>Jaén</v>
          </cell>
          <cell r="D74">
            <v>8800</v>
          </cell>
          <cell r="E74" t="str">
            <v>Sí</v>
          </cell>
        </row>
      </sheetData>
      <sheetData sheetId="8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gramacion" refreshedDate="45027.699304861111" createdVersion="8" refreshedVersion="8" minRefreshableVersion="3" recordCount="10" xr:uid="{B32F80CB-6915-48A6-8A7D-4CA441018BEE}">
  <cacheSource type="worksheet">
    <worksheetSource ref="A18:I28" sheet="1"/>
  </cacheSource>
  <cacheFields count="9">
    <cacheField name="Jugador" numFmtId="0">
      <sharedItems count="10">
        <s v="Norman"/>
        <s v="Agassi"/>
        <s v="Kafelnikov"/>
        <s v="Hewitt"/>
        <s v="Sampras"/>
        <s v="Kuertn"/>
        <s v="Corretja"/>
        <s v="Pioline"/>
        <s v="Enqvist"/>
        <s v="Ferrero"/>
      </sharedItems>
    </cacheField>
    <cacheField name="País" numFmtId="0">
      <sharedItems count="7">
        <s v="SWE"/>
        <s v="USA"/>
        <s v="RUS"/>
        <s v="AUS"/>
        <s v="BRA"/>
        <s v="ESP"/>
        <s v="FRA"/>
      </sharedItems>
    </cacheField>
    <cacheField name="Fecha Nac" numFmtId="14">
      <sharedItems containsSemiMixedTypes="0" containsNonDate="0" containsDate="1" containsString="0" minDate="1982-02-12T00:00:00" maxDate="2001-08-13T00:00:00"/>
    </cacheField>
    <cacheField name="Edad" numFmtId="167">
      <sharedItems containsSemiMixedTypes="0" containsString="0" containsNumber="1" minValue="21.352498288843258" maxValue="40.572210814510612"/>
    </cacheField>
    <cacheField name="Altura" numFmtId="0">
      <sharedItems containsSemiMixedTypes="0" containsString="0" containsNumber="1" containsInteger="1" minValue="180" maxValue="190"/>
    </cacheField>
    <cacheField name="Peso" numFmtId="0">
      <sharedItems containsSemiMixedTypes="0" containsString="0" containsNumber="1" containsInteger="1" minValue="65" maxValue="87"/>
    </cacheField>
    <cacheField name="Torneos" numFmtId="0">
      <sharedItems containsSemiMixedTypes="0" containsString="0" containsNumber="1" containsInteger="1" minValue="5" maxValue="12"/>
    </cacheField>
    <cacheField name="Puntos" numFmtId="0">
      <sharedItems containsSemiMixedTypes="0" containsString="0" containsNumber="1" containsInteger="1" minValue="167" maxValue="321"/>
    </cacheField>
    <cacheField name="Ranking"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gramacion" refreshedDate="45027.707422800922" createdVersion="8" refreshedVersion="8" minRefreshableVersion="3" recordCount="10" xr:uid="{CAC5E6F9-318F-419E-A16B-BC4FCAE4C925}">
  <cacheSource type="worksheet">
    <worksheetSource ref="A18:J28" sheet="1"/>
  </cacheSource>
  <cacheFields count="10">
    <cacheField name="Jugador" numFmtId="0">
      <sharedItems count="10">
        <s v="Norman"/>
        <s v="Agassi"/>
        <s v="Kafelnikov"/>
        <s v="Hewitt"/>
        <s v="Sampras"/>
        <s v="Kuertn"/>
        <s v="Corretja"/>
        <s v="Pioline"/>
        <s v="Enqvist"/>
        <s v="Ferrero"/>
      </sharedItems>
    </cacheField>
    <cacheField name="País" numFmtId="0">
      <sharedItems count="7">
        <s v="SWE"/>
        <s v="USA"/>
        <s v="RUS"/>
        <s v="AUS"/>
        <s v="BRA"/>
        <s v="ESP"/>
        <s v="FRA"/>
      </sharedItems>
    </cacheField>
    <cacheField name="Fecha Nac" numFmtId="14">
      <sharedItems containsSemiMixedTypes="0" containsNonDate="0" containsDate="1" containsString="0" minDate="1982-02-12T00:00:00" maxDate="2001-08-13T00:00:00"/>
    </cacheField>
    <cacheField name="Edad" numFmtId="167">
      <sharedItems containsSemiMixedTypes="0" containsString="0" containsNumber="1" minValue="21.352498288843258" maxValue="40.572210814510612"/>
    </cacheField>
    <cacheField name="Altura" numFmtId="0">
      <sharedItems containsSemiMixedTypes="0" containsString="0" containsNumber="1" containsInteger="1" minValue="180" maxValue="190"/>
    </cacheField>
    <cacheField name="Peso" numFmtId="0">
      <sharedItems containsSemiMixedTypes="0" containsString="0" containsNumber="1" containsInteger="1" minValue="65" maxValue="87"/>
    </cacheField>
    <cacheField name="Torneos" numFmtId="0">
      <sharedItems containsSemiMixedTypes="0" containsString="0" containsNumber="1" containsInteger="1" minValue="5" maxValue="12" count="7">
        <n v="11"/>
        <n v="7"/>
        <n v="12"/>
        <n v="8"/>
        <n v="5"/>
        <n v="9"/>
        <n v="10"/>
      </sharedItems>
    </cacheField>
    <cacheField name="Puntos" numFmtId="0">
      <sharedItems containsSemiMixedTypes="0" containsString="0" containsNumber="1" containsInteger="1" minValue="167" maxValue="321" count="10">
        <n v="321"/>
        <n v="267"/>
        <n v="240"/>
        <n v="232"/>
        <n v="218"/>
        <n v="205"/>
        <n v="202"/>
        <n v="194"/>
        <n v="173"/>
        <n v="167"/>
      </sharedItems>
    </cacheField>
    <cacheField name="Ranking" numFmtId="0">
      <sharedItems containsSemiMixedTypes="0" containsString="0" containsNumber="1" containsInteger="1" minValue="1" maxValue="10" count="10">
        <n v="1"/>
        <n v="2"/>
        <n v="3"/>
        <n v="4"/>
        <n v="5"/>
        <n v="6"/>
        <n v="7"/>
        <n v="8"/>
        <n v="9"/>
        <n v="10"/>
      </sharedItems>
    </cacheField>
    <cacheField name="EDAD2" numFmtId="0">
      <sharedItems containsSemiMixedTypes="0" containsString="0" containsNumber="1" containsInteger="1" minValue="22" maxValue="4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gramacion" refreshedDate="45027.712635416668" createdVersion="8" refreshedVersion="8" minRefreshableVersion="3" recordCount="21" xr:uid="{5330911B-AD76-4FF9-9A77-1DCDB4D18A9C}">
  <cacheSource type="worksheet">
    <worksheetSource ref="A11:D32" sheet="2"/>
  </cacheSource>
  <cacheFields count="4">
    <cacheField name="País" numFmtId="0">
      <sharedItems count="3">
        <s v="Francia"/>
        <s v="España"/>
        <s v="Inglaterra"/>
      </sharedItems>
    </cacheField>
    <cacheField name="Deportista" numFmtId="0">
      <sharedItems count="7">
        <s v="Pierre"/>
        <s v="Phillipe"/>
        <s v="Ramón"/>
        <s v="Juan"/>
        <s v="Alberto"/>
        <s v="John"/>
        <s v="Tom"/>
      </sharedItems>
    </cacheField>
    <cacheField name="Prueba" numFmtId="0">
      <sharedItems count="3">
        <s v="Carrera"/>
        <s v="Natación"/>
        <s v="Bicicleta"/>
      </sharedItems>
    </cacheField>
    <cacheField name="Puntos" numFmtId="0">
      <sharedItems containsSemiMixedTypes="0" containsString="0" containsNumber="1" containsInteger="1" minValue="2" maxValue="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gramacion" refreshedDate="45027.714654629628" createdVersion="8" refreshedVersion="8" minRefreshableVersion="3" recordCount="16" xr:uid="{BA79D4DA-5E79-46FE-9321-94DBC4F2ECDC}">
  <cacheSource type="worksheet">
    <worksheetSource ref="A11:G27" sheet="3"/>
  </cacheSource>
  <cacheFields count="7">
    <cacheField name="Código" numFmtId="0">
      <sharedItems containsSemiMixedTypes="0" containsString="0" containsNumber="1" containsInteger="1" minValue="1" maxValue="16"/>
    </cacheField>
    <cacheField name="Nombre" numFmtId="0">
      <sharedItems count="16">
        <s v="Cristina"/>
        <s v="Jorge"/>
        <s v="Luis"/>
        <s v="Oscar"/>
        <s v="Lourdes"/>
        <s v="Jaime"/>
        <s v="José"/>
        <s v="Eva"/>
        <s v="Federico"/>
        <s v="Merche"/>
        <s v="Jordi"/>
        <s v="Ana"/>
        <s v="Sergio"/>
        <s v="Elena"/>
        <s v="Nuria"/>
        <s v="Diego"/>
      </sharedItems>
    </cacheField>
    <cacheField name="Apellido" numFmtId="0">
      <sharedItems/>
    </cacheField>
    <cacheField name="Departamento" numFmtId="0">
      <sharedItems count="3">
        <s v="Comercial"/>
        <s v="Administración"/>
        <s v="Márketing"/>
      </sharedItems>
    </cacheField>
    <cacheField name="Cargo" numFmtId="0">
      <sharedItems count="5">
        <s v="Comercial"/>
        <s v="Director"/>
        <s v="Jefe producto"/>
        <s v="Administrativo"/>
        <s v="Assistant"/>
      </sharedItems>
    </cacheField>
    <cacheField name="Delegación" numFmtId="14">
      <sharedItems count="3">
        <s v="Norte"/>
        <s v="Sur"/>
        <s v="Centro"/>
      </sharedItems>
    </cacheField>
    <cacheField name="Sueldo" numFmtId="164">
      <sharedItems containsSemiMixedTypes="0" containsString="0" containsNumber="1" minValue="661.11331482216053" maxValue="2554.3014436310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d v="1986-05-30T00:00:00"/>
    <n v="36.334017796030118"/>
    <n v="187"/>
    <n v="75"/>
    <n v="11"/>
    <n v="321"/>
    <n v="1"/>
  </r>
  <r>
    <x v="1"/>
    <x v="1"/>
    <d v="1990-04-29T00:00:00"/>
    <n v="32.476386036960989"/>
    <n v="180"/>
    <n v="77"/>
    <n v="7"/>
    <n v="267"/>
    <n v="2"/>
  </r>
  <r>
    <x v="2"/>
    <x v="2"/>
    <d v="1994-02-18T00:00:00"/>
    <n v="28.728268309377139"/>
    <n v="190"/>
    <n v="84"/>
    <n v="12"/>
    <n v="240"/>
    <n v="3"/>
  </r>
  <r>
    <x v="3"/>
    <x v="3"/>
    <d v="1991-02-24T00:00:00"/>
    <n v="31.668720054757017"/>
    <n v="180"/>
    <n v="65"/>
    <n v="8"/>
    <n v="232"/>
    <n v="4"/>
  </r>
  <r>
    <x v="4"/>
    <x v="1"/>
    <d v="2001-08-12T00:00:00"/>
    <n v="21.352498288843258"/>
    <n v="185"/>
    <n v="79"/>
    <n v="5"/>
    <n v="218"/>
    <n v="5"/>
  </r>
  <r>
    <x v="5"/>
    <x v="4"/>
    <d v="1996-09-10T00:00:00"/>
    <n v="26.203969883641342"/>
    <n v="190"/>
    <n v="75"/>
    <n v="9"/>
    <n v="205"/>
    <n v="6"/>
  </r>
  <r>
    <x v="6"/>
    <x v="5"/>
    <d v="1994-04-11T00:00:00"/>
    <n v="28.583162217659137"/>
    <n v="180"/>
    <n v="70"/>
    <n v="8"/>
    <n v="202"/>
    <n v="7"/>
  </r>
  <r>
    <x v="7"/>
    <x v="6"/>
    <d v="1999-05-15T00:00:00"/>
    <n v="23.561943874058862"/>
    <n v="187"/>
    <n v="79"/>
    <n v="9"/>
    <n v="194"/>
    <n v="8"/>
  </r>
  <r>
    <x v="8"/>
    <x v="0"/>
    <d v="1984-03-13T00:00:00"/>
    <n v="38.516084873374403"/>
    <n v="190"/>
    <n v="87"/>
    <n v="10"/>
    <n v="173"/>
    <n v="9"/>
  </r>
  <r>
    <x v="9"/>
    <x v="5"/>
    <d v="1982-02-12T00:00:00"/>
    <n v="40.572210814510612"/>
    <n v="182"/>
    <n v="72"/>
    <n v="11"/>
    <n v="167"/>
    <n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d v="1986-05-30T00:00:00"/>
    <n v="36.334017796030118"/>
    <n v="187"/>
    <n v="75"/>
    <x v="0"/>
    <x v="0"/>
    <x v="0"/>
    <n v="37"/>
  </r>
  <r>
    <x v="1"/>
    <x v="1"/>
    <d v="1990-04-29T00:00:00"/>
    <n v="32.476386036960989"/>
    <n v="180"/>
    <n v="77"/>
    <x v="1"/>
    <x v="1"/>
    <x v="1"/>
    <n v="33"/>
  </r>
  <r>
    <x v="2"/>
    <x v="2"/>
    <d v="1994-02-18T00:00:00"/>
    <n v="28.728268309377139"/>
    <n v="190"/>
    <n v="84"/>
    <x v="2"/>
    <x v="2"/>
    <x v="2"/>
    <n v="29"/>
  </r>
  <r>
    <x v="3"/>
    <x v="3"/>
    <d v="1991-02-24T00:00:00"/>
    <n v="31.668720054757017"/>
    <n v="180"/>
    <n v="65"/>
    <x v="3"/>
    <x v="3"/>
    <x v="3"/>
    <n v="32"/>
  </r>
  <r>
    <x v="4"/>
    <x v="1"/>
    <d v="2001-08-12T00:00:00"/>
    <n v="21.352498288843258"/>
    <n v="185"/>
    <n v="79"/>
    <x v="4"/>
    <x v="4"/>
    <x v="4"/>
    <n v="22"/>
  </r>
  <r>
    <x v="5"/>
    <x v="4"/>
    <d v="1996-09-10T00:00:00"/>
    <n v="26.203969883641342"/>
    <n v="190"/>
    <n v="75"/>
    <x v="5"/>
    <x v="5"/>
    <x v="5"/>
    <n v="27"/>
  </r>
  <r>
    <x v="6"/>
    <x v="5"/>
    <d v="1994-04-11T00:00:00"/>
    <n v="28.583162217659137"/>
    <n v="180"/>
    <n v="70"/>
    <x v="3"/>
    <x v="6"/>
    <x v="6"/>
    <n v="29"/>
  </r>
  <r>
    <x v="7"/>
    <x v="6"/>
    <d v="1999-05-15T00:00:00"/>
    <n v="23.561943874058862"/>
    <n v="187"/>
    <n v="79"/>
    <x v="5"/>
    <x v="7"/>
    <x v="7"/>
    <n v="24"/>
  </r>
  <r>
    <x v="8"/>
    <x v="0"/>
    <d v="1984-03-13T00:00:00"/>
    <n v="38.516084873374403"/>
    <n v="190"/>
    <n v="87"/>
    <x v="6"/>
    <x v="8"/>
    <x v="8"/>
    <n v="39"/>
  </r>
  <r>
    <x v="9"/>
    <x v="5"/>
    <d v="1982-02-12T00:00:00"/>
    <n v="40.572210814510612"/>
    <n v="182"/>
    <n v="72"/>
    <x v="0"/>
    <x v="9"/>
    <x v="9"/>
    <n v="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8"/>
  </r>
  <r>
    <x v="0"/>
    <x v="1"/>
    <x v="0"/>
    <n v="7"/>
  </r>
  <r>
    <x v="1"/>
    <x v="2"/>
    <x v="0"/>
    <n v="6"/>
  </r>
  <r>
    <x v="1"/>
    <x v="3"/>
    <x v="0"/>
    <n v="5"/>
  </r>
  <r>
    <x v="1"/>
    <x v="4"/>
    <x v="0"/>
    <n v="4"/>
  </r>
  <r>
    <x v="2"/>
    <x v="5"/>
    <x v="0"/>
    <n v="3"/>
  </r>
  <r>
    <x v="2"/>
    <x v="6"/>
    <x v="0"/>
    <n v="6"/>
  </r>
  <r>
    <x v="0"/>
    <x v="0"/>
    <x v="1"/>
    <n v="4"/>
  </r>
  <r>
    <x v="0"/>
    <x v="1"/>
    <x v="1"/>
    <n v="5"/>
  </r>
  <r>
    <x v="1"/>
    <x v="2"/>
    <x v="1"/>
    <n v="2"/>
  </r>
  <r>
    <x v="1"/>
    <x v="3"/>
    <x v="1"/>
    <n v="7"/>
  </r>
  <r>
    <x v="1"/>
    <x v="4"/>
    <x v="1"/>
    <n v="6"/>
  </r>
  <r>
    <x v="2"/>
    <x v="5"/>
    <x v="1"/>
    <n v="3"/>
  </r>
  <r>
    <x v="2"/>
    <x v="6"/>
    <x v="1"/>
    <n v="5"/>
  </r>
  <r>
    <x v="0"/>
    <x v="0"/>
    <x v="2"/>
    <n v="3"/>
  </r>
  <r>
    <x v="0"/>
    <x v="1"/>
    <x v="2"/>
    <n v="4"/>
  </r>
  <r>
    <x v="1"/>
    <x v="2"/>
    <x v="2"/>
    <n v="8"/>
  </r>
  <r>
    <x v="1"/>
    <x v="3"/>
    <x v="2"/>
    <n v="8"/>
  </r>
  <r>
    <x v="1"/>
    <x v="4"/>
    <x v="2"/>
    <n v="9"/>
  </r>
  <r>
    <x v="2"/>
    <x v="5"/>
    <x v="2"/>
    <n v="4"/>
  </r>
  <r>
    <x v="2"/>
    <x v="6"/>
    <x v="2"/>
    <n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x v="0"/>
    <s v="Martínez"/>
    <x v="0"/>
    <x v="0"/>
    <x v="0"/>
    <n v="1262.1254192059428"/>
  </r>
  <r>
    <n v="2"/>
    <x v="1"/>
    <s v="Rico"/>
    <x v="1"/>
    <x v="1"/>
    <x v="1"/>
    <n v="2404.0484175351294"/>
  </r>
  <r>
    <n v="3"/>
    <x v="2"/>
    <s v="Guerrero"/>
    <x v="2"/>
    <x v="2"/>
    <x v="2"/>
    <n v="1502.5302609594557"/>
  </r>
  <r>
    <n v="4"/>
    <x v="3"/>
    <s v="Cortina"/>
    <x v="2"/>
    <x v="2"/>
    <x v="1"/>
    <n v="1803.0363131513468"/>
  </r>
  <r>
    <n v="5"/>
    <x v="4"/>
    <s v="Merino"/>
    <x v="1"/>
    <x v="3"/>
    <x v="2"/>
    <n v="781.31573569891702"/>
  </r>
  <r>
    <n v="6"/>
    <x v="5"/>
    <s v="Sánchez"/>
    <x v="2"/>
    <x v="4"/>
    <x v="2"/>
    <n v="721.21452526053872"/>
  </r>
  <r>
    <n v="7"/>
    <x v="6"/>
    <s v="Bonaparte"/>
    <x v="1"/>
    <x v="3"/>
    <x v="0"/>
    <n v="781.31573569891702"/>
  </r>
  <r>
    <n v="8"/>
    <x v="7"/>
    <s v="Esteve"/>
    <x v="0"/>
    <x v="0"/>
    <x v="1"/>
    <n v="1202.0242087675647"/>
  </r>
  <r>
    <n v="9"/>
    <x v="8"/>
    <s v="García"/>
    <x v="2"/>
    <x v="1"/>
    <x v="2"/>
    <n v="2404.0484175351294"/>
  </r>
  <r>
    <n v="10"/>
    <x v="9"/>
    <s v="Torres"/>
    <x v="0"/>
    <x v="4"/>
    <x v="1"/>
    <n v="661.11331482216053"/>
  </r>
  <r>
    <n v="11"/>
    <x v="10"/>
    <s v="Fontana"/>
    <x v="0"/>
    <x v="1"/>
    <x v="0"/>
    <n v="1502.5302609594557"/>
  </r>
  <r>
    <n v="12"/>
    <x v="11"/>
    <s v="Antón"/>
    <x v="1"/>
    <x v="3"/>
    <x v="0"/>
    <n v="811.36634091810606"/>
  </r>
  <r>
    <n v="13"/>
    <x v="12"/>
    <s v="Galindo"/>
    <x v="2"/>
    <x v="2"/>
    <x v="2"/>
    <n v="1352.2772348635101"/>
  </r>
  <r>
    <n v="14"/>
    <x v="13"/>
    <s v="Casado"/>
    <x v="0"/>
    <x v="1"/>
    <x v="1"/>
    <n v="2554.301443631075"/>
  </r>
  <r>
    <n v="15"/>
    <x v="14"/>
    <s v="Pérez"/>
    <x v="0"/>
    <x v="0"/>
    <x v="2"/>
    <n v="901.5181565756734"/>
  </r>
  <r>
    <n v="16"/>
    <x v="15"/>
    <s v="Martín"/>
    <x v="1"/>
    <x v="3"/>
    <x v="0"/>
    <n v="841.416946137295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7F547-7698-48B7-8242-92B90BF11283}" name="TablaDinámica5" cacheId="1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ugador">
  <location ref="T32:V43" firstHeaderRow="0" firstDataRow="1" firstDataCol="1"/>
  <pivotFields count="10">
    <pivotField axis="axisRow" showAll="0">
      <items count="11">
        <item x="1"/>
        <item x="6"/>
        <item x="8"/>
        <item x="9"/>
        <item x="3"/>
        <item x="2"/>
        <item x="5"/>
        <item x="0"/>
        <item x="7"/>
        <item x="4"/>
        <item t="default"/>
      </items>
    </pivotField>
    <pivotField showAll="0"/>
    <pivotField numFmtId="14" showAll="0"/>
    <pivotField numFmtId="167" showAll="0"/>
    <pivotField showAll="0"/>
    <pivotField showAll="0"/>
    <pivotField dataField="1" showAll="0">
      <items count="8">
        <item x="4"/>
        <item x="1"/>
        <item x="3"/>
        <item x="5"/>
        <item x="6"/>
        <item x="0"/>
        <item x="2"/>
        <item t="default"/>
      </items>
    </pivotField>
    <pivotField dataField="1" showAll="0">
      <items count="11">
        <item x="9"/>
        <item x="8"/>
        <item x="7"/>
        <item x="6"/>
        <item x="5"/>
        <item x="4"/>
        <item x="3"/>
        <item x="2"/>
        <item x="1"/>
        <item x="0"/>
        <item t="default"/>
      </items>
    </pivotField>
    <pivotField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Promedio de Puntos" fld="7" subtotal="average" baseField="0" baseItem="0"/>
    <dataField name="Suma de Torneo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E5D508-2211-4186-998C-3FAD0D6B1146}" name="TablaDinámica12" cacheId="3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9:C53" firstHeaderRow="0" firstDataRow="1" firstDataCol="1"/>
  <pivotFields count="7">
    <pivotField showAll="0"/>
    <pivotField showAll="0"/>
    <pivotField showAll="0"/>
    <pivotField axis="axisRow" showAll="0">
      <items count="4">
        <item x="1"/>
        <item x="0"/>
        <item x="2"/>
        <item t="default"/>
      </items>
    </pivotField>
    <pivotField showAll="0"/>
    <pivotField showAll="0"/>
    <pivotField dataField="1" numFmtId="164" showAll="0"/>
  </pivotFields>
  <rowFields count="1">
    <field x="3"/>
  </rowFields>
  <rowItems count="4">
    <i>
      <x/>
    </i>
    <i>
      <x v="1"/>
    </i>
    <i>
      <x v="2"/>
    </i>
    <i t="grand">
      <x/>
    </i>
  </rowItems>
  <colFields count="1">
    <field x="-2"/>
  </colFields>
  <colItems count="2">
    <i>
      <x/>
    </i>
    <i i="1">
      <x v="1"/>
    </i>
  </colItems>
  <dataFields count="2">
    <dataField name="Suma de Sueldo" fld="6" baseField="0" baseItem="0"/>
    <dataField name="Promedio de Sueldo2" fld="6" subtotal="average" baseField="0" baseItem="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E05152-49A6-4C62-A3CA-0A1DED936891}" name="TablaDinámica11" cacheId="3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olHeaderCaption="Delegación">
  <location ref="A40:E45" firstHeaderRow="1" firstDataRow="2" firstDataCol="1"/>
  <pivotFields count="7">
    <pivotField showAll="0"/>
    <pivotField dataField="1" showAll="0">
      <items count="17">
        <item x="11"/>
        <item x="0"/>
        <item x="15"/>
        <item x="13"/>
        <item x="7"/>
        <item x="8"/>
        <item x="5"/>
        <item x="10"/>
        <item x="1"/>
        <item x="6"/>
        <item x="4"/>
        <item x="2"/>
        <item x="9"/>
        <item x="14"/>
        <item x="3"/>
        <item x="12"/>
        <item t="default"/>
      </items>
    </pivotField>
    <pivotField showAll="0"/>
    <pivotField axis="axisRow" showAll="0">
      <items count="4">
        <item x="1"/>
        <item x="0"/>
        <item x="2"/>
        <item t="default"/>
      </items>
    </pivotField>
    <pivotField showAll="0"/>
    <pivotField axis="axisCol" showAll="0">
      <items count="4">
        <item x="2"/>
        <item x="0"/>
        <item x="1"/>
        <item t="default"/>
      </items>
    </pivotField>
    <pivotField numFmtId="164" showAll="0"/>
  </pivotFields>
  <rowFields count="1">
    <field x="3"/>
  </rowFields>
  <rowItems count="4">
    <i>
      <x/>
    </i>
    <i>
      <x v="1"/>
    </i>
    <i>
      <x v="2"/>
    </i>
    <i t="grand">
      <x/>
    </i>
  </rowItems>
  <colFields count="1">
    <field x="5"/>
  </colFields>
  <colItems count="4">
    <i>
      <x/>
    </i>
    <i>
      <x v="1"/>
    </i>
    <i>
      <x v="2"/>
    </i>
    <i t="grand">
      <x/>
    </i>
  </colItems>
  <dataFields count="1">
    <dataField name="Cuenta de Nombr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2C00B41-9AF2-485E-ACDA-5C61528EEAF5}" name="TablaDinámica10" cacheId="3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Departamento">
  <location ref="A32:B36" firstHeaderRow="1" firstDataRow="1" firstDataCol="1"/>
  <pivotFields count="7">
    <pivotField showAll="0"/>
    <pivotField dataField="1" showAll="0">
      <items count="17">
        <item x="11"/>
        <item x="0"/>
        <item x="15"/>
        <item x="13"/>
        <item x="7"/>
        <item x="8"/>
        <item x="5"/>
        <item x="10"/>
        <item x="1"/>
        <item x="6"/>
        <item x="4"/>
        <item x="2"/>
        <item x="9"/>
        <item x="14"/>
        <item x="3"/>
        <item x="12"/>
        <item t="default"/>
      </items>
    </pivotField>
    <pivotField showAll="0"/>
    <pivotField axis="axisRow" showAll="0">
      <items count="4">
        <item x="1"/>
        <item x="0"/>
        <item x="2"/>
        <item t="default"/>
      </items>
    </pivotField>
    <pivotField showAll="0"/>
    <pivotField showAll="0"/>
    <pivotField numFmtId="164" showAll="0"/>
  </pivotFields>
  <rowFields count="1">
    <field x="3"/>
  </rowFields>
  <rowItems count="4">
    <i>
      <x/>
    </i>
    <i>
      <x v="1"/>
    </i>
    <i>
      <x v="2"/>
    </i>
    <i t="grand">
      <x/>
    </i>
  </rowItems>
  <colItems count="1">
    <i/>
  </colItems>
  <dataFields count="1">
    <dataField name="Cuenta de Nombr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31430A-3C62-46FE-8DD0-05E23CD7E24A}" name="TablaDinámica4" cacheId="1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Jugador">
  <location ref="T13:U24" firstHeaderRow="1" firstDataRow="1" firstDataCol="1"/>
  <pivotFields count="10">
    <pivotField axis="axisRow" showAll="0">
      <items count="11">
        <item x="1"/>
        <item x="6"/>
        <item x="8"/>
        <item x="9"/>
        <item x="3"/>
        <item x="2"/>
        <item x="5"/>
        <item x="0"/>
        <item x="7"/>
        <item x="4"/>
        <item t="default"/>
      </items>
    </pivotField>
    <pivotField showAll="0"/>
    <pivotField numFmtId="14" showAll="0"/>
    <pivotField numFmtId="167" showAll="0"/>
    <pivotField showAll="0"/>
    <pivotField showAll="0"/>
    <pivotField showAll="0"/>
    <pivotField dataField="1"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Promedio de Puntos"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5A8572-064C-4D4E-ACD6-3B1D4FF882D4}" name="TablaDinámica3" cacheId="1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M25:M46" firstHeaderRow="1" firstDataRow="1" firstDataCol="1" rowPageCount="1" colPageCount="1"/>
  <pivotFields count="10">
    <pivotField axis="axisRow" showAll="0">
      <items count="11">
        <item x="1"/>
        <item x="6"/>
        <item x="8"/>
        <item x="9"/>
        <item x="3"/>
        <item x="2"/>
        <item x="5"/>
        <item x="0"/>
        <item x="7"/>
        <item x="4"/>
        <item t="default"/>
      </items>
    </pivotField>
    <pivotField axis="axisPage" showAll="0">
      <items count="8">
        <item x="3"/>
        <item x="4"/>
        <item x="5"/>
        <item x="6"/>
        <item x="2"/>
        <item x="0"/>
        <item x="1"/>
        <item t="default"/>
      </items>
    </pivotField>
    <pivotField numFmtId="14" showAll="0"/>
    <pivotField numFmtId="167" showAll="0"/>
    <pivotField showAll="0"/>
    <pivotField showAll="0"/>
    <pivotField showAll="0"/>
    <pivotField showAll="0"/>
    <pivotField axis="axisRow" showAll="0">
      <items count="11">
        <item x="0"/>
        <item x="1"/>
        <item x="2"/>
        <item x="3"/>
        <item x="4"/>
        <item x="5"/>
        <item x="6"/>
        <item x="7"/>
        <item x="8"/>
        <item x="9"/>
        <item t="default"/>
      </items>
    </pivotField>
    <pivotField showAll="0"/>
  </pivotFields>
  <rowFields count="2">
    <field x="8"/>
    <field x="0"/>
  </rowFields>
  <rowItems count="21">
    <i>
      <x/>
    </i>
    <i r="1">
      <x v="7"/>
    </i>
    <i>
      <x v="1"/>
    </i>
    <i r="1">
      <x/>
    </i>
    <i>
      <x v="2"/>
    </i>
    <i r="1">
      <x v="5"/>
    </i>
    <i>
      <x v="3"/>
    </i>
    <i r="1">
      <x v="4"/>
    </i>
    <i>
      <x v="4"/>
    </i>
    <i r="1">
      <x v="9"/>
    </i>
    <i>
      <x v="5"/>
    </i>
    <i r="1">
      <x v="6"/>
    </i>
    <i>
      <x v="6"/>
    </i>
    <i r="1">
      <x v="1"/>
    </i>
    <i>
      <x v="7"/>
    </i>
    <i r="1">
      <x v="8"/>
    </i>
    <i>
      <x v="8"/>
    </i>
    <i r="1">
      <x v="2"/>
    </i>
    <i>
      <x v="9"/>
    </i>
    <i r="1">
      <x v="3"/>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D963E2-C030-4D6D-96E7-2066782802B9}" name="TablaDinámica1" cacheId="3" dataOnRows="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Pais">
  <location ref="M8:N16" firstHeaderRow="1" firstDataRow="1" firstDataCol="1"/>
  <pivotFields count="9">
    <pivotField dataField="1" showAll="0">
      <items count="11">
        <item x="1"/>
        <item x="6"/>
        <item x="8"/>
        <item x="9"/>
        <item x="3"/>
        <item x="2"/>
        <item x="5"/>
        <item x="0"/>
        <item x="7"/>
        <item x="4"/>
        <item t="default"/>
      </items>
    </pivotField>
    <pivotField axis="axisRow" showAll="0">
      <items count="8">
        <item x="3"/>
        <item x="4"/>
        <item x="5"/>
        <item x="6"/>
        <item x="2"/>
        <item x="0"/>
        <item x="1"/>
        <item t="default"/>
      </items>
    </pivotField>
    <pivotField numFmtId="14" showAll="0"/>
    <pivotField numFmtId="167"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Cuenta de Jugad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B7F416-FAB6-492A-A952-7E9BE29CAB7A}" name="TablaDinámica9"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O28:S33" firstHeaderRow="1" firstDataRow="2" firstDataCol="1"/>
  <pivotFields count="4">
    <pivotField axis="axisRow" showAll="0">
      <items count="4">
        <item x="1"/>
        <item x="0"/>
        <item x="2"/>
        <item t="default"/>
      </items>
    </pivotField>
    <pivotField showAll="0"/>
    <pivotField axis="axisCol" showAll="0">
      <items count="4">
        <item x="2"/>
        <item x="0"/>
        <item x="1"/>
        <item t="default"/>
      </items>
    </pivotField>
    <pivotField dataField="1" showAll="0"/>
  </pivotFields>
  <rowFields count="1">
    <field x="0"/>
  </rowFields>
  <rowItems count="4">
    <i>
      <x/>
    </i>
    <i>
      <x v="1"/>
    </i>
    <i>
      <x v="2"/>
    </i>
    <i t="grand">
      <x/>
    </i>
  </rowItems>
  <colFields count="1">
    <field x="2"/>
  </colFields>
  <colItems count="4">
    <i>
      <x/>
    </i>
    <i>
      <x v="1"/>
    </i>
    <i>
      <x v="2"/>
    </i>
    <i t="grand">
      <x/>
    </i>
  </colItems>
  <dataFields count="1">
    <dataField name="Promedio de Puntos" fld="3" subtotal="average" baseField="0" baseItem="0" numFmtId="2"/>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BD5405-F8B9-4555-9943-0C275909F25C}" name="TablaDinámica8"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O12:S24" firstHeaderRow="1" firstDataRow="2" firstDataCol="1"/>
  <pivotFields count="4">
    <pivotField axis="axisRow" showAll="0">
      <items count="4">
        <item x="1"/>
        <item x="0"/>
        <item x="2"/>
        <item t="default"/>
      </items>
    </pivotField>
    <pivotField axis="axisRow" showAll="0">
      <items count="8">
        <item x="4"/>
        <item x="5"/>
        <item x="3"/>
        <item x="1"/>
        <item x="0"/>
        <item x="2"/>
        <item x="6"/>
        <item t="default"/>
      </items>
    </pivotField>
    <pivotField axis="axisCol" showAll="0">
      <items count="4">
        <item x="2"/>
        <item x="0"/>
        <item x="1"/>
        <item t="default"/>
      </items>
    </pivotField>
    <pivotField dataField="1" showAll="0"/>
  </pivotFields>
  <rowFields count="2">
    <field x="0"/>
    <field x="1"/>
  </rowFields>
  <rowItems count="11">
    <i>
      <x/>
    </i>
    <i r="1">
      <x/>
    </i>
    <i r="1">
      <x v="2"/>
    </i>
    <i r="1">
      <x v="5"/>
    </i>
    <i>
      <x v="1"/>
    </i>
    <i r="1">
      <x v="3"/>
    </i>
    <i r="1">
      <x v="4"/>
    </i>
    <i>
      <x v="2"/>
    </i>
    <i r="1">
      <x v="1"/>
    </i>
    <i r="1">
      <x v="6"/>
    </i>
    <i t="grand">
      <x/>
    </i>
  </rowItems>
  <colFields count="1">
    <field x="2"/>
  </colFields>
  <colItems count="4">
    <i>
      <x/>
    </i>
    <i>
      <x v="1"/>
    </i>
    <i>
      <x v="2"/>
    </i>
    <i t="grand">
      <x/>
    </i>
  </colItems>
  <dataFields count="1">
    <dataField name="Suma de Punto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F42EAA-A5E6-4D58-B453-FEF353880F2C}" name="TablaDinámica7"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Pais" colHeaderCaption="Prueba">
  <location ref="G26:K31" firstHeaderRow="1" firstDataRow="2" firstDataCol="1"/>
  <pivotFields count="4">
    <pivotField axis="axisRow" showAll="0">
      <items count="4">
        <item x="1"/>
        <item x="0"/>
        <item x="2"/>
        <item t="default"/>
      </items>
    </pivotField>
    <pivotField showAll="0"/>
    <pivotField axis="axisCol" showAll="0">
      <items count="4">
        <item x="2"/>
        <item x="0"/>
        <item x="1"/>
        <item t="default"/>
      </items>
    </pivotField>
    <pivotField dataField="1" showAll="0"/>
  </pivotFields>
  <rowFields count="1">
    <field x="0"/>
  </rowFields>
  <rowItems count="4">
    <i>
      <x/>
    </i>
    <i>
      <x v="1"/>
    </i>
    <i>
      <x v="2"/>
    </i>
    <i t="grand">
      <x/>
    </i>
  </rowItems>
  <colFields count="1">
    <field x="2"/>
  </colFields>
  <colItems count="4">
    <i>
      <x/>
    </i>
    <i>
      <x v="1"/>
    </i>
    <i>
      <x v="2"/>
    </i>
    <i t="grand">
      <x/>
    </i>
  </colItems>
  <dataFields count="1">
    <dataField name="Suma de Punto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029F0F-51B1-478C-8697-BF9C1307C6D2}" name="TablaDinámica6" cacheId="2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G12:K21" firstHeaderRow="1" firstDataRow="2" firstDataCol="1"/>
  <pivotFields count="4">
    <pivotField showAll="0"/>
    <pivotField axis="axisRow" showAll="0">
      <items count="8">
        <item x="4"/>
        <item x="5"/>
        <item x="3"/>
        <item x="1"/>
        <item x="0"/>
        <item x="2"/>
        <item x="6"/>
        <item t="default"/>
      </items>
    </pivotField>
    <pivotField axis="axisCol" showAll="0">
      <items count="4">
        <item x="2"/>
        <item x="0"/>
        <item x="1"/>
        <item t="default"/>
      </items>
    </pivotField>
    <pivotField dataField="1" showAll="0"/>
  </pivotFields>
  <rowFields count="1">
    <field x="1"/>
  </rowFields>
  <rowItems count="8">
    <i>
      <x/>
    </i>
    <i>
      <x v="1"/>
    </i>
    <i>
      <x v="2"/>
    </i>
    <i>
      <x v="3"/>
    </i>
    <i>
      <x v="4"/>
    </i>
    <i>
      <x v="5"/>
    </i>
    <i>
      <x v="6"/>
    </i>
    <i t="grand">
      <x/>
    </i>
  </rowItems>
  <colFields count="1">
    <field x="2"/>
  </colFields>
  <colItems count="4">
    <i>
      <x/>
    </i>
    <i>
      <x v="1"/>
    </i>
    <i>
      <x v="2"/>
    </i>
    <i t="grand">
      <x/>
    </i>
  </colItems>
  <dataFields count="1">
    <dataField name="Suma de Punto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386ED5-6F19-461B-962A-F3DC288CF918}" name="TablaDinámica13" cacheId="3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7:B69" firstHeaderRow="1" firstDataRow="1" firstDataCol="1"/>
  <pivotFields count="7">
    <pivotField showAll="0"/>
    <pivotField showAll="0"/>
    <pivotField showAll="0"/>
    <pivotField axis="axisRow" showAll="0">
      <items count="4">
        <item x="1"/>
        <item x="0"/>
        <item x="2"/>
        <item t="default"/>
      </items>
    </pivotField>
    <pivotField axis="axisRow" showAll="0">
      <items count="6">
        <item x="3"/>
        <item x="4"/>
        <item x="0"/>
        <item x="1"/>
        <item x="2"/>
        <item t="default"/>
      </items>
    </pivotField>
    <pivotField showAll="0"/>
    <pivotField dataField="1" numFmtId="164" showAll="0"/>
  </pivotFields>
  <rowFields count="2">
    <field x="3"/>
    <field x="4"/>
  </rowFields>
  <rowItems count="12">
    <i>
      <x/>
    </i>
    <i r="1">
      <x/>
    </i>
    <i r="1">
      <x v="3"/>
    </i>
    <i>
      <x v="1"/>
    </i>
    <i r="1">
      <x v="1"/>
    </i>
    <i r="1">
      <x v="2"/>
    </i>
    <i r="1">
      <x v="3"/>
    </i>
    <i>
      <x v="2"/>
    </i>
    <i r="1">
      <x v="1"/>
    </i>
    <i r="1">
      <x v="3"/>
    </i>
    <i r="1">
      <x v="4"/>
    </i>
    <i t="grand">
      <x/>
    </i>
  </rowItems>
  <colItems count="1">
    <i/>
  </colItems>
  <dataFields count="1">
    <dataField name="Máx. de Sueldo" fld="6" subtotal="max" baseField="0" baseItem="0" numFmtId="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40"/>
  <dimension ref="A1:V46"/>
  <sheetViews>
    <sheetView topLeftCell="H6" workbookViewId="0">
      <selection activeCell="R30" sqref="R30"/>
    </sheetView>
  </sheetViews>
  <sheetFormatPr baseColWidth="10" defaultRowHeight="12.75"/>
  <cols>
    <col min="1" max="1" width="10" bestFit="1" customWidth="1"/>
    <col min="2" max="2" width="4.7109375" bestFit="1" customWidth="1"/>
    <col min="3" max="3" width="18" customWidth="1"/>
    <col min="4" max="4" width="10.140625" bestFit="1" customWidth="1"/>
    <col min="5" max="9" width="9.42578125" customWidth="1"/>
    <col min="10" max="10" width="10.140625" bestFit="1" customWidth="1"/>
    <col min="11" max="11" width="11.5703125" customWidth="1"/>
    <col min="12" max="12" width="9.5703125" customWidth="1"/>
    <col min="13" max="13" width="17.85546875" bestFit="1" customWidth="1"/>
    <col min="14" max="14" width="9.42578125" bestFit="1" customWidth="1"/>
    <col min="15" max="15" width="8.28515625" bestFit="1" customWidth="1"/>
    <col min="16" max="16" width="7.42578125" bestFit="1" customWidth="1"/>
    <col min="17" max="17" width="7.7109375" bestFit="1" customWidth="1"/>
    <col min="18" max="18" width="6.7109375" bestFit="1" customWidth="1"/>
    <col min="19" max="19" width="10.5703125" bestFit="1" customWidth="1"/>
    <col min="20" max="20" width="17.85546875" bestFit="1" customWidth="1"/>
    <col min="21" max="21" width="19.5703125" bestFit="1" customWidth="1"/>
    <col min="22" max="22" width="17.140625" bestFit="1" customWidth="1"/>
    <col min="23" max="23" width="4" bestFit="1" customWidth="1"/>
    <col min="24" max="24" width="6" bestFit="1" customWidth="1"/>
    <col min="25" max="27" width="4" bestFit="1" customWidth="1"/>
    <col min="28" max="28" width="13.140625" bestFit="1" customWidth="1"/>
    <col min="29" max="39" width="23" bestFit="1" customWidth="1"/>
    <col min="40" max="40" width="24.85546875" bestFit="1" customWidth="1"/>
    <col min="41" max="41" width="22.42578125" bestFit="1" customWidth="1"/>
  </cols>
  <sheetData>
    <row r="1" spans="1:21">
      <c r="A1" s="1" t="s">
        <v>69</v>
      </c>
      <c r="C1" s="17" t="s">
        <v>70</v>
      </c>
      <c r="D1" s="18"/>
      <c r="J1" s="2"/>
    </row>
    <row r="6" spans="1:21">
      <c r="M6" s="15" t="s">
        <v>102</v>
      </c>
    </row>
    <row r="8" spans="1:21">
      <c r="M8" s="23" t="s">
        <v>100</v>
      </c>
      <c r="N8" t="s">
        <v>99</v>
      </c>
    </row>
    <row r="9" spans="1:21">
      <c r="M9" s="24" t="s">
        <v>85</v>
      </c>
      <c r="N9" s="25">
        <v>1</v>
      </c>
    </row>
    <row r="10" spans="1:21">
      <c r="M10" s="24" t="s">
        <v>88</v>
      </c>
      <c r="N10" s="25">
        <v>1</v>
      </c>
    </row>
    <row r="11" spans="1:21">
      <c r="M11" s="24" t="s">
        <v>90</v>
      </c>
      <c r="N11" s="25">
        <v>2</v>
      </c>
      <c r="T11" s="15" t="s">
        <v>107</v>
      </c>
    </row>
    <row r="12" spans="1:21">
      <c r="M12" s="24" t="s">
        <v>92</v>
      </c>
      <c r="N12" s="25">
        <v>1</v>
      </c>
    </row>
    <row r="13" spans="1:21">
      <c r="M13" s="24" t="s">
        <v>83</v>
      </c>
      <c r="N13" s="25">
        <v>1</v>
      </c>
      <c r="T13" s="23" t="s">
        <v>71</v>
      </c>
      <c r="U13" t="s">
        <v>105</v>
      </c>
    </row>
    <row r="14" spans="1:21">
      <c r="M14" s="24" t="s">
        <v>79</v>
      </c>
      <c r="N14" s="25">
        <v>2</v>
      </c>
      <c r="T14" s="24" t="s">
        <v>80</v>
      </c>
      <c r="U14" s="25">
        <v>267</v>
      </c>
    </row>
    <row r="15" spans="1:21">
      <c r="M15" s="24" t="s">
        <v>81</v>
      </c>
      <c r="N15" s="25">
        <v>2</v>
      </c>
      <c r="T15" s="24" t="s">
        <v>89</v>
      </c>
      <c r="U15" s="25">
        <v>202</v>
      </c>
    </row>
    <row r="16" spans="1:21">
      <c r="M16" s="24" t="s">
        <v>97</v>
      </c>
      <c r="N16" s="25">
        <v>10</v>
      </c>
      <c r="T16" s="24" t="s">
        <v>93</v>
      </c>
      <c r="U16" s="25">
        <v>173</v>
      </c>
    </row>
    <row r="17" spans="1:22">
      <c r="D17" s="20">
        <f ca="1">TODAY()</f>
        <v>45027</v>
      </c>
      <c r="T17" s="24" t="s">
        <v>94</v>
      </c>
      <c r="U17" s="25">
        <v>167</v>
      </c>
    </row>
    <row r="18" spans="1:22">
      <c r="A18" s="19" t="s">
        <v>71</v>
      </c>
      <c r="B18" s="19" t="s">
        <v>52</v>
      </c>
      <c r="C18" s="19" t="s">
        <v>72</v>
      </c>
      <c r="D18" s="19" t="s">
        <v>73</v>
      </c>
      <c r="E18" s="19" t="s">
        <v>74</v>
      </c>
      <c r="F18" s="19" t="s">
        <v>75</v>
      </c>
      <c r="G18" s="19" t="s">
        <v>76</v>
      </c>
      <c r="H18" s="19" t="s">
        <v>55</v>
      </c>
      <c r="I18" s="19" t="s">
        <v>77</v>
      </c>
      <c r="J18" s="19" t="s">
        <v>95</v>
      </c>
      <c r="T18" s="24" t="s">
        <v>84</v>
      </c>
      <c r="U18" s="25">
        <v>232</v>
      </c>
    </row>
    <row r="19" spans="1:22">
      <c r="A19" t="s">
        <v>78</v>
      </c>
      <c r="B19" t="s">
        <v>79</v>
      </c>
      <c r="C19" s="20">
        <v>31562</v>
      </c>
      <c r="D19" s="21">
        <f ca="1">DAYS360(C19,$D$17,1)/365.25</f>
        <v>36.334017796030118</v>
      </c>
      <c r="E19">
        <v>187</v>
      </c>
      <c r="F19">
        <v>75</v>
      </c>
      <c r="G19">
        <v>11</v>
      </c>
      <c r="H19">
        <v>321</v>
      </c>
      <c r="I19">
        <v>1</v>
      </c>
      <c r="J19" s="22">
        <f ca="1">YEAR(TODAY())-YEAR(C19)</f>
        <v>37</v>
      </c>
      <c r="T19" s="24" t="s">
        <v>82</v>
      </c>
      <c r="U19" s="25">
        <v>240</v>
      </c>
    </row>
    <row r="20" spans="1:22">
      <c r="A20" t="s">
        <v>80</v>
      </c>
      <c r="B20" t="s">
        <v>81</v>
      </c>
      <c r="C20" s="20">
        <v>32992</v>
      </c>
      <c r="D20" s="21">
        <f t="shared" ref="D20:D28" ca="1" si="0">DAYS360(C20,$D$17,1)/365.25</f>
        <v>32.476386036960989</v>
      </c>
      <c r="E20">
        <v>180</v>
      </c>
      <c r="F20">
        <v>77</v>
      </c>
      <c r="G20">
        <v>7</v>
      </c>
      <c r="H20">
        <v>267</v>
      </c>
      <c r="I20">
        <v>2</v>
      </c>
      <c r="J20" s="22">
        <f t="shared" ref="J20:J28" ca="1" si="1">YEAR(TODAY())-YEAR(C20)</f>
        <v>33</v>
      </c>
      <c r="T20" s="24" t="s">
        <v>87</v>
      </c>
      <c r="U20" s="25">
        <v>205</v>
      </c>
    </row>
    <row r="21" spans="1:22">
      <c r="A21" t="s">
        <v>82</v>
      </c>
      <c r="B21" t="s">
        <v>83</v>
      </c>
      <c r="C21" s="20">
        <v>34383</v>
      </c>
      <c r="D21" s="21">
        <f t="shared" ca="1" si="0"/>
        <v>28.728268309377139</v>
      </c>
      <c r="E21">
        <v>190</v>
      </c>
      <c r="F21">
        <v>84</v>
      </c>
      <c r="G21">
        <v>12</v>
      </c>
      <c r="H21">
        <v>240</v>
      </c>
      <c r="I21">
        <v>3</v>
      </c>
      <c r="J21" s="22">
        <f t="shared" ca="1" si="1"/>
        <v>29</v>
      </c>
      <c r="M21" s="15" t="s">
        <v>103</v>
      </c>
      <c r="T21" s="24" t="s">
        <v>78</v>
      </c>
      <c r="U21" s="25">
        <v>321</v>
      </c>
    </row>
    <row r="22" spans="1:22">
      <c r="A22" t="s">
        <v>84</v>
      </c>
      <c r="B22" t="s">
        <v>85</v>
      </c>
      <c r="C22" s="20">
        <v>33293</v>
      </c>
      <c r="D22" s="21">
        <f t="shared" ca="1" si="0"/>
        <v>31.668720054757017</v>
      </c>
      <c r="E22">
        <v>180</v>
      </c>
      <c r="F22">
        <v>65</v>
      </c>
      <c r="G22">
        <v>8</v>
      </c>
      <c r="H22">
        <v>232</v>
      </c>
      <c r="I22">
        <v>4</v>
      </c>
      <c r="J22" s="22">
        <f t="shared" ca="1" si="1"/>
        <v>32</v>
      </c>
      <c r="T22" s="24" t="s">
        <v>91</v>
      </c>
      <c r="U22" s="25">
        <v>194</v>
      </c>
    </row>
    <row r="23" spans="1:22">
      <c r="A23" t="s">
        <v>86</v>
      </c>
      <c r="B23" t="s">
        <v>81</v>
      </c>
      <c r="C23" s="20">
        <v>37115</v>
      </c>
      <c r="D23" s="21">
        <f t="shared" ca="1" si="0"/>
        <v>21.352498288843258</v>
      </c>
      <c r="E23">
        <v>185</v>
      </c>
      <c r="F23">
        <v>79</v>
      </c>
      <c r="G23">
        <v>5</v>
      </c>
      <c r="H23">
        <v>218</v>
      </c>
      <c r="I23">
        <v>5</v>
      </c>
      <c r="J23" s="22">
        <f t="shared" ca="1" si="1"/>
        <v>22</v>
      </c>
      <c r="M23" s="23" t="s">
        <v>52</v>
      </c>
      <c r="N23" t="s">
        <v>101</v>
      </c>
      <c r="T23" s="24" t="s">
        <v>86</v>
      </c>
      <c r="U23" s="25">
        <v>218</v>
      </c>
    </row>
    <row r="24" spans="1:22">
      <c r="A24" t="s">
        <v>87</v>
      </c>
      <c r="B24" t="s">
        <v>88</v>
      </c>
      <c r="C24" s="20">
        <v>35318</v>
      </c>
      <c r="D24" s="21">
        <f t="shared" ca="1" si="0"/>
        <v>26.203969883641342</v>
      </c>
      <c r="E24">
        <v>190</v>
      </c>
      <c r="F24">
        <v>75</v>
      </c>
      <c r="G24">
        <v>9</v>
      </c>
      <c r="H24">
        <v>205</v>
      </c>
      <c r="I24">
        <v>6</v>
      </c>
      <c r="J24" s="22">
        <f t="shared" ca="1" si="1"/>
        <v>27</v>
      </c>
      <c r="T24" s="24" t="s">
        <v>97</v>
      </c>
      <c r="U24" s="25">
        <v>221.9</v>
      </c>
    </row>
    <row r="25" spans="1:22">
      <c r="A25" t="s">
        <v>89</v>
      </c>
      <c r="B25" t="s">
        <v>90</v>
      </c>
      <c r="C25" s="20">
        <v>34435</v>
      </c>
      <c r="D25" s="21">
        <f t="shared" ca="1" si="0"/>
        <v>28.583162217659137</v>
      </c>
      <c r="E25">
        <v>180</v>
      </c>
      <c r="F25">
        <v>70</v>
      </c>
      <c r="G25">
        <v>8</v>
      </c>
      <c r="H25">
        <v>202</v>
      </c>
      <c r="I25">
        <v>7</v>
      </c>
      <c r="J25" s="22">
        <f t="shared" ca="1" si="1"/>
        <v>29</v>
      </c>
      <c r="M25" s="23" t="s">
        <v>98</v>
      </c>
    </row>
    <row r="26" spans="1:22">
      <c r="A26" t="s">
        <v>91</v>
      </c>
      <c r="B26" t="s">
        <v>92</v>
      </c>
      <c r="C26" s="20">
        <v>36295</v>
      </c>
      <c r="D26" s="21">
        <f t="shared" ca="1" si="0"/>
        <v>23.561943874058862</v>
      </c>
      <c r="E26">
        <v>187</v>
      </c>
      <c r="F26">
        <v>79</v>
      </c>
      <c r="G26">
        <v>9</v>
      </c>
      <c r="H26">
        <v>194</v>
      </c>
      <c r="I26">
        <v>8</v>
      </c>
      <c r="J26" s="22">
        <f t="shared" ca="1" si="1"/>
        <v>24</v>
      </c>
      <c r="M26" s="24">
        <v>1</v>
      </c>
    </row>
    <row r="27" spans="1:22">
      <c r="A27" t="s">
        <v>93</v>
      </c>
      <c r="B27" t="s">
        <v>79</v>
      </c>
      <c r="C27" s="20">
        <v>30754</v>
      </c>
      <c r="D27" s="21">
        <f t="shared" ca="1" si="0"/>
        <v>38.516084873374403</v>
      </c>
      <c r="E27">
        <v>190</v>
      </c>
      <c r="F27">
        <v>87</v>
      </c>
      <c r="G27">
        <v>10</v>
      </c>
      <c r="H27">
        <v>173</v>
      </c>
      <c r="I27">
        <v>9</v>
      </c>
      <c r="J27" s="22">
        <f t="shared" ca="1" si="1"/>
        <v>39</v>
      </c>
      <c r="M27" s="26" t="s">
        <v>78</v>
      </c>
      <c r="T27" s="27" t="s">
        <v>108</v>
      </c>
    </row>
    <row r="28" spans="1:22">
      <c r="A28" t="s">
        <v>94</v>
      </c>
      <c r="B28" t="s">
        <v>90</v>
      </c>
      <c r="C28" s="20">
        <v>29994</v>
      </c>
      <c r="D28" s="21">
        <f t="shared" ca="1" si="0"/>
        <v>40.572210814510612</v>
      </c>
      <c r="E28">
        <v>182</v>
      </c>
      <c r="F28">
        <v>72</v>
      </c>
      <c r="G28">
        <v>11</v>
      </c>
      <c r="H28">
        <v>167</v>
      </c>
      <c r="I28">
        <v>10</v>
      </c>
      <c r="J28" s="22">
        <f t="shared" ca="1" si="1"/>
        <v>41</v>
      </c>
      <c r="M28" s="24">
        <v>2</v>
      </c>
    </row>
    <row r="29" spans="1:22">
      <c r="M29" s="26" t="s">
        <v>80</v>
      </c>
    </row>
    <row r="30" spans="1:22">
      <c r="M30" s="24">
        <v>3</v>
      </c>
    </row>
    <row r="31" spans="1:22">
      <c r="M31" s="26" t="s">
        <v>82</v>
      </c>
    </row>
    <row r="32" spans="1:22">
      <c r="M32" s="24">
        <v>4</v>
      </c>
      <c r="T32" s="23" t="s">
        <v>71</v>
      </c>
      <c r="U32" t="s">
        <v>105</v>
      </c>
      <c r="V32" t="s">
        <v>106</v>
      </c>
    </row>
    <row r="33" spans="13:22">
      <c r="M33" s="26" t="s">
        <v>84</v>
      </c>
      <c r="T33" s="24" t="s">
        <v>80</v>
      </c>
      <c r="U33" s="25">
        <v>267</v>
      </c>
      <c r="V33" s="25">
        <v>7</v>
      </c>
    </row>
    <row r="34" spans="13:22">
      <c r="M34" s="24">
        <v>5</v>
      </c>
      <c r="T34" s="24" t="s">
        <v>89</v>
      </c>
      <c r="U34" s="25">
        <v>202</v>
      </c>
      <c r="V34" s="25">
        <v>8</v>
      </c>
    </row>
    <row r="35" spans="13:22">
      <c r="M35" s="26" t="s">
        <v>86</v>
      </c>
      <c r="T35" s="24" t="s">
        <v>93</v>
      </c>
      <c r="U35" s="25">
        <v>173</v>
      </c>
      <c r="V35" s="25">
        <v>10</v>
      </c>
    </row>
    <row r="36" spans="13:22">
      <c r="M36" s="24">
        <v>6</v>
      </c>
      <c r="T36" s="24" t="s">
        <v>94</v>
      </c>
      <c r="U36" s="25">
        <v>167</v>
      </c>
      <c r="V36" s="25">
        <v>11</v>
      </c>
    </row>
    <row r="37" spans="13:22">
      <c r="M37" s="26" t="s">
        <v>87</v>
      </c>
      <c r="T37" s="24" t="s">
        <v>84</v>
      </c>
      <c r="U37" s="25">
        <v>232</v>
      </c>
      <c r="V37" s="25">
        <v>8</v>
      </c>
    </row>
    <row r="38" spans="13:22">
      <c r="M38" s="24">
        <v>7</v>
      </c>
      <c r="T38" s="24" t="s">
        <v>82</v>
      </c>
      <c r="U38" s="25">
        <v>240</v>
      </c>
      <c r="V38" s="25">
        <v>12</v>
      </c>
    </row>
    <row r="39" spans="13:22">
      <c r="M39" s="26" t="s">
        <v>89</v>
      </c>
      <c r="T39" s="24" t="s">
        <v>87</v>
      </c>
      <c r="U39" s="25">
        <v>205</v>
      </c>
      <c r="V39" s="25">
        <v>9</v>
      </c>
    </row>
    <row r="40" spans="13:22">
      <c r="M40" s="24">
        <v>8</v>
      </c>
      <c r="T40" s="24" t="s">
        <v>78</v>
      </c>
      <c r="U40" s="25">
        <v>321</v>
      </c>
      <c r="V40" s="25">
        <v>11</v>
      </c>
    </row>
    <row r="41" spans="13:22">
      <c r="M41" s="26" t="s">
        <v>91</v>
      </c>
      <c r="T41" s="24" t="s">
        <v>91</v>
      </c>
      <c r="U41" s="25">
        <v>194</v>
      </c>
      <c r="V41" s="25">
        <v>9</v>
      </c>
    </row>
    <row r="42" spans="13:22">
      <c r="M42" s="24">
        <v>9</v>
      </c>
      <c r="T42" s="24" t="s">
        <v>86</v>
      </c>
      <c r="U42" s="25">
        <v>218</v>
      </c>
      <c r="V42" s="25">
        <v>5</v>
      </c>
    </row>
    <row r="43" spans="13:22">
      <c r="M43" s="26" t="s">
        <v>93</v>
      </c>
      <c r="T43" s="24" t="s">
        <v>97</v>
      </c>
      <c r="U43" s="25">
        <v>221.9</v>
      </c>
      <c r="V43" s="25">
        <v>90</v>
      </c>
    </row>
    <row r="44" spans="13:22">
      <c r="M44" s="24">
        <v>10</v>
      </c>
    </row>
    <row r="45" spans="13:22">
      <c r="M45" s="26" t="s">
        <v>94</v>
      </c>
    </row>
    <row r="46" spans="13:22">
      <c r="M46" s="24" t="s">
        <v>97</v>
      </c>
    </row>
  </sheetData>
  <phoneticPr fontId="5" type="noConversion"/>
  <pageMargins left="0.23622047244094491" right="0.75" top="0.23622047244094491" bottom="1" header="0" footer="0"/>
  <pageSetup paperSize="9" orientation="portrait" horizontalDpi="200" verticalDpi="200"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05"/>
  <dimension ref="A1:S33"/>
  <sheetViews>
    <sheetView workbookViewId="0">
      <selection activeCell="U26" sqref="U26"/>
    </sheetView>
  </sheetViews>
  <sheetFormatPr baseColWidth="10" defaultRowHeight="12.75"/>
  <cols>
    <col min="1" max="1" width="18" customWidth="1"/>
    <col min="2" max="5" width="12" customWidth="1"/>
    <col min="6" max="6" width="11.5703125" customWidth="1"/>
    <col min="7" max="7" width="17.85546875" bestFit="1" customWidth="1"/>
    <col min="8" max="8" width="23" bestFit="1" customWidth="1"/>
    <col min="9" max="9" width="7.85546875" bestFit="1" customWidth="1"/>
    <col min="10" max="10" width="9" bestFit="1" customWidth="1"/>
    <col min="11" max="11" width="13.140625" bestFit="1" customWidth="1"/>
    <col min="12" max="14" width="7" customWidth="1"/>
    <col min="15" max="15" width="19.5703125" bestFit="1" customWidth="1"/>
    <col min="16" max="16" width="23" bestFit="1" customWidth="1"/>
    <col min="17" max="18" width="12" bestFit="1" customWidth="1"/>
    <col min="19" max="19" width="13.140625" bestFit="1" customWidth="1"/>
    <col min="20" max="20" width="6.5703125" bestFit="1" customWidth="1"/>
    <col min="21" max="21" width="7.42578125" bestFit="1" customWidth="1"/>
    <col min="22" max="22" width="5" bestFit="1" customWidth="1"/>
    <col min="23" max="23" width="14" bestFit="1" customWidth="1"/>
    <col min="24" max="24" width="9.85546875" bestFit="1" customWidth="1"/>
    <col min="25" max="26" width="5.42578125" bestFit="1" customWidth="1"/>
    <col min="27" max="27" width="8" bestFit="1" customWidth="1"/>
    <col min="28" max="28" width="6.5703125" bestFit="1" customWidth="1"/>
    <col min="29" max="29" width="7.42578125" bestFit="1" customWidth="1"/>
    <col min="30" max="30" width="5" bestFit="1" customWidth="1"/>
    <col min="31" max="31" width="13" bestFit="1" customWidth="1"/>
    <col min="32" max="32" width="11" bestFit="1" customWidth="1"/>
    <col min="33" max="34" width="5.42578125" bestFit="1" customWidth="1"/>
    <col min="35" max="35" width="8" bestFit="1" customWidth="1"/>
    <col min="36" max="36" width="6.5703125" bestFit="1" customWidth="1"/>
    <col min="37" max="37" width="7.42578125" bestFit="1" customWidth="1"/>
    <col min="38" max="38" width="5" bestFit="1" customWidth="1"/>
    <col min="39" max="39" width="14.140625" bestFit="1" customWidth="1"/>
    <col min="40" max="40" width="13.140625" bestFit="1" customWidth="1"/>
  </cols>
  <sheetData>
    <row r="1" spans="1:19">
      <c r="A1" s="1" t="s">
        <v>51</v>
      </c>
      <c r="B1" s="15"/>
      <c r="C1" s="1" t="s">
        <v>1</v>
      </c>
      <c r="G1" s="2"/>
    </row>
    <row r="11" spans="1:19">
      <c r="A11" s="16" t="s">
        <v>52</v>
      </c>
      <c r="B11" s="16" t="s">
        <v>53</v>
      </c>
      <c r="C11" s="16" t="s">
        <v>54</v>
      </c>
      <c r="D11" s="16" t="s">
        <v>55</v>
      </c>
    </row>
    <row r="12" spans="1:19">
      <c r="A12" s="4" t="s">
        <v>56</v>
      </c>
      <c r="B12" s="4" t="s">
        <v>57</v>
      </c>
      <c r="C12" s="4" t="s">
        <v>58</v>
      </c>
      <c r="D12" s="4">
        <v>8</v>
      </c>
      <c r="G12" s="23" t="s">
        <v>104</v>
      </c>
      <c r="H12" s="23" t="s">
        <v>96</v>
      </c>
      <c r="O12" s="23" t="s">
        <v>104</v>
      </c>
      <c r="P12" s="23" t="s">
        <v>96</v>
      </c>
    </row>
    <row r="13" spans="1:19">
      <c r="A13" s="4" t="s">
        <v>56</v>
      </c>
      <c r="B13" s="4" t="s">
        <v>59</v>
      </c>
      <c r="C13" s="4" t="s">
        <v>58</v>
      </c>
      <c r="D13" s="4">
        <v>7</v>
      </c>
      <c r="G13" s="23" t="s">
        <v>98</v>
      </c>
      <c r="H13" t="s">
        <v>68</v>
      </c>
      <c r="I13" t="s">
        <v>58</v>
      </c>
      <c r="J13" t="s">
        <v>67</v>
      </c>
      <c r="K13" t="s">
        <v>97</v>
      </c>
      <c r="O13" s="23" t="s">
        <v>98</v>
      </c>
      <c r="P13" t="s">
        <v>68</v>
      </c>
      <c r="Q13" t="s">
        <v>58</v>
      </c>
      <c r="R13" t="s">
        <v>67</v>
      </c>
      <c r="S13" t="s">
        <v>97</v>
      </c>
    </row>
    <row r="14" spans="1:19">
      <c r="A14" s="4" t="s">
        <v>60</v>
      </c>
      <c r="B14" s="4" t="s">
        <v>61</v>
      </c>
      <c r="C14" s="4" t="s">
        <v>58</v>
      </c>
      <c r="D14" s="4">
        <v>6</v>
      </c>
      <c r="G14" s="24" t="s">
        <v>63</v>
      </c>
      <c r="H14" s="25">
        <v>9</v>
      </c>
      <c r="I14" s="25">
        <v>4</v>
      </c>
      <c r="J14" s="25">
        <v>6</v>
      </c>
      <c r="K14" s="25">
        <v>19</v>
      </c>
      <c r="O14" s="24" t="s">
        <v>60</v>
      </c>
      <c r="P14" s="25">
        <v>25</v>
      </c>
      <c r="Q14" s="25">
        <v>15</v>
      </c>
      <c r="R14" s="25">
        <v>15</v>
      </c>
      <c r="S14" s="25">
        <v>55</v>
      </c>
    </row>
    <row r="15" spans="1:19">
      <c r="A15" s="4" t="s">
        <v>60</v>
      </c>
      <c r="B15" s="4" t="s">
        <v>62</v>
      </c>
      <c r="C15" s="4" t="s">
        <v>58</v>
      </c>
      <c r="D15" s="4">
        <v>5</v>
      </c>
      <c r="G15" s="24" t="s">
        <v>65</v>
      </c>
      <c r="H15" s="25">
        <v>4</v>
      </c>
      <c r="I15" s="25">
        <v>3</v>
      </c>
      <c r="J15" s="25">
        <v>3</v>
      </c>
      <c r="K15" s="25">
        <v>10</v>
      </c>
      <c r="O15" s="26" t="s">
        <v>63</v>
      </c>
      <c r="P15" s="25">
        <v>9</v>
      </c>
      <c r="Q15" s="25">
        <v>4</v>
      </c>
      <c r="R15" s="25">
        <v>6</v>
      </c>
      <c r="S15" s="25">
        <v>19</v>
      </c>
    </row>
    <row r="16" spans="1:19">
      <c r="A16" s="4" t="s">
        <v>60</v>
      </c>
      <c r="B16" s="4" t="s">
        <v>63</v>
      </c>
      <c r="C16" s="4" t="s">
        <v>58</v>
      </c>
      <c r="D16" s="4">
        <v>4</v>
      </c>
      <c r="G16" s="24" t="s">
        <v>62</v>
      </c>
      <c r="H16" s="25">
        <v>8</v>
      </c>
      <c r="I16" s="25">
        <v>5</v>
      </c>
      <c r="J16" s="25">
        <v>7</v>
      </c>
      <c r="K16" s="25">
        <v>20</v>
      </c>
      <c r="O16" s="26" t="s">
        <v>62</v>
      </c>
      <c r="P16" s="25">
        <v>8</v>
      </c>
      <c r="Q16" s="25">
        <v>5</v>
      </c>
      <c r="R16" s="25">
        <v>7</v>
      </c>
      <c r="S16" s="25">
        <v>20</v>
      </c>
    </row>
    <row r="17" spans="1:19">
      <c r="A17" s="4" t="s">
        <v>64</v>
      </c>
      <c r="B17" s="4" t="s">
        <v>65</v>
      </c>
      <c r="C17" s="4" t="s">
        <v>58</v>
      </c>
      <c r="D17" s="4">
        <v>3</v>
      </c>
      <c r="G17" s="24" t="s">
        <v>59</v>
      </c>
      <c r="H17" s="25">
        <v>4</v>
      </c>
      <c r="I17" s="25">
        <v>7</v>
      </c>
      <c r="J17" s="25">
        <v>5</v>
      </c>
      <c r="K17" s="25">
        <v>16</v>
      </c>
      <c r="O17" s="26" t="s">
        <v>61</v>
      </c>
      <c r="P17" s="25">
        <v>8</v>
      </c>
      <c r="Q17" s="25">
        <v>6</v>
      </c>
      <c r="R17" s="25">
        <v>2</v>
      </c>
      <c r="S17" s="25">
        <v>16</v>
      </c>
    </row>
    <row r="18" spans="1:19">
      <c r="A18" s="4" t="s">
        <v>64</v>
      </c>
      <c r="B18" s="4" t="s">
        <v>66</v>
      </c>
      <c r="C18" s="4" t="s">
        <v>58</v>
      </c>
      <c r="D18" s="4">
        <v>6</v>
      </c>
      <c r="G18" s="24" t="s">
        <v>57</v>
      </c>
      <c r="H18" s="25">
        <v>3</v>
      </c>
      <c r="I18" s="25">
        <v>8</v>
      </c>
      <c r="J18" s="25">
        <v>4</v>
      </c>
      <c r="K18" s="25">
        <v>15</v>
      </c>
      <c r="O18" s="24" t="s">
        <v>56</v>
      </c>
      <c r="P18" s="25">
        <v>7</v>
      </c>
      <c r="Q18" s="25">
        <v>15</v>
      </c>
      <c r="R18" s="25">
        <v>9</v>
      </c>
      <c r="S18" s="25">
        <v>31</v>
      </c>
    </row>
    <row r="19" spans="1:19">
      <c r="A19" s="4" t="s">
        <v>56</v>
      </c>
      <c r="B19" s="4" t="s">
        <v>57</v>
      </c>
      <c r="C19" s="4" t="s">
        <v>67</v>
      </c>
      <c r="D19" s="4">
        <v>4</v>
      </c>
      <c r="G19" s="24" t="s">
        <v>61</v>
      </c>
      <c r="H19" s="25">
        <v>8</v>
      </c>
      <c r="I19" s="25">
        <v>6</v>
      </c>
      <c r="J19" s="25">
        <v>2</v>
      </c>
      <c r="K19" s="25">
        <v>16</v>
      </c>
      <c r="O19" s="26" t="s">
        <v>59</v>
      </c>
      <c r="P19" s="25">
        <v>4</v>
      </c>
      <c r="Q19" s="25">
        <v>7</v>
      </c>
      <c r="R19" s="25">
        <v>5</v>
      </c>
      <c r="S19" s="25">
        <v>16</v>
      </c>
    </row>
    <row r="20" spans="1:19">
      <c r="A20" s="4" t="s">
        <v>56</v>
      </c>
      <c r="B20" s="4" t="s">
        <v>59</v>
      </c>
      <c r="C20" s="4" t="s">
        <v>67</v>
      </c>
      <c r="D20" s="4">
        <v>5</v>
      </c>
      <c r="G20" s="24" t="s">
        <v>66</v>
      </c>
      <c r="H20" s="25">
        <v>4</v>
      </c>
      <c r="I20" s="25">
        <v>6</v>
      </c>
      <c r="J20" s="25">
        <v>5</v>
      </c>
      <c r="K20" s="25">
        <v>15</v>
      </c>
      <c r="O20" s="26" t="s">
        <v>57</v>
      </c>
      <c r="P20" s="25">
        <v>3</v>
      </c>
      <c r="Q20" s="25">
        <v>8</v>
      </c>
      <c r="R20" s="25">
        <v>4</v>
      </c>
      <c r="S20" s="25">
        <v>15</v>
      </c>
    </row>
    <row r="21" spans="1:19">
      <c r="A21" s="4" t="s">
        <v>60</v>
      </c>
      <c r="B21" s="4" t="s">
        <v>61</v>
      </c>
      <c r="C21" s="4" t="s">
        <v>67</v>
      </c>
      <c r="D21" s="4">
        <v>2</v>
      </c>
      <c r="G21" s="24" t="s">
        <v>97</v>
      </c>
      <c r="H21" s="25">
        <v>40</v>
      </c>
      <c r="I21" s="25">
        <v>39</v>
      </c>
      <c r="J21" s="25">
        <v>32</v>
      </c>
      <c r="K21" s="25">
        <v>111</v>
      </c>
      <c r="O21" s="24" t="s">
        <v>64</v>
      </c>
      <c r="P21" s="25">
        <v>8</v>
      </c>
      <c r="Q21" s="25">
        <v>9</v>
      </c>
      <c r="R21" s="25">
        <v>8</v>
      </c>
      <c r="S21" s="25">
        <v>25</v>
      </c>
    </row>
    <row r="22" spans="1:19">
      <c r="A22" s="4" t="s">
        <v>60</v>
      </c>
      <c r="B22" s="4" t="s">
        <v>62</v>
      </c>
      <c r="C22" s="4" t="s">
        <v>67</v>
      </c>
      <c r="D22" s="4">
        <v>7</v>
      </c>
      <c r="O22" s="26" t="s">
        <v>65</v>
      </c>
      <c r="P22" s="25">
        <v>4</v>
      </c>
      <c r="Q22" s="25">
        <v>3</v>
      </c>
      <c r="R22" s="25">
        <v>3</v>
      </c>
      <c r="S22" s="25">
        <v>10</v>
      </c>
    </row>
    <row r="23" spans="1:19">
      <c r="A23" s="4" t="s">
        <v>60</v>
      </c>
      <c r="B23" s="4" t="s">
        <v>63</v>
      </c>
      <c r="C23" s="4" t="s">
        <v>67</v>
      </c>
      <c r="D23" s="4">
        <v>6</v>
      </c>
      <c r="O23" s="26" t="s">
        <v>66</v>
      </c>
      <c r="P23" s="25">
        <v>4</v>
      </c>
      <c r="Q23" s="25">
        <v>6</v>
      </c>
      <c r="R23" s="25">
        <v>5</v>
      </c>
      <c r="S23" s="25">
        <v>15</v>
      </c>
    </row>
    <row r="24" spans="1:19">
      <c r="A24" s="4" t="s">
        <v>64</v>
      </c>
      <c r="B24" s="4" t="s">
        <v>65</v>
      </c>
      <c r="C24" s="4" t="s">
        <v>67</v>
      </c>
      <c r="D24" s="4">
        <v>3</v>
      </c>
      <c r="O24" s="24" t="s">
        <v>97</v>
      </c>
      <c r="P24" s="25">
        <v>40</v>
      </c>
      <c r="Q24" s="25">
        <v>39</v>
      </c>
      <c r="R24" s="25">
        <v>32</v>
      </c>
      <c r="S24" s="25">
        <v>111</v>
      </c>
    </row>
    <row r="25" spans="1:19">
      <c r="A25" s="4" t="s">
        <v>64</v>
      </c>
      <c r="B25" s="4" t="s">
        <v>66</v>
      </c>
      <c r="C25" s="4" t="s">
        <v>67</v>
      </c>
      <c r="D25" s="4">
        <v>5</v>
      </c>
    </row>
    <row r="26" spans="1:19">
      <c r="A26" s="4" t="s">
        <v>56</v>
      </c>
      <c r="B26" s="4" t="s">
        <v>57</v>
      </c>
      <c r="C26" s="4" t="s">
        <v>68</v>
      </c>
      <c r="D26" s="4">
        <v>3</v>
      </c>
      <c r="G26" s="23" t="s">
        <v>104</v>
      </c>
      <c r="H26" s="23" t="s">
        <v>54</v>
      </c>
    </row>
    <row r="27" spans="1:19">
      <c r="A27" s="4" t="s">
        <v>56</v>
      </c>
      <c r="B27" s="4" t="s">
        <v>59</v>
      </c>
      <c r="C27" s="4" t="s">
        <v>68</v>
      </c>
      <c r="D27" s="4">
        <v>4</v>
      </c>
      <c r="G27" s="23" t="s">
        <v>100</v>
      </c>
      <c r="H27" t="s">
        <v>68</v>
      </c>
      <c r="I27" t="s">
        <v>58</v>
      </c>
      <c r="J27" t="s">
        <v>67</v>
      </c>
      <c r="K27" t="s">
        <v>97</v>
      </c>
    </row>
    <row r="28" spans="1:19">
      <c r="A28" s="4" t="s">
        <v>60</v>
      </c>
      <c r="B28" s="4" t="s">
        <v>61</v>
      </c>
      <c r="C28" s="4" t="s">
        <v>68</v>
      </c>
      <c r="D28" s="4">
        <v>8</v>
      </c>
      <c r="G28" s="24" t="s">
        <v>60</v>
      </c>
      <c r="H28" s="25">
        <v>25</v>
      </c>
      <c r="I28" s="25">
        <v>15</v>
      </c>
      <c r="J28" s="25">
        <v>15</v>
      </c>
      <c r="K28" s="25">
        <v>55</v>
      </c>
      <c r="O28" s="23" t="s">
        <v>105</v>
      </c>
      <c r="P28" s="23" t="s">
        <v>96</v>
      </c>
    </row>
    <row r="29" spans="1:19">
      <c r="A29" s="4" t="s">
        <v>60</v>
      </c>
      <c r="B29" s="4" t="s">
        <v>62</v>
      </c>
      <c r="C29" s="4" t="s">
        <v>68</v>
      </c>
      <c r="D29" s="4">
        <v>8</v>
      </c>
      <c r="G29" s="24" t="s">
        <v>56</v>
      </c>
      <c r="H29" s="25">
        <v>7</v>
      </c>
      <c r="I29" s="25">
        <v>15</v>
      </c>
      <c r="J29" s="25">
        <v>9</v>
      </c>
      <c r="K29" s="25">
        <v>31</v>
      </c>
      <c r="O29" s="23" t="s">
        <v>98</v>
      </c>
      <c r="P29" t="s">
        <v>68</v>
      </c>
      <c r="Q29" t="s">
        <v>58</v>
      </c>
      <c r="R29" t="s">
        <v>67</v>
      </c>
      <c r="S29" t="s">
        <v>97</v>
      </c>
    </row>
    <row r="30" spans="1:19">
      <c r="A30" s="4" t="s">
        <v>60</v>
      </c>
      <c r="B30" s="4" t="s">
        <v>63</v>
      </c>
      <c r="C30" s="4" t="s">
        <v>68</v>
      </c>
      <c r="D30" s="4">
        <v>9</v>
      </c>
      <c r="G30" s="24" t="s">
        <v>64</v>
      </c>
      <c r="H30" s="25">
        <v>8</v>
      </c>
      <c r="I30" s="25">
        <v>9</v>
      </c>
      <c r="J30" s="25">
        <v>8</v>
      </c>
      <c r="K30" s="25">
        <v>25</v>
      </c>
      <c r="O30" s="24" t="s">
        <v>60</v>
      </c>
      <c r="P30" s="28">
        <v>8.3333333333333339</v>
      </c>
      <c r="Q30" s="28">
        <v>5</v>
      </c>
      <c r="R30" s="28">
        <v>5</v>
      </c>
      <c r="S30" s="28">
        <v>6.1111111111111107</v>
      </c>
    </row>
    <row r="31" spans="1:19">
      <c r="A31" s="4" t="s">
        <v>64</v>
      </c>
      <c r="B31" s="4" t="s">
        <v>65</v>
      </c>
      <c r="C31" s="4" t="s">
        <v>68</v>
      </c>
      <c r="D31" s="4">
        <v>4</v>
      </c>
      <c r="G31" s="24" t="s">
        <v>97</v>
      </c>
      <c r="H31" s="25">
        <v>40</v>
      </c>
      <c r="I31" s="25">
        <v>39</v>
      </c>
      <c r="J31" s="25">
        <v>32</v>
      </c>
      <c r="K31" s="25">
        <v>111</v>
      </c>
      <c r="O31" s="24" t="s">
        <v>56</v>
      </c>
      <c r="P31" s="28">
        <v>3.5</v>
      </c>
      <c r="Q31" s="28">
        <v>7.5</v>
      </c>
      <c r="R31" s="28">
        <v>4.5</v>
      </c>
      <c r="S31" s="28">
        <v>5.166666666666667</v>
      </c>
    </row>
    <row r="32" spans="1:19">
      <c r="A32" s="4" t="s">
        <v>64</v>
      </c>
      <c r="B32" s="4" t="s">
        <v>66</v>
      </c>
      <c r="C32" s="4" t="s">
        <v>68</v>
      </c>
      <c r="D32" s="4">
        <v>4</v>
      </c>
      <c r="O32" s="24" t="s">
        <v>64</v>
      </c>
      <c r="P32" s="28">
        <v>4</v>
      </c>
      <c r="Q32" s="28">
        <v>4.5</v>
      </c>
      <c r="R32" s="28">
        <v>4</v>
      </c>
      <c r="S32" s="28">
        <v>4.166666666666667</v>
      </c>
    </row>
    <row r="33" spans="15:19">
      <c r="O33" s="24" t="s">
        <v>97</v>
      </c>
      <c r="P33" s="28">
        <v>5.7142857142857144</v>
      </c>
      <c r="Q33" s="28">
        <v>5.5714285714285712</v>
      </c>
      <c r="R33" s="28">
        <v>4.5714285714285712</v>
      </c>
      <c r="S33" s="28">
        <v>5.2857142857142856</v>
      </c>
    </row>
  </sheetData>
  <phoneticPr fontId="5" type="noConversion"/>
  <pageMargins left="0.23622047244094491" right="0.75" top="0.23622047244094491" bottom="1" header="0" footer="0"/>
  <pageSetup paperSize="9" orientation="portrait" horizontalDpi="200" verticalDpi="200" r:id="rId5"/>
  <headerFooter alignWithMargins="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8"/>
  <dimension ref="A1:H69"/>
  <sheetViews>
    <sheetView tabSelected="1" workbookViewId="0">
      <selection activeCell="G2" sqref="G2"/>
    </sheetView>
  </sheetViews>
  <sheetFormatPr baseColWidth="10" defaultRowHeight="12.75"/>
  <cols>
    <col min="1" max="1" width="17.85546875" bestFit="1" customWidth="1"/>
    <col min="2" max="2" width="15.28515625" bestFit="1" customWidth="1"/>
    <col min="3" max="5" width="12" bestFit="1" customWidth="1"/>
    <col min="6" max="6" width="13.42578125" bestFit="1" customWidth="1"/>
    <col min="7" max="7" width="13.140625" bestFit="1" customWidth="1"/>
    <col min="8" max="8" width="13.85546875" customWidth="1"/>
    <col min="9" max="11" width="12" customWidth="1"/>
    <col min="12" max="12" width="13.7109375" customWidth="1"/>
    <col min="13" max="13" width="12" customWidth="1"/>
    <col min="14" max="14" width="16.7109375" customWidth="1"/>
    <col min="15" max="15" width="12" customWidth="1"/>
    <col min="16" max="16" width="10.85546875" customWidth="1"/>
    <col min="17" max="17" width="19.42578125" customWidth="1"/>
    <col min="18" max="18" width="10.85546875" customWidth="1"/>
    <col min="19" max="19" width="19.42578125" bestFit="1" customWidth="1"/>
    <col min="20" max="21" width="10.85546875" customWidth="1"/>
    <col min="22" max="22" width="19.42578125" bestFit="1" customWidth="1"/>
    <col min="23" max="23" width="10.85546875" customWidth="1"/>
    <col min="24" max="24" width="19.42578125" bestFit="1" customWidth="1"/>
    <col min="25" max="26" width="13.28515625" bestFit="1" customWidth="1"/>
    <col min="27" max="27" width="19.42578125" bestFit="1" customWidth="1"/>
    <col min="28" max="28" width="10.85546875" customWidth="1"/>
    <col min="29" max="29" width="19.42578125" bestFit="1" customWidth="1"/>
    <col min="30" max="30" width="11.5703125" bestFit="1" customWidth="1"/>
  </cols>
  <sheetData>
    <row r="1" spans="1:7">
      <c r="A1" s="1" t="s">
        <v>0</v>
      </c>
      <c r="C1" s="1" t="s">
        <v>1</v>
      </c>
      <c r="G1" s="2"/>
    </row>
    <row r="11" spans="1:7">
      <c r="A11" s="3" t="s">
        <v>2</v>
      </c>
      <c r="B11" s="3" t="s">
        <v>3</v>
      </c>
      <c r="C11" s="3" t="s">
        <v>4</v>
      </c>
      <c r="D11" s="3" t="s">
        <v>5</v>
      </c>
      <c r="E11" s="3" t="s">
        <v>6</v>
      </c>
      <c r="F11" s="3" t="s">
        <v>7</v>
      </c>
      <c r="G11" s="3" t="s">
        <v>8</v>
      </c>
    </row>
    <row r="12" spans="1:7">
      <c r="A12" s="4">
        <v>1</v>
      </c>
      <c r="B12" s="4" t="s">
        <v>9</v>
      </c>
      <c r="C12" s="4" t="s">
        <v>10</v>
      </c>
      <c r="D12" s="4" t="s">
        <v>11</v>
      </c>
      <c r="E12" s="4" t="s">
        <v>11</v>
      </c>
      <c r="F12" s="5" t="s">
        <v>12</v>
      </c>
      <c r="G12" s="6">
        <v>1262.1254192059428</v>
      </c>
    </row>
    <row r="13" spans="1:7">
      <c r="A13" s="4">
        <v>2</v>
      </c>
      <c r="B13" s="4" t="s">
        <v>13</v>
      </c>
      <c r="C13" s="4" t="s">
        <v>14</v>
      </c>
      <c r="D13" s="4" t="s">
        <v>15</v>
      </c>
      <c r="E13" s="4" t="s">
        <v>16</v>
      </c>
      <c r="F13" s="5" t="s">
        <v>17</v>
      </c>
      <c r="G13" s="6">
        <v>2404.0484175351294</v>
      </c>
    </row>
    <row r="14" spans="1:7">
      <c r="A14" s="4">
        <v>3</v>
      </c>
      <c r="B14" s="4" t="s">
        <v>18</v>
      </c>
      <c r="C14" s="4" t="s">
        <v>19</v>
      </c>
      <c r="D14" s="4" t="s">
        <v>20</v>
      </c>
      <c r="E14" s="4" t="s">
        <v>21</v>
      </c>
      <c r="F14" s="5" t="s">
        <v>22</v>
      </c>
      <c r="G14" s="6">
        <v>1502.5302609594557</v>
      </c>
    </row>
    <row r="15" spans="1:7">
      <c r="A15" s="4">
        <v>4</v>
      </c>
      <c r="B15" s="4" t="s">
        <v>23</v>
      </c>
      <c r="C15" s="4" t="s">
        <v>24</v>
      </c>
      <c r="D15" s="4" t="s">
        <v>20</v>
      </c>
      <c r="E15" s="4" t="s">
        <v>21</v>
      </c>
      <c r="F15" s="5" t="s">
        <v>17</v>
      </c>
      <c r="G15" s="6">
        <v>1803.0363131513468</v>
      </c>
    </row>
    <row r="16" spans="1:7">
      <c r="A16" s="4">
        <v>5</v>
      </c>
      <c r="B16" s="4" t="s">
        <v>25</v>
      </c>
      <c r="C16" s="4" t="s">
        <v>26</v>
      </c>
      <c r="D16" s="4" t="s">
        <v>15</v>
      </c>
      <c r="E16" s="4" t="s">
        <v>27</v>
      </c>
      <c r="F16" s="5" t="s">
        <v>22</v>
      </c>
      <c r="G16" s="6">
        <v>781.31573569891702</v>
      </c>
    </row>
    <row r="17" spans="1:8">
      <c r="A17" s="4">
        <v>6</v>
      </c>
      <c r="B17" s="4" t="s">
        <v>28</v>
      </c>
      <c r="C17" s="4" t="s">
        <v>29</v>
      </c>
      <c r="D17" s="4" t="s">
        <v>20</v>
      </c>
      <c r="E17" s="4" t="s">
        <v>30</v>
      </c>
      <c r="F17" s="5" t="s">
        <v>22</v>
      </c>
      <c r="G17" s="6">
        <v>721.21452526053872</v>
      </c>
    </row>
    <row r="18" spans="1:8">
      <c r="A18" s="4">
        <v>7</v>
      </c>
      <c r="B18" s="4" t="s">
        <v>31</v>
      </c>
      <c r="C18" s="4" t="s">
        <v>32</v>
      </c>
      <c r="D18" s="4" t="s">
        <v>15</v>
      </c>
      <c r="E18" s="4" t="s">
        <v>27</v>
      </c>
      <c r="F18" s="5" t="s">
        <v>12</v>
      </c>
      <c r="G18" s="6">
        <v>781.31573569891702</v>
      </c>
    </row>
    <row r="19" spans="1:8">
      <c r="A19" s="4">
        <v>8</v>
      </c>
      <c r="B19" s="4" t="s">
        <v>33</v>
      </c>
      <c r="C19" s="4" t="s">
        <v>34</v>
      </c>
      <c r="D19" s="4" t="s">
        <v>11</v>
      </c>
      <c r="E19" s="4" t="s">
        <v>11</v>
      </c>
      <c r="F19" s="5" t="s">
        <v>17</v>
      </c>
      <c r="G19" s="6">
        <v>1202.0242087675647</v>
      </c>
    </row>
    <row r="20" spans="1:8">
      <c r="A20" s="4">
        <v>9</v>
      </c>
      <c r="B20" s="4" t="s">
        <v>35</v>
      </c>
      <c r="C20" s="4" t="s">
        <v>36</v>
      </c>
      <c r="D20" s="4" t="s">
        <v>20</v>
      </c>
      <c r="E20" s="4" t="s">
        <v>16</v>
      </c>
      <c r="F20" s="5" t="s">
        <v>22</v>
      </c>
      <c r="G20" s="6">
        <v>2404.0484175351294</v>
      </c>
    </row>
    <row r="21" spans="1:8">
      <c r="A21" s="4">
        <v>10</v>
      </c>
      <c r="B21" s="4" t="s">
        <v>37</v>
      </c>
      <c r="C21" s="4" t="s">
        <v>38</v>
      </c>
      <c r="D21" s="4" t="s">
        <v>11</v>
      </c>
      <c r="E21" s="4" t="s">
        <v>30</v>
      </c>
      <c r="F21" s="5" t="s">
        <v>17</v>
      </c>
      <c r="G21" s="6">
        <v>661.11331482216053</v>
      </c>
    </row>
    <row r="22" spans="1:8">
      <c r="A22" s="4">
        <v>11</v>
      </c>
      <c r="B22" s="4" t="s">
        <v>39</v>
      </c>
      <c r="C22" s="4" t="s">
        <v>40</v>
      </c>
      <c r="D22" s="4" t="s">
        <v>11</v>
      </c>
      <c r="E22" s="4" t="s">
        <v>16</v>
      </c>
      <c r="F22" s="5" t="s">
        <v>12</v>
      </c>
      <c r="G22" s="6">
        <v>1502.5302609594557</v>
      </c>
    </row>
    <row r="23" spans="1:8">
      <c r="A23" s="4">
        <v>12</v>
      </c>
      <c r="B23" s="4" t="s">
        <v>41</v>
      </c>
      <c r="C23" s="4" t="s">
        <v>42</v>
      </c>
      <c r="D23" s="4" t="s">
        <v>15</v>
      </c>
      <c r="E23" s="4" t="s">
        <v>27</v>
      </c>
      <c r="F23" s="5" t="s">
        <v>12</v>
      </c>
      <c r="G23" s="6">
        <v>811.36634091810606</v>
      </c>
    </row>
    <row r="24" spans="1:8">
      <c r="A24" s="4">
        <v>13</v>
      </c>
      <c r="B24" s="4" t="s">
        <v>43</v>
      </c>
      <c r="C24" s="4" t="s">
        <v>44</v>
      </c>
      <c r="D24" s="4" t="s">
        <v>20</v>
      </c>
      <c r="E24" s="4" t="s">
        <v>21</v>
      </c>
      <c r="F24" s="5" t="s">
        <v>22</v>
      </c>
      <c r="G24" s="6">
        <v>1352.2772348635101</v>
      </c>
    </row>
    <row r="25" spans="1:8">
      <c r="A25" s="7">
        <v>14</v>
      </c>
      <c r="B25" s="7" t="s">
        <v>45</v>
      </c>
      <c r="C25" s="7" t="s">
        <v>46</v>
      </c>
      <c r="D25" s="7" t="s">
        <v>11</v>
      </c>
      <c r="E25" s="4" t="s">
        <v>16</v>
      </c>
      <c r="F25" s="8" t="s">
        <v>17</v>
      </c>
      <c r="G25" s="9">
        <v>2554.301443631075</v>
      </c>
    </row>
    <row r="26" spans="1:8" s="13" customFormat="1">
      <c r="A26" s="10">
        <v>15</v>
      </c>
      <c r="B26" s="10" t="s">
        <v>47</v>
      </c>
      <c r="C26" s="10" t="s">
        <v>48</v>
      </c>
      <c r="D26" s="10" t="s">
        <v>11</v>
      </c>
      <c r="E26" s="10" t="s">
        <v>11</v>
      </c>
      <c r="F26" s="11" t="s">
        <v>22</v>
      </c>
      <c r="G26" s="12">
        <v>901.5181565756734</v>
      </c>
      <c r="H26"/>
    </row>
    <row r="27" spans="1:8" s="13" customFormat="1">
      <c r="A27" s="10">
        <v>16</v>
      </c>
      <c r="B27" s="10" t="s">
        <v>49</v>
      </c>
      <c r="C27" s="10" t="s">
        <v>50</v>
      </c>
      <c r="D27" s="10" t="s">
        <v>15</v>
      </c>
      <c r="E27" s="14" t="s">
        <v>27</v>
      </c>
      <c r="F27" s="11" t="s">
        <v>12</v>
      </c>
      <c r="G27" s="12">
        <v>841.41694613729521</v>
      </c>
      <c r="H27"/>
    </row>
    <row r="32" spans="1:8">
      <c r="A32" s="23" t="s">
        <v>5</v>
      </c>
      <c r="B32" t="s">
        <v>109</v>
      </c>
    </row>
    <row r="33" spans="1:5">
      <c r="A33" s="24" t="s">
        <v>15</v>
      </c>
      <c r="B33" s="25">
        <v>5</v>
      </c>
    </row>
    <row r="34" spans="1:5">
      <c r="A34" s="24" t="s">
        <v>11</v>
      </c>
      <c r="B34" s="25">
        <v>6</v>
      </c>
    </row>
    <row r="35" spans="1:5">
      <c r="A35" s="24" t="s">
        <v>20</v>
      </c>
      <c r="B35" s="25">
        <v>5</v>
      </c>
    </row>
    <row r="36" spans="1:5">
      <c r="A36" s="24" t="s">
        <v>97</v>
      </c>
      <c r="B36" s="25">
        <v>16</v>
      </c>
    </row>
    <row r="40" spans="1:5">
      <c r="A40" s="23" t="s">
        <v>109</v>
      </c>
      <c r="B40" s="23" t="s">
        <v>7</v>
      </c>
    </row>
    <row r="41" spans="1:5">
      <c r="A41" s="23" t="s">
        <v>98</v>
      </c>
      <c r="B41" t="s">
        <v>22</v>
      </c>
      <c r="C41" t="s">
        <v>12</v>
      </c>
      <c r="D41" t="s">
        <v>17</v>
      </c>
      <c r="E41" t="s">
        <v>97</v>
      </c>
    </row>
    <row r="42" spans="1:5">
      <c r="A42" s="24" t="s">
        <v>15</v>
      </c>
      <c r="B42" s="25">
        <v>1</v>
      </c>
      <c r="C42" s="25">
        <v>3</v>
      </c>
      <c r="D42" s="25">
        <v>1</v>
      </c>
      <c r="E42" s="25">
        <v>5</v>
      </c>
    </row>
    <row r="43" spans="1:5">
      <c r="A43" s="24" t="s">
        <v>11</v>
      </c>
      <c r="B43" s="25">
        <v>1</v>
      </c>
      <c r="C43" s="25">
        <v>2</v>
      </c>
      <c r="D43" s="25">
        <v>3</v>
      </c>
      <c r="E43" s="25">
        <v>6</v>
      </c>
    </row>
    <row r="44" spans="1:5">
      <c r="A44" s="24" t="s">
        <v>20</v>
      </c>
      <c r="B44" s="25">
        <v>4</v>
      </c>
      <c r="C44" s="25"/>
      <c r="D44" s="25">
        <v>1</v>
      </c>
      <c r="E44" s="25">
        <v>5</v>
      </c>
    </row>
    <row r="45" spans="1:5">
      <c r="A45" s="24" t="s">
        <v>97</v>
      </c>
      <c r="B45" s="25">
        <v>6</v>
      </c>
      <c r="C45" s="25">
        <v>5</v>
      </c>
      <c r="D45" s="25">
        <v>5</v>
      </c>
      <c r="E45" s="25">
        <v>16</v>
      </c>
    </row>
    <row r="49" spans="1:3">
      <c r="A49" s="23" t="s">
        <v>98</v>
      </c>
      <c r="B49" t="s">
        <v>110</v>
      </c>
      <c r="C49" t="s">
        <v>111</v>
      </c>
    </row>
    <row r="50" spans="1:3">
      <c r="A50" s="24" t="s">
        <v>15</v>
      </c>
      <c r="B50" s="28">
        <v>5619.4631759883641</v>
      </c>
      <c r="C50" s="28">
        <v>1123.8926351976729</v>
      </c>
    </row>
    <row r="51" spans="1:3">
      <c r="A51" s="24" t="s">
        <v>11</v>
      </c>
      <c r="B51" s="28">
        <v>8083.6128039618725</v>
      </c>
      <c r="C51" s="28">
        <v>1347.2688006603121</v>
      </c>
    </row>
    <row r="52" spans="1:3">
      <c r="A52" s="24" t="s">
        <v>20</v>
      </c>
      <c r="B52" s="28">
        <v>7783.1067517699803</v>
      </c>
      <c r="C52" s="28">
        <v>1556.6213503539961</v>
      </c>
    </row>
    <row r="53" spans="1:3">
      <c r="A53" s="24" t="s">
        <v>97</v>
      </c>
      <c r="B53" s="28">
        <v>21486.182731720219</v>
      </c>
      <c r="C53" s="28">
        <v>1342.8864207325137</v>
      </c>
    </row>
    <row r="57" spans="1:3">
      <c r="A57" s="23" t="s">
        <v>98</v>
      </c>
      <c r="B57" t="s">
        <v>112</v>
      </c>
    </row>
    <row r="58" spans="1:3">
      <c r="A58" s="24" t="s">
        <v>15</v>
      </c>
      <c r="B58" s="28">
        <v>2404.0484175351294</v>
      </c>
    </row>
    <row r="59" spans="1:3">
      <c r="A59" s="26" t="s">
        <v>27</v>
      </c>
      <c r="B59" s="28">
        <v>841.41694613729521</v>
      </c>
    </row>
    <row r="60" spans="1:3">
      <c r="A60" s="26" t="s">
        <v>16</v>
      </c>
      <c r="B60" s="28">
        <v>2404.0484175351294</v>
      </c>
    </row>
    <row r="61" spans="1:3">
      <c r="A61" s="24" t="s">
        <v>11</v>
      </c>
      <c r="B61" s="28">
        <v>2554.301443631075</v>
      </c>
    </row>
    <row r="62" spans="1:3">
      <c r="A62" s="26" t="s">
        <v>30</v>
      </c>
      <c r="B62" s="28">
        <v>661.11331482216053</v>
      </c>
    </row>
    <row r="63" spans="1:3">
      <c r="A63" s="26" t="s">
        <v>11</v>
      </c>
      <c r="B63" s="28">
        <v>1262.1254192059428</v>
      </c>
    </row>
    <row r="64" spans="1:3">
      <c r="A64" s="26" t="s">
        <v>16</v>
      </c>
      <c r="B64" s="28">
        <v>2554.301443631075</v>
      </c>
    </row>
    <row r="65" spans="1:2">
      <c r="A65" s="24" t="s">
        <v>20</v>
      </c>
      <c r="B65" s="28">
        <v>2404.0484175351294</v>
      </c>
    </row>
    <row r="66" spans="1:2">
      <c r="A66" s="26" t="s">
        <v>30</v>
      </c>
      <c r="B66" s="28">
        <v>721.21452526053872</v>
      </c>
    </row>
    <row r="67" spans="1:2">
      <c r="A67" s="26" t="s">
        <v>16</v>
      </c>
      <c r="B67" s="28">
        <v>2404.0484175351294</v>
      </c>
    </row>
    <row r="68" spans="1:2">
      <c r="A68" s="26" t="s">
        <v>21</v>
      </c>
      <c r="B68" s="28">
        <v>1803.0363131513468</v>
      </c>
    </row>
    <row r="69" spans="1:2">
      <c r="A69" s="24" t="s">
        <v>97</v>
      </c>
      <c r="B69" s="28">
        <v>2554.301443631075</v>
      </c>
    </row>
  </sheetData>
  <phoneticPr fontId="5" type="noConversion"/>
  <pageMargins left="0.23622047244094491" right="0.75" top="0.23622047244094491" bottom="1" header="0" footer="0"/>
  <pageSetup paperSize="9" orientation="portrait" horizontalDpi="200" verticalDpi="200" r:id="rId5"/>
  <headerFooter alignWithMargins="0"/>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vt:lpstr>
      <vt:lpstr>2</vt:lpstr>
      <vt:lpstr>3</vt:lpstr>
    </vt:vector>
  </TitlesOfParts>
  <Company>Dani Sanzo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 Sanzo</dc:creator>
  <cp:lastModifiedBy>Programacion</cp:lastModifiedBy>
  <dcterms:created xsi:type="dcterms:W3CDTF">2007-06-13T15:11:24Z</dcterms:created>
  <dcterms:modified xsi:type="dcterms:W3CDTF">2023-04-11T15:13:13Z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17cd0ecc-2a76-471f-a358-0dd06f67ad17</vt:lpwstr>
  </property>
</Properties>
</file>