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00416\Documents\"/>
    </mc:Choice>
  </mc:AlternateContent>
  <bookViews>
    <workbookView xWindow="0" yWindow="0" windowWidth="19200" windowHeight="11535" activeTab="2"/>
  </bookViews>
  <sheets>
    <sheet name="Descrição" sheetId="21" r:id="rId1"/>
    <sheet name="Plan1" sheetId="26" r:id="rId2"/>
    <sheet name="Grupo1" sheetId="22" r:id="rId3"/>
    <sheet name="Grupo2" sheetId="23" r:id="rId4"/>
    <sheet name="Grupo3" sheetId="24" r:id="rId5"/>
    <sheet name="Grupo4" sheetId="25" r:id="rId6"/>
  </sheets>
  <definedNames>
    <definedName name="_xlnm._FilterDatabase" localSheetId="2" hidden="1">Grupo1!$A$1:$M$1</definedName>
    <definedName name="_xlnm._FilterDatabase" localSheetId="3" hidden="1">Grupo2!$A$1:$M$1</definedName>
    <definedName name="_xlnm._FilterDatabase" localSheetId="4" hidden="1">Grupo3!$A$1:$M$1</definedName>
    <definedName name="_xlnm._FilterDatabase" localSheetId="5" hidden="1">Grupo4!$A$1:$M$1</definedName>
  </definedNames>
  <calcPr calcId="152511"/>
  <pivotCaches>
    <pivotCache cacheId="1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22" l="1"/>
  <c r="G27" i="22"/>
  <c r="C27" i="22"/>
  <c r="D27" i="22"/>
  <c r="E27" i="22"/>
  <c r="F27" i="22"/>
  <c r="A15" i="22"/>
  <c r="A2" i="22"/>
  <c r="A3" i="22" s="1"/>
  <c r="A4" i="22" s="1"/>
  <c r="A5" i="22" s="1"/>
  <c r="A6" i="22" s="1"/>
  <c r="A7" i="22" s="1"/>
  <c r="A8" i="22" s="1"/>
  <c r="A9" i="22" s="1"/>
  <c r="A10" i="22" s="1"/>
  <c r="A11" i="22" s="1"/>
  <c r="A12" i="22" s="1"/>
  <c r="A13" i="22" s="1"/>
  <c r="A16" i="22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</calcChain>
</file>

<file path=xl/sharedStrings.xml><?xml version="1.0" encoding="utf-8"?>
<sst xmlns="http://schemas.openxmlformats.org/spreadsheetml/2006/main" count="271" uniqueCount="60">
  <si>
    <t>?</t>
  </si>
  <si>
    <t>Gender</t>
  </si>
  <si>
    <t>Cirrhosis</t>
  </si>
  <si>
    <t>Diabetes</t>
  </si>
  <si>
    <t>Obesity</t>
  </si>
  <si>
    <t>HIV</t>
  </si>
  <si>
    <t>Age</t>
  </si>
  <si>
    <t>GramsAlcohol</t>
  </si>
  <si>
    <t>PacksCigarets</t>
  </si>
  <si>
    <t>Hemoglobin</t>
  </si>
  <si>
    <t>Creatinine</t>
  </si>
  <si>
    <t>Sexo (1=Masculino;0=Feminino)</t>
  </si>
  <si>
    <t>Cirrose (1=Sim;0=Não)</t>
  </si>
  <si>
    <t>Diabete (1=Sim;0=Não)</t>
  </si>
  <si>
    <t>Obesidade (1=Sim;0=Não)</t>
  </si>
  <si>
    <t>HIV positivo (1=Sim;0=Não)</t>
  </si>
  <si>
    <t>Idade</t>
  </si>
  <si>
    <t>Gramas de álcool consumidas por dia</t>
  </si>
  <si>
    <t>Pacotes de cigarros consumidos por ano</t>
  </si>
  <si>
    <t>Hemoglobina  (Normal: 12 a 18g/dL)</t>
  </si>
  <si>
    <t>Bilirrubina (Normal: 0.3 a 1.2 mg/dL)</t>
  </si>
  <si>
    <t>Proteína (Normal: 6 a 8  g/dL)</t>
  </si>
  <si>
    <t>Creatinina (Normal: 0.5 a 1.2 mg/dL)</t>
  </si>
  <si>
    <t>Bilirubin</t>
  </si>
  <si>
    <t>Proteins</t>
  </si>
  <si>
    <t>ID</t>
  </si>
  <si>
    <t>Descrição da base</t>
  </si>
  <si>
    <t>Variável</t>
  </si>
  <si>
    <t>Descrição</t>
  </si>
  <si>
    <t>Os dados do Carcinoma Hepatocelular (câncer de fígado) foram coletados em um hospital universitário em Portugal. Contém dados clínicos reais de pacientes com diagnóstico de HCC.</t>
  </si>
  <si>
    <t>Contagem de ID</t>
  </si>
  <si>
    <t>Rótulos de Linha</t>
  </si>
  <si>
    <t>Total Geral</t>
  </si>
  <si>
    <t>Masculino</t>
  </si>
  <si>
    <t>Feminino</t>
  </si>
  <si>
    <t>12 a 18</t>
  </si>
  <si>
    <t>0,3 a 1,2</t>
  </si>
  <si>
    <t>6 a 8</t>
  </si>
  <si>
    <t>0,5 a 1,2</t>
  </si>
  <si>
    <t>Média</t>
  </si>
  <si>
    <t>Mediana</t>
  </si>
  <si>
    <t>Moda</t>
  </si>
  <si>
    <t>0,5 e 1</t>
  </si>
  <si>
    <t>0,59 ; 0,7 ; 0,8</t>
  </si>
  <si>
    <t>Saudável</t>
  </si>
  <si>
    <t>Critério</t>
  </si>
  <si>
    <t>Razoável</t>
  </si>
  <si>
    <t>Não informados</t>
  </si>
  <si>
    <t>Classificação</t>
  </si>
  <si>
    <t>Média idade:</t>
  </si>
  <si>
    <t>Medidas</t>
  </si>
  <si>
    <t>FREQUENCIA</t>
  </si>
  <si>
    <t>ideias</t>
  </si>
  <si>
    <t>Grafico idade por categoria</t>
  </si>
  <si>
    <t>Grafico Hemoglobina, Bilrubina, Proteina e Creatina por cateogira</t>
  </si>
  <si>
    <t>8 a 11</t>
  </si>
  <si>
    <t>11 a 14</t>
  </si>
  <si>
    <t>14 a 17</t>
  </si>
  <si>
    <t>Hemoglobina</t>
  </si>
  <si>
    <t>Normal 12 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</si>
</sst>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5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Hemoglobina Grupo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Plan1!$D$31:$D$33</c:f>
              <c:strCache>
                <c:ptCount val="3"/>
                <c:pt idx="0">
                  <c:v>8 a 11</c:v>
                </c:pt>
                <c:pt idx="1">
                  <c:v>11 a 14</c:v>
                </c:pt>
                <c:pt idx="2">
                  <c:v>14 a 17</c:v>
                </c:pt>
              </c:strCache>
            </c:strRef>
          </c:cat>
          <c:val>
            <c:numRef>
              <c:f>Plan1!$E$31:$E$33</c:f>
              <c:numCache>
                <c:formatCode>General</c:formatCode>
                <c:ptCount val="3"/>
                <c:pt idx="0">
                  <c:v>4</c:v>
                </c:pt>
                <c:pt idx="1">
                  <c:v>11</c:v>
                </c:pt>
                <c:pt idx="2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57031792"/>
        <c:axId val="257032352"/>
      </c:barChart>
      <c:catAx>
        <c:axId val="25703179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7032352"/>
        <c:crosses val="autoZero"/>
        <c:auto val="1"/>
        <c:lblAlgn val="ctr"/>
        <c:lblOffset val="100"/>
        <c:noMultiLvlLbl val="0"/>
      </c:catAx>
      <c:valAx>
        <c:axId val="257032352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703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576262</xdr:colOff>
      <xdr:row>34</xdr:row>
      <xdr:rowOff>176212</xdr:rowOff>
    </xdr:from>
    <xdr:to>
      <xdr:col>8</xdr:col>
      <xdr:colOff>4762</xdr:colOff>
      <xdr:row>49</xdr:row>
      <xdr:rowOff>61912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dor" refreshedDate="43726.84716203704" createdVersion="5" refreshedVersion="5" minRefreshableVersion="3" recordCount="25">
  <cacheSource type="worksheet">
    <worksheetSource name="Tabela1"/>
  </cacheSource>
  <cacheFields count="13">
    <cacheField name="ID" numFmtId="0">
      <sharedItems containsSemiMixedTypes="0" containsString="0" containsNumber="1" containsInteger="1" minValue="1" maxValue="25"/>
    </cacheField>
    <cacheField name="Gender" numFmtId="0">
      <sharedItems containsMixedTypes="1" containsNumber="1" containsInteger="1" minValue="0" maxValue="1" count="4">
        <s v="Masculino"/>
        <s v="Feminino"/>
        <n v="0" u="1"/>
        <n v="1" u="1"/>
      </sharedItems>
    </cacheField>
    <cacheField name="Cirrhosis" numFmtId="0">
      <sharedItems containsMixedTypes="1" containsNumber="1" containsInteger="1" minValue="0" maxValue="1"/>
    </cacheField>
    <cacheField name="Diabetes" numFmtId="0">
      <sharedItems containsMixedTypes="1" containsNumber="1" containsInteger="1" minValue="0" maxValue="1"/>
    </cacheField>
    <cacheField name="Obesity" numFmtId="0">
      <sharedItems containsMixedTypes="1" containsNumber="1" containsInteger="1" minValue="0" maxValue="1"/>
    </cacheField>
    <cacheField name="HIV" numFmtId="0">
      <sharedItems containsSemiMixedTypes="0" containsString="0" containsNumber="1" containsInteger="1" minValue="0" maxValue="0"/>
    </cacheField>
    <cacheField name="Age" numFmtId="0">
      <sharedItems containsSemiMixedTypes="0" containsString="0" containsNumber="1" containsInteger="1" minValue="20" maxValue="80"/>
    </cacheField>
    <cacheField name="GramsAlcohol" numFmtId="0">
      <sharedItems containsMixedTypes="1" containsNumber="1" containsInteger="1" minValue="0" maxValue="200"/>
    </cacheField>
    <cacheField name="PacksCigarets" numFmtId="0">
      <sharedItems containsMixedTypes="1" containsNumber="1" containsInteger="1" minValue="0" maxValue="78"/>
    </cacheField>
    <cacheField name="Hemoglobin" numFmtId="0">
      <sharedItems containsMixedTypes="1" containsNumber="1" minValue="8.9" maxValue="16.399999999999999" count="19">
        <n v="13.7"/>
        <s v="?"/>
        <n v="8.9"/>
        <n v="14.3"/>
        <n v="11.9"/>
        <n v="11.8"/>
        <n v="15.7"/>
        <n v="13.3"/>
        <n v="13.5"/>
        <n v="10.199999999999999"/>
        <n v="10.3"/>
        <n v="14.9"/>
        <n v="11.7"/>
        <n v="16.399999999999999"/>
        <n v="15.5"/>
        <n v="9.9"/>
        <n v="13.1"/>
        <n v="12.2"/>
        <n v="14.8"/>
      </sharedItems>
    </cacheField>
    <cacheField name="Bilirubin" numFmtId="0">
      <sharedItems containsMixedTypes="1" containsNumber="1" minValue="0.4" maxValue="10.5"/>
    </cacheField>
    <cacheField name="Proteins" numFmtId="0">
      <sharedItems containsMixedTypes="1" containsNumber="1" minValue="5" maxValue="58"/>
    </cacheField>
    <cacheField name="Creatinine" numFmtId="0">
      <sharedItems containsMixedTypes="1" containsNumber="1" minValue="0.59" maxValue="7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n v="1"/>
    <x v="0"/>
    <n v="0"/>
    <s v="?"/>
    <n v="1"/>
    <n v="0"/>
    <n v="67"/>
    <n v="137"/>
    <n v="15"/>
    <x v="0"/>
    <n v="2.1"/>
    <n v="7.1"/>
    <n v="0.7"/>
  </r>
  <r>
    <n v="2"/>
    <x v="1"/>
    <s v="?"/>
    <n v="0"/>
    <n v="0"/>
    <n v="0"/>
    <n v="62"/>
    <n v="0"/>
    <s v="?"/>
    <x v="1"/>
    <s v="?"/>
    <s v="?"/>
    <s v="?"/>
  </r>
  <r>
    <n v="3"/>
    <x v="0"/>
    <n v="0"/>
    <n v="0"/>
    <n v="0"/>
    <n v="0"/>
    <n v="78"/>
    <n v="50"/>
    <n v="50"/>
    <x v="2"/>
    <n v="0.4"/>
    <n v="7"/>
    <n v="2.1"/>
  </r>
  <r>
    <n v="4"/>
    <x v="0"/>
    <n v="0"/>
    <n v="0"/>
    <n v="0"/>
    <n v="0"/>
    <n v="76"/>
    <n v="100"/>
    <n v="30"/>
    <x v="3"/>
    <n v="0.7"/>
    <n v="6.9"/>
    <n v="1.8"/>
  </r>
  <r>
    <n v="5"/>
    <x v="0"/>
    <n v="0"/>
    <n v="0"/>
    <n v="0"/>
    <n v="0"/>
    <n v="50"/>
    <n v="100"/>
    <n v="32"/>
    <x v="4"/>
    <n v="3.3"/>
    <n v="6.1"/>
    <n v="0.59"/>
  </r>
  <r>
    <n v="6"/>
    <x v="0"/>
    <n v="0"/>
    <n v="0"/>
    <n v="1"/>
    <n v="0"/>
    <n v="43"/>
    <n v="100"/>
    <n v="0"/>
    <x v="5"/>
    <n v="0.5"/>
    <n v="7.1"/>
    <n v="0.59"/>
  </r>
  <r>
    <n v="7"/>
    <x v="0"/>
    <n v="1"/>
    <n v="0"/>
    <n v="0"/>
    <n v="0"/>
    <n v="74"/>
    <s v="?"/>
    <n v="0"/>
    <x v="6"/>
    <n v="1.3"/>
    <s v="?"/>
    <n v="7.6"/>
  </r>
  <r>
    <n v="8"/>
    <x v="0"/>
    <n v="0"/>
    <n v="0"/>
    <n v="0"/>
    <n v="0"/>
    <n v="66"/>
    <s v="?"/>
    <n v="30"/>
    <x v="7"/>
    <n v="8.5"/>
    <n v="8.5"/>
    <n v="0.73"/>
  </r>
  <r>
    <n v="9"/>
    <x v="0"/>
    <s v="?"/>
    <n v="0"/>
    <n v="0"/>
    <n v="0"/>
    <n v="56"/>
    <n v="0"/>
    <s v="?"/>
    <x v="0"/>
    <n v="1"/>
    <n v="8.8000000000000007"/>
    <n v="0.88"/>
  </r>
  <r>
    <n v="10"/>
    <x v="0"/>
    <n v="0"/>
    <n v="0"/>
    <n v="0"/>
    <n v="0"/>
    <n v="63"/>
    <s v="?"/>
    <s v="?"/>
    <x v="8"/>
    <n v="10.5"/>
    <n v="7.3"/>
    <n v="1.07"/>
  </r>
  <r>
    <n v="11"/>
    <x v="1"/>
    <n v="0"/>
    <n v="0"/>
    <n v="0"/>
    <n v="0"/>
    <n v="41"/>
    <n v="100"/>
    <n v="0"/>
    <x v="9"/>
    <n v="3.1"/>
    <n v="5"/>
    <n v="0.8"/>
  </r>
  <r>
    <n v="12"/>
    <x v="0"/>
    <n v="0"/>
    <n v="0"/>
    <s v="?"/>
    <n v="0"/>
    <n v="60"/>
    <n v="100"/>
    <n v="60"/>
    <x v="10"/>
    <n v="0.5"/>
    <n v="5.4"/>
    <n v="1.23"/>
  </r>
  <r>
    <n v="13"/>
    <x v="0"/>
    <s v="?"/>
    <s v="?"/>
    <n v="0"/>
    <n v="0"/>
    <n v="64"/>
    <n v="200"/>
    <n v="78"/>
    <x v="11"/>
    <n v="0.9"/>
    <n v="6.5"/>
    <n v="4.95"/>
  </r>
  <r>
    <n v="14"/>
    <x v="0"/>
    <s v="?"/>
    <n v="1"/>
    <n v="0"/>
    <n v="0"/>
    <n v="71"/>
    <n v="200"/>
    <n v="60"/>
    <x v="12"/>
    <n v="1.7"/>
    <n v="7.3"/>
    <n v="0.68"/>
  </r>
  <r>
    <n v="15"/>
    <x v="0"/>
    <n v="0"/>
    <n v="0"/>
    <n v="0"/>
    <n v="0"/>
    <n v="73"/>
    <n v="80"/>
    <n v="47"/>
    <x v="13"/>
    <n v="1"/>
    <n v="6.3"/>
    <n v="0.75"/>
  </r>
  <r>
    <n v="16"/>
    <x v="0"/>
    <n v="0"/>
    <n v="0"/>
    <n v="0"/>
    <n v="0"/>
    <n v="80"/>
    <n v="100"/>
    <n v="0"/>
    <x v="0"/>
    <n v="1.6"/>
    <n v="8.4"/>
    <n v="0.79"/>
  </r>
  <r>
    <n v="17"/>
    <x v="0"/>
    <s v="?"/>
    <n v="0"/>
    <n v="0"/>
    <n v="0"/>
    <n v="57"/>
    <s v="?"/>
    <s v="?"/>
    <x v="14"/>
    <n v="3.2"/>
    <s v="?"/>
    <s v="?"/>
  </r>
  <r>
    <n v="18"/>
    <x v="0"/>
    <n v="0"/>
    <n v="0"/>
    <n v="0"/>
    <n v="0"/>
    <n v="20"/>
    <s v="?"/>
    <n v="2"/>
    <x v="15"/>
    <n v="1.8"/>
    <n v="7.7"/>
    <n v="0.7"/>
  </r>
  <r>
    <n v="19"/>
    <x v="0"/>
    <n v="1"/>
    <n v="0"/>
    <n v="0"/>
    <n v="0"/>
    <n v="60"/>
    <n v="20"/>
    <n v="8"/>
    <x v="16"/>
    <n v="0.7"/>
    <n v="8.1999999999999993"/>
    <n v="0.71"/>
  </r>
  <r>
    <n v="20"/>
    <x v="0"/>
    <s v="?"/>
    <s v="?"/>
    <n v="0"/>
    <n v="0"/>
    <n v="62"/>
    <n v="120"/>
    <s v="?"/>
    <x v="17"/>
    <n v="1"/>
    <n v="58"/>
    <n v="1.06"/>
  </r>
  <r>
    <n v="21"/>
    <x v="0"/>
    <s v="?"/>
    <n v="0"/>
    <n v="0"/>
    <n v="0"/>
    <n v="67"/>
    <n v="100"/>
    <s v="?"/>
    <x v="6"/>
    <n v="0.6"/>
    <n v="8.1999999999999993"/>
    <n v="0.9"/>
  </r>
  <r>
    <n v="22"/>
    <x v="0"/>
    <s v="?"/>
    <n v="0"/>
    <n v="0"/>
    <n v="0"/>
    <n v="77"/>
    <s v="?"/>
    <s v="?"/>
    <x v="0"/>
    <n v="0.5"/>
    <n v="16.8"/>
    <n v="1.72"/>
  </r>
  <r>
    <n v="23"/>
    <x v="0"/>
    <s v="?"/>
    <n v="0"/>
    <n v="0"/>
    <n v="0"/>
    <n v="62"/>
    <s v="?"/>
    <n v="0"/>
    <x v="3"/>
    <n v="1.7"/>
    <n v="6.9"/>
    <n v="0.89"/>
  </r>
  <r>
    <n v="24"/>
    <x v="0"/>
    <n v="1"/>
    <n v="0"/>
    <n v="0"/>
    <n v="0"/>
    <n v="76"/>
    <n v="0"/>
    <n v="0"/>
    <x v="18"/>
    <n v="0.77"/>
    <n v="6.7"/>
    <n v="0.95"/>
  </r>
  <r>
    <n v="25"/>
    <x v="0"/>
    <n v="1"/>
    <n v="0"/>
    <n v="0"/>
    <n v="0"/>
    <n v="70"/>
    <n v="100"/>
    <n v="0"/>
    <x v="11"/>
    <n v="1.3"/>
    <n v="7.3"/>
    <n v="0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23" firstHeaderRow="1" firstDataRow="1" firstDataCol="1"/>
  <pivotFields count="13">
    <pivotField dataField="1" showAll="0"/>
    <pivotField showAll="0">
      <items count="5">
        <item m="1" x="2"/>
        <item m="1"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0">
        <item x="2"/>
        <item x="15"/>
        <item x="9"/>
        <item x="10"/>
        <item x="12"/>
        <item x="5"/>
        <item x="4"/>
        <item x="17"/>
        <item x="16"/>
        <item x="7"/>
        <item x="8"/>
        <item x="0"/>
        <item x="3"/>
        <item x="18"/>
        <item x="11"/>
        <item x="14"/>
        <item x="6"/>
        <item x="13"/>
        <item x="1"/>
        <item t="default"/>
      </items>
    </pivotField>
    <pivotField showAll="0"/>
    <pivotField showAll="0"/>
    <pivotField showAll="0"/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ntagem de ID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M27" totalsRowCount="1" headerRowDxfId="39" dataDxfId="40">
  <autoFilter ref="A1:M27"/>
  <sortState ref="A2:M26">
    <sortCondition ref="J1:J27"/>
  </sortState>
  <tableColumns count="13">
    <tableColumn id="1" name="ID">
      <calculatedColumnFormula>A1+1</calculatedColumnFormula>
    </tableColumn>
    <tableColumn id="2" name="Gender" totalsRowLabel="FREQUENCIA" dataDxfId="52" totalsRowDxfId="11"/>
    <tableColumn id="3" name="Cirrhosis" totalsRowFunction="sum" dataDxfId="51" totalsRowDxfId="10"/>
    <tableColumn id="4" name="Diabetes" totalsRowFunction="sum" dataDxfId="50" totalsRowDxfId="9"/>
    <tableColumn id="5" name="Obesity" totalsRowFunction="sum" dataDxfId="49" totalsRowDxfId="8"/>
    <tableColumn id="6" name="HIV" totalsRowFunction="sum" dataDxfId="48" totalsRowDxfId="7"/>
    <tableColumn id="7" name="Age" totalsRowFunction="average" dataDxfId="47" totalsRowDxfId="6"/>
    <tableColumn id="8" name="GramsAlcohol" dataDxfId="46" totalsRowDxfId="5"/>
    <tableColumn id="9" name="PacksCigarets" dataDxfId="45" totalsRowDxfId="4"/>
    <tableColumn id="10" name="Hemoglobin" dataDxfId="44" totalsRowDxfId="3"/>
    <tableColumn id="11" name="Bilirubin" dataDxfId="43" totalsRowDxfId="2"/>
    <tableColumn id="12" name="Proteins" dataDxfId="42" totalsRowDxfId="1"/>
    <tableColumn id="13" name="Creatinine" dataDxfId="41" totalsRow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35:I41" totalsRowShown="0">
  <autoFilter ref="B35:I41"/>
  <tableColumns count="8">
    <tableColumn id="1" name="Medidas"/>
    <tableColumn id="8" name="Idade" dataDxfId="32">
      <calculatedColumnFormula>AVERAGE(Tabela1[Age])</calculatedColumnFormula>
    </tableColumn>
    <tableColumn id="2" name="GramsAlcohol" dataDxfId="38"/>
    <tableColumn id="3" name="PacksCigarets" dataDxfId="37"/>
    <tableColumn id="4" name="Hemoglobin" dataDxfId="36"/>
    <tableColumn id="5" name="Bilirubin" dataDxfId="35"/>
    <tableColumn id="6" name="Proteins" dataDxfId="34"/>
    <tableColumn id="7" name="Creatinine" dataDxfId="3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showGridLines="0" workbookViewId="0"/>
  </sheetViews>
  <sheetFormatPr defaultRowHeight="15" x14ac:dyDescent="0.25"/>
  <cols>
    <col min="1" max="1" width="18.85546875" customWidth="1"/>
    <col min="2" max="2" width="38.28515625" customWidth="1"/>
  </cols>
  <sheetData>
    <row r="2" spans="1:11" ht="15" customHeight="1" x14ac:dyDescent="0.25">
      <c r="A2" s="6" t="s">
        <v>26</v>
      </c>
      <c r="B2" s="8" t="s">
        <v>29</v>
      </c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</row>
    <row r="5" spans="1:11" x14ac:dyDescent="0.25">
      <c r="A5" s="3" t="s">
        <v>27</v>
      </c>
      <c r="B5" s="3" t="s">
        <v>28</v>
      </c>
    </row>
    <row r="6" spans="1:11" x14ac:dyDescent="0.25">
      <c r="A6" s="3" t="s">
        <v>1</v>
      </c>
      <c r="B6" s="5" t="s">
        <v>11</v>
      </c>
    </row>
    <row r="7" spans="1:11" x14ac:dyDescent="0.25">
      <c r="A7" s="3" t="s">
        <v>2</v>
      </c>
      <c r="B7" s="5" t="s">
        <v>12</v>
      </c>
    </row>
    <row r="8" spans="1:11" x14ac:dyDescent="0.25">
      <c r="A8" s="3" t="s">
        <v>3</v>
      </c>
      <c r="B8" s="5" t="s">
        <v>13</v>
      </c>
    </row>
    <row r="9" spans="1:11" x14ac:dyDescent="0.25">
      <c r="A9" s="3" t="s">
        <v>4</v>
      </c>
      <c r="B9" s="5" t="s">
        <v>14</v>
      </c>
    </row>
    <row r="10" spans="1:11" x14ac:dyDescent="0.25">
      <c r="A10" s="3" t="s">
        <v>5</v>
      </c>
      <c r="B10" s="5" t="s">
        <v>15</v>
      </c>
    </row>
    <row r="11" spans="1:11" x14ac:dyDescent="0.25">
      <c r="A11" s="3" t="s">
        <v>6</v>
      </c>
      <c r="B11" s="5" t="s">
        <v>16</v>
      </c>
    </row>
    <row r="12" spans="1:11" x14ac:dyDescent="0.25">
      <c r="A12" s="3" t="s">
        <v>7</v>
      </c>
      <c r="B12" s="5" t="s">
        <v>17</v>
      </c>
    </row>
    <row r="13" spans="1:11" x14ac:dyDescent="0.25">
      <c r="A13" s="3" t="s">
        <v>8</v>
      </c>
      <c r="B13" s="5" t="s">
        <v>18</v>
      </c>
    </row>
    <row r="14" spans="1:11" x14ac:dyDescent="0.25">
      <c r="A14" s="4" t="s">
        <v>9</v>
      </c>
      <c r="B14" s="5" t="s">
        <v>19</v>
      </c>
    </row>
    <row r="15" spans="1:11" x14ac:dyDescent="0.25">
      <c r="A15" s="3" t="s">
        <v>23</v>
      </c>
      <c r="B15" s="5" t="s">
        <v>20</v>
      </c>
      <c r="E15" s="2"/>
    </row>
    <row r="16" spans="1:11" x14ac:dyDescent="0.25">
      <c r="A16" s="3" t="s">
        <v>24</v>
      </c>
      <c r="B16" s="5" t="s">
        <v>21</v>
      </c>
    </row>
    <row r="17" spans="1:2" x14ac:dyDescent="0.25">
      <c r="A17" s="4" t="s">
        <v>10</v>
      </c>
      <c r="B17" s="5" t="s">
        <v>22</v>
      </c>
    </row>
  </sheetData>
  <mergeCells count="2">
    <mergeCell ref="A2:A3"/>
    <mergeCell ref="B2:K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6"/>
  <sheetViews>
    <sheetView topLeftCell="A19" workbookViewId="0">
      <selection activeCell="E30" sqref="E30"/>
    </sheetView>
  </sheetViews>
  <sheetFormatPr defaultRowHeight="15" x14ac:dyDescent="0.25"/>
  <cols>
    <col min="1" max="1" width="17.85546875" bestFit="1" customWidth="1"/>
    <col min="2" max="2" width="15.140625" bestFit="1" customWidth="1"/>
    <col min="3" max="3" width="20.28515625" customWidth="1"/>
    <col min="4" max="4" width="20.28515625" bestFit="1" customWidth="1"/>
  </cols>
  <sheetData>
    <row r="3" spans="1:2" x14ac:dyDescent="0.25">
      <c r="A3" s="10" t="s">
        <v>31</v>
      </c>
      <c r="B3" t="s">
        <v>30</v>
      </c>
    </row>
    <row r="4" spans="1:2" x14ac:dyDescent="0.25">
      <c r="A4" s="11">
        <v>8.9</v>
      </c>
      <c r="B4" s="9">
        <v>1</v>
      </c>
    </row>
    <row r="5" spans="1:2" x14ac:dyDescent="0.25">
      <c r="A5" s="11">
        <v>9.9</v>
      </c>
      <c r="B5" s="9">
        <v>1</v>
      </c>
    </row>
    <row r="6" spans="1:2" x14ac:dyDescent="0.25">
      <c r="A6" s="11">
        <v>10.199999999999999</v>
      </c>
      <c r="B6" s="9">
        <v>1</v>
      </c>
    </row>
    <row r="7" spans="1:2" x14ac:dyDescent="0.25">
      <c r="A7" s="11">
        <v>10.3</v>
      </c>
      <c r="B7" s="9">
        <v>1</v>
      </c>
    </row>
    <row r="8" spans="1:2" x14ac:dyDescent="0.25">
      <c r="A8" s="11">
        <v>11.7</v>
      </c>
      <c r="B8" s="9">
        <v>1</v>
      </c>
    </row>
    <row r="9" spans="1:2" x14ac:dyDescent="0.25">
      <c r="A9" s="11">
        <v>11.8</v>
      </c>
      <c r="B9" s="9">
        <v>1</v>
      </c>
    </row>
    <row r="10" spans="1:2" x14ac:dyDescent="0.25">
      <c r="A10" s="11">
        <v>11.9</v>
      </c>
      <c r="B10" s="9">
        <v>1</v>
      </c>
    </row>
    <row r="11" spans="1:2" x14ac:dyDescent="0.25">
      <c r="A11" s="11">
        <v>12.2</v>
      </c>
      <c r="B11" s="9">
        <v>1</v>
      </c>
    </row>
    <row r="12" spans="1:2" x14ac:dyDescent="0.25">
      <c r="A12" s="11">
        <v>13.1</v>
      </c>
      <c r="B12" s="9">
        <v>1</v>
      </c>
    </row>
    <row r="13" spans="1:2" x14ac:dyDescent="0.25">
      <c r="A13" s="11">
        <v>13.3</v>
      </c>
      <c r="B13" s="9">
        <v>1</v>
      </c>
    </row>
    <row r="14" spans="1:2" x14ac:dyDescent="0.25">
      <c r="A14" s="11">
        <v>13.5</v>
      </c>
      <c r="B14" s="9">
        <v>1</v>
      </c>
    </row>
    <row r="15" spans="1:2" x14ac:dyDescent="0.25">
      <c r="A15" s="11">
        <v>13.7</v>
      </c>
      <c r="B15" s="9">
        <v>4</v>
      </c>
    </row>
    <row r="16" spans="1:2" x14ac:dyDescent="0.25">
      <c r="A16" s="11">
        <v>14.3</v>
      </c>
      <c r="B16" s="9">
        <v>2</v>
      </c>
    </row>
    <row r="17" spans="1:5" x14ac:dyDescent="0.25">
      <c r="A17" s="11">
        <v>14.8</v>
      </c>
      <c r="B17" s="9">
        <v>1</v>
      </c>
    </row>
    <row r="18" spans="1:5" x14ac:dyDescent="0.25">
      <c r="A18" s="11">
        <v>14.9</v>
      </c>
      <c r="B18" s="9">
        <v>2</v>
      </c>
    </row>
    <row r="19" spans="1:5" x14ac:dyDescent="0.25">
      <c r="A19" s="11">
        <v>15.5</v>
      </c>
      <c r="B19" s="9">
        <v>1</v>
      </c>
    </row>
    <row r="20" spans="1:5" x14ac:dyDescent="0.25">
      <c r="A20" s="11">
        <v>15.7</v>
      </c>
      <c r="B20" s="9">
        <v>2</v>
      </c>
    </row>
    <row r="21" spans="1:5" x14ac:dyDescent="0.25">
      <c r="A21" s="11">
        <v>16.399999999999999</v>
      </c>
      <c r="B21" s="9">
        <v>1</v>
      </c>
    </row>
    <row r="22" spans="1:5" x14ac:dyDescent="0.25">
      <c r="A22" s="11" t="s">
        <v>0</v>
      </c>
      <c r="B22" s="9">
        <v>1</v>
      </c>
    </row>
    <row r="23" spans="1:5" x14ac:dyDescent="0.25">
      <c r="A23" s="11" t="s">
        <v>32</v>
      </c>
      <c r="B23" s="9">
        <v>25</v>
      </c>
    </row>
    <row r="29" spans="1:5" x14ac:dyDescent="0.25">
      <c r="A29">
        <v>8.9</v>
      </c>
      <c r="B29">
        <v>1</v>
      </c>
      <c r="D29" t="s">
        <v>59</v>
      </c>
    </row>
    <row r="30" spans="1:5" x14ac:dyDescent="0.25">
      <c r="A30">
        <v>9.9</v>
      </c>
      <c r="B30">
        <v>1</v>
      </c>
      <c r="D30" t="s">
        <v>58</v>
      </c>
    </row>
    <row r="31" spans="1:5" x14ac:dyDescent="0.25">
      <c r="A31">
        <v>10.199999999999999</v>
      </c>
      <c r="B31">
        <v>1</v>
      </c>
      <c r="D31" t="s">
        <v>55</v>
      </c>
      <c r="E31">
        <v>4</v>
      </c>
    </row>
    <row r="32" spans="1:5" x14ac:dyDescent="0.25">
      <c r="A32">
        <v>10.3</v>
      </c>
      <c r="B32">
        <v>1</v>
      </c>
      <c r="D32" t="s">
        <v>56</v>
      </c>
      <c r="E32">
        <v>11</v>
      </c>
    </row>
    <row r="33" spans="1:5" x14ac:dyDescent="0.25">
      <c r="A33">
        <v>11.7</v>
      </c>
      <c r="B33">
        <v>1</v>
      </c>
      <c r="D33" t="s">
        <v>57</v>
      </c>
      <c r="E33">
        <v>9</v>
      </c>
    </row>
    <row r="34" spans="1:5" x14ac:dyDescent="0.25">
      <c r="A34">
        <v>11.8</v>
      </c>
      <c r="B34">
        <v>1</v>
      </c>
    </row>
    <row r="35" spans="1:5" x14ac:dyDescent="0.25">
      <c r="A35">
        <v>11.9</v>
      </c>
      <c r="B35">
        <v>1</v>
      </c>
    </row>
    <row r="36" spans="1:5" x14ac:dyDescent="0.25">
      <c r="A36">
        <v>12.2</v>
      </c>
      <c r="B36">
        <v>1</v>
      </c>
    </row>
    <row r="37" spans="1:5" x14ac:dyDescent="0.25">
      <c r="A37">
        <v>13.1</v>
      </c>
      <c r="B37">
        <v>1</v>
      </c>
    </row>
    <row r="38" spans="1:5" x14ac:dyDescent="0.25">
      <c r="A38">
        <v>13.3</v>
      </c>
      <c r="B38">
        <v>1</v>
      </c>
    </row>
    <row r="39" spans="1:5" x14ac:dyDescent="0.25">
      <c r="A39">
        <v>13.5</v>
      </c>
      <c r="B39">
        <v>1</v>
      </c>
    </row>
    <row r="40" spans="1:5" x14ac:dyDescent="0.25">
      <c r="A40">
        <v>13.7</v>
      </c>
      <c r="B40">
        <v>4</v>
      </c>
    </row>
    <row r="41" spans="1:5" x14ac:dyDescent="0.25">
      <c r="A41">
        <v>14.3</v>
      </c>
      <c r="B41">
        <v>2</v>
      </c>
    </row>
    <row r="42" spans="1:5" x14ac:dyDescent="0.25">
      <c r="A42">
        <v>14.8</v>
      </c>
      <c r="B42">
        <v>1</v>
      </c>
    </row>
    <row r="43" spans="1:5" x14ac:dyDescent="0.25">
      <c r="A43">
        <v>14.9</v>
      </c>
      <c r="B43">
        <v>2</v>
      </c>
    </row>
    <row r="44" spans="1:5" x14ac:dyDescent="0.25">
      <c r="A44">
        <v>15.5</v>
      </c>
      <c r="B44">
        <v>1</v>
      </c>
    </row>
    <row r="45" spans="1:5" x14ac:dyDescent="0.25">
      <c r="A45">
        <v>15.7</v>
      </c>
      <c r="B45">
        <v>2</v>
      </c>
    </row>
    <row r="46" spans="1:5" x14ac:dyDescent="0.25">
      <c r="A46">
        <v>16.399999999999999</v>
      </c>
      <c r="B46">
        <v>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B1" workbookViewId="0">
      <selection activeCell="E33" sqref="E33"/>
    </sheetView>
  </sheetViews>
  <sheetFormatPr defaultRowHeight="15" x14ac:dyDescent="0.25"/>
  <cols>
    <col min="1" max="1" width="8.7109375" bestFit="1" customWidth="1"/>
    <col min="2" max="2" width="12.140625" bestFit="1" customWidth="1"/>
    <col min="3" max="3" width="15.28515625" customWidth="1"/>
    <col min="4" max="4" width="15" customWidth="1"/>
    <col min="5" max="5" width="13.85546875" customWidth="1"/>
    <col min="6" max="6" width="10.5703125" customWidth="1"/>
    <col min="7" max="7" width="12" bestFit="1" customWidth="1"/>
    <col min="8" max="8" width="18" bestFit="1" customWidth="1"/>
    <col min="9" max="9" width="17.7109375" bestFit="1" customWidth="1"/>
    <col min="10" max="10" width="16.42578125" bestFit="1" customWidth="1"/>
    <col min="11" max="11" width="13.140625" bestFit="1" customWidth="1"/>
    <col min="12" max="12" width="13" bestFit="1" customWidth="1"/>
    <col min="13" max="13" width="14.85546875" bestFit="1" customWidth="1"/>
  </cols>
  <sheetData>
    <row r="1" spans="1:13" s="1" customFormat="1" x14ac:dyDescent="0.25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24</v>
      </c>
      <c r="M1" s="1" t="s">
        <v>10</v>
      </c>
    </row>
    <row r="2" spans="1:13" x14ac:dyDescent="0.25">
      <c r="A2" t="e">
        <f>A1+1</f>
        <v>#VALUE!</v>
      </c>
      <c r="B2" s="1" t="s">
        <v>33</v>
      </c>
      <c r="C2" s="1">
        <v>0</v>
      </c>
      <c r="D2" s="1">
        <v>0</v>
      </c>
      <c r="E2" s="1">
        <v>0</v>
      </c>
      <c r="F2" s="1">
        <v>0</v>
      </c>
      <c r="G2" s="1">
        <v>78</v>
      </c>
      <c r="H2" s="1">
        <v>50</v>
      </c>
      <c r="I2" s="1">
        <v>50</v>
      </c>
      <c r="J2" s="1">
        <v>8.9</v>
      </c>
      <c r="K2" s="1">
        <v>0.4</v>
      </c>
      <c r="L2" s="1">
        <v>7</v>
      </c>
      <c r="M2" s="1">
        <v>2.1</v>
      </c>
    </row>
    <row r="3" spans="1:13" x14ac:dyDescent="0.25">
      <c r="A3" t="e">
        <f>A2+1</f>
        <v>#VALUE!</v>
      </c>
      <c r="B3" s="1" t="s">
        <v>33</v>
      </c>
      <c r="C3" s="1">
        <v>0</v>
      </c>
      <c r="D3" s="1">
        <v>0</v>
      </c>
      <c r="E3" s="1">
        <v>0</v>
      </c>
      <c r="F3" s="1">
        <v>0</v>
      </c>
      <c r="G3" s="1">
        <v>20</v>
      </c>
      <c r="H3" s="1" t="s">
        <v>0</v>
      </c>
      <c r="I3" s="1">
        <v>2</v>
      </c>
      <c r="J3" s="1">
        <v>9.9</v>
      </c>
      <c r="K3" s="1">
        <v>1.8</v>
      </c>
      <c r="L3" s="1">
        <v>7.7</v>
      </c>
      <c r="M3" s="1">
        <v>0.7</v>
      </c>
    </row>
    <row r="4" spans="1:13" x14ac:dyDescent="0.25">
      <c r="A4" t="e">
        <f>A3+1</f>
        <v>#VALUE!</v>
      </c>
      <c r="B4" s="1" t="s">
        <v>34</v>
      </c>
      <c r="C4" s="1">
        <v>0</v>
      </c>
      <c r="D4" s="1">
        <v>0</v>
      </c>
      <c r="E4" s="1">
        <v>0</v>
      </c>
      <c r="F4" s="1">
        <v>0</v>
      </c>
      <c r="G4" s="1">
        <v>41</v>
      </c>
      <c r="H4" s="1">
        <v>100</v>
      </c>
      <c r="I4" s="1">
        <v>0</v>
      </c>
      <c r="J4" s="1">
        <v>10.199999999999999</v>
      </c>
      <c r="K4" s="1">
        <v>3.1</v>
      </c>
      <c r="L4" s="1">
        <v>5</v>
      </c>
      <c r="M4" s="1">
        <v>0.8</v>
      </c>
    </row>
    <row r="5" spans="1:13" x14ac:dyDescent="0.25">
      <c r="A5" t="e">
        <f>A4+1</f>
        <v>#VALUE!</v>
      </c>
      <c r="B5" s="1" t="s">
        <v>33</v>
      </c>
      <c r="C5" s="1">
        <v>0</v>
      </c>
      <c r="D5" s="1">
        <v>0</v>
      </c>
      <c r="E5" s="1" t="s">
        <v>0</v>
      </c>
      <c r="F5" s="1">
        <v>0</v>
      </c>
      <c r="G5" s="1">
        <v>60</v>
      </c>
      <c r="H5" s="1">
        <v>100</v>
      </c>
      <c r="I5" s="1">
        <v>60</v>
      </c>
      <c r="J5" s="1">
        <v>10.3</v>
      </c>
      <c r="K5" s="1">
        <v>0.5</v>
      </c>
      <c r="L5" s="1">
        <v>5.4</v>
      </c>
      <c r="M5" s="1">
        <v>1.23</v>
      </c>
    </row>
    <row r="6" spans="1:13" x14ac:dyDescent="0.25">
      <c r="A6" t="e">
        <f>A5+1</f>
        <v>#VALUE!</v>
      </c>
      <c r="B6" s="1" t="s">
        <v>33</v>
      </c>
      <c r="C6" s="1" t="s">
        <v>0</v>
      </c>
      <c r="D6" s="1">
        <v>1</v>
      </c>
      <c r="E6" s="1">
        <v>0</v>
      </c>
      <c r="F6" s="1">
        <v>0</v>
      </c>
      <c r="G6" s="1">
        <v>71</v>
      </c>
      <c r="H6" s="1">
        <v>200</v>
      </c>
      <c r="I6" s="1">
        <v>60</v>
      </c>
      <c r="J6" s="1">
        <v>11.7</v>
      </c>
      <c r="K6" s="1">
        <v>1.7</v>
      </c>
      <c r="L6" s="1">
        <v>7.3</v>
      </c>
      <c r="M6" s="1">
        <v>0.68</v>
      </c>
    </row>
    <row r="7" spans="1:13" x14ac:dyDescent="0.25">
      <c r="A7" t="e">
        <f>A6+1</f>
        <v>#VALUE!</v>
      </c>
      <c r="B7" s="1" t="s">
        <v>33</v>
      </c>
      <c r="C7" s="1">
        <v>0</v>
      </c>
      <c r="D7" s="1">
        <v>0</v>
      </c>
      <c r="E7" s="1">
        <v>1</v>
      </c>
      <c r="F7" s="1">
        <v>0</v>
      </c>
      <c r="G7" s="1">
        <v>43</v>
      </c>
      <c r="H7" s="1">
        <v>100</v>
      </c>
      <c r="I7" s="1">
        <v>0</v>
      </c>
      <c r="J7" s="1">
        <v>11.8</v>
      </c>
      <c r="K7" s="1">
        <v>0.5</v>
      </c>
      <c r="L7" s="1">
        <v>7.1</v>
      </c>
      <c r="M7" s="1">
        <v>0.59</v>
      </c>
    </row>
    <row r="8" spans="1:13" x14ac:dyDescent="0.25">
      <c r="A8" t="e">
        <f>A7+1</f>
        <v>#VALUE!</v>
      </c>
      <c r="B8" s="1" t="s">
        <v>33</v>
      </c>
      <c r="C8" s="1">
        <v>0</v>
      </c>
      <c r="D8" s="1">
        <v>0</v>
      </c>
      <c r="E8" s="1">
        <v>0</v>
      </c>
      <c r="F8" s="1">
        <v>0</v>
      </c>
      <c r="G8" s="1">
        <v>50</v>
      </c>
      <c r="H8" s="1">
        <v>100</v>
      </c>
      <c r="I8" s="1">
        <v>32</v>
      </c>
      <c r="J8" s="1">
        <v>11.9</v>
      </c>
      <c r="K8" s="1">
        <v>3.3</v>
      </c>
      <c r="L8" s="1">
        <v>6.1</v>
      </c>
      <c r="M8" s="1">
        <v>0.59</v>
      </c>
    </row>
    <row r="9" spans="1:13" x14ac:dyDescent="0.25">
      <c r="A9" t="e">
        <f>A8+1</f>
        <v>#VALUE!</v>
      </c>
      <c r="B9" s="1" t="s">
        <v>33</v>
      </c>
      <c r="C9" s="1" t="s">
        <v>0</v>
      </c>
      <c r="D9" s="1" t="s">
        <v>0</v>
      </c>
      <c r="E9" s="1">
        <v>0</v>
      </c>
      <c r="F9" s="1">
        <v>0</v>
      </c>
      <c r="G9" s="1">
        <v>62</v>
      </c>
      <c r="H9" s="1">
        <v>120</v>
      </c>
      <c r="I9" s="1" t="s">
        <v>0</v>
      </c>
      <c r="J9" s="1">
        <v>12.2</v>
      </c>
      <c r="K9" s="1">
        <v>1</v>
      </c>
      <c r="L9" s="1">
        <v>58</v>
      </c>
      <c r="M9" s="1">
        <v>1.06</v>
      </c>
    </row>
    <row r="10" spans="1:13" x14ac:dyDescent="0.25">
      <c r="A10" t="e">
        <f>A9+1</f>
        <v>#VALUE!</v>
      </c>
      <c r="B10" s="1" t="s">
        <v>33</v>
      </c>
      <c r="C10" s="1">
        <v>1</v>
      </c>
      <c r="D10" s="1">
        <v>0</v>
      </c>
      <c r="E10" s="1">
        <v>0</v>
      </c>
      <c r="F10" s="1">
        <v>0</v>
      </c>
      <c r="G10" s="1">
        <v>60</v>
      </c>
      <c r="H10" s="1">
        <v>20</v>
      </c>
      <c r="I10" s="1">
        <v>8</v>
      </c>
      <c r="J10" s="1">
        <v>13.1</v>
      </c>
      <c r="K10" s="1">
        <v>0.7</v>
      </c>
      <c r="L10" s="1">
        <v>8.1999999999999993</v>
      </c>
      <c r="M10" s="1">
        <v>0.71</v>
      </c>
    </row>
    <row r="11" spans="1:13" x14ac:dyDescent="0.25">
      <c r="A11" t="e">
        <f>A10+1</f>
        <v>#VALUE!</v>
      </c>
      <c r="B11" s="1" t="s">
        <v>33</v>
      </c>
      <c r="C11" s="1">
        <v>0</v>
      </c>
      <c r="D11" s="1">
        <v>0</v>
      </c>
      <c r="E11" s="1">
        <v>0</v>
      </c>
      <c r="F11" s="1">
        <v>0</v>
      </c>
      <c r="G11" s="1">
        <v>66</v>
      </c>
      <c r="H11" s="1" t="s">
        <v>0</v>
      </c>
      <c r="I11" s="1">
        <v>30</v>
      </c>
      <c r="J11" s="1">
        <v>13.3</v>
      </c>
      <c r="K11" s="1">
        <v>8.5</v>
      </c>
      <c r="L11" s="1">
        <v>8.5</v>
      </c>
      <c r="M11" s="1">
        <v>0.73</v>
      </c>
    </row>
    <row r="12" spans="1:13" x14ac:dyDescent="0.25">
      <c r="A12" t="e">
        <f>A11+1</f>
        <v>#VALUE!</v>
      </c>
      <c r="B12" s="1" t="s">
        <v>33</v>
      </c>
      <c r="C12" s="1">
        <v>0</v>
      </c>
      <c r="D12" s="1">
        <v>0</v>
      </c>
      <c r="E12" s="1">
        <v>0</v>
      </c>
      <c r="F12" s="1">
        <v>0</v>
      </c>
      <c r="G12" s="1">
        <v>63</v>
      </c>
      <c r="H12" s="1" t="s">
        <v>0</v>
      </c>
      <c r="I12" s="1" t="s">
        <v>0</v>
      </c>
      <c r="J12" s="1">
        <v>13.5</v>
      </c>
      <c r="K12" s="1">
        <v>10.5</v>
      </c>
      <c r="L12" s="1">
        <v>7.3</v>
      </c>
      <c r="M12" s="1">
        <v>1.07</v>
      </c>
    </row>
    <row r="13" spans="1:13" x14ac:dyDescent="0.25">
      <c r="A13" t="e">
        <f>A12+1</f>
        <v>#VALUE!</v>
      </c>
      <c r="B13" s="1" t="s">
        <v>33</v>
      </c>
      <c r="C13" s="1" t="s">
        <v>0</v>
      </c>
      <c r="D13" s="1">
        <v>0</v>
      </c>
      <c r="E13" s="1">
        <v>0</v>
      </c>
      <c r="F13" s="1">
        <v>0</v>
      </c>
      <c r="G13" s="1">
        <v>56</v>
      </c>
      <c r="H13" s="1">
        <v>0</v>
      </c>
      <c r="I13" s="1" t="s">
        <v>0</v>
      </c>
      <c r="J13" s="1">
        <v>13.7</v>
      </c>
      <c r="K13" s="1">
        <v>1</v>
      </c>
      <c r="L13" s="1">
        <v>8.8000000000000007</v>
      </c>
      <c r="M13" s="1">
        <v>0.88</v>
      </c>
    </row>
    <row r="14" spans="1:13" x14ac:dyDescent="0.25">
      <c r="A14">
        <v>1</v>
      </c>
      <c r="B14" s="1" t="s">
        <v>33</v>
      </c>
      <c r="C14" s="1">
        <v>0</v>
      </c>
      <c r="D14" s="1" t="s">
        <v>0</v>
      </c>
      <c r="E14" s="1">
        <v>1</v>
      </c>
      <c r="F14" s="1">
        <v>0</v>
      </c>
      <c r="G14" s="1">
        <v>67</v>
      </c>
      <c r="H14" s="1">
        <v>137</v>
      </c>
      <c r="I14" s="1">
        <v>15</v>
      </c>
      <c r="J14" s="1">
        <v>13.7</v>
      </c>
      <c r="K14" s="1">
        <v>2.1</v>
      </c>
      <c r="L14" s="1">
        <v>7.1</v>
      </c>
      <c r="M14" s="1">
        <v>0.7</v>
      </c>
    </row>
    <row r="15" spans="1:13" x14ac:dyDescent="0.25">
      <c r="A15">
        <f>A14+1</f>
        <v>2</v>
      </c>
      <c r="B15" s="1" t="s">
        <v>33</v>
      </c>
      <c r="C15" s="1" t="s">
        <v>0</v>
      </c>
      <c r="D15" s="1">
        <v>0</v>
      </c>
      <c r="E15" s="1">
        <v>0</v>
      </c>
      <c r="F15" s="1">
        <v>0</v>
      </c>
      <c r="G15" s="1">
        <v>77</v>
      </c>
      <c r="H15" s="1" t="s">
        <v>0</v>
      </c>
      <c r="I15" s="1" t="s">
        <v>0</v>
      </c>
      <c r="J15" s="1">
        <v>13.7</v>
      </c>
      <c r="K15" s="1">
        <v>0.5</v>
      </c>
      <c r="L15" s="1">
        <v>16.8</v>
      </c>
      <c r="M15" s="1">
        <v>1.72</v>
      </c>
    </row>
    <row r="16" spans="1:13" x14ac:dyDescent="0.25">
      <c r="A16">
        <f>A15+1</f>
        <v>3</v>
      </c>
      <c r="B16" s="1" t="s">
        <v>33</v>
      </c>
      <c r="C16" s="1">
        <v>0</v>
      </c>
      <c r="D16" s="1">
        <v>0</v>
      </c>
      <c r="E16" s="1">
        <v>0</v>
      </c>
      <c r="F16" s="1">
        <v>0</v>
      </c>
      <c r="G16" s="1">
        <v>80</v>
      </c>
      <c r="H16" s="1">
        <v>100</v>
      </c>
      <c r="I16" s="1">
        <v>0</v>
      </c>
      <c r="J16" s="1">
        <v>13.7</v>
      </c>
      <c r="K16" s="1">
        <v>1.6</v>
      </c>
      <c r="L16" s="1">
        <v>8.4</v>
      </c>
      <c r="M16" s="1">
        <v>0.79</v>
      </c>
    </row>
    <row r="17" spans="1:13" x14ac:dyDescent="0.25">
      <c r="A17">
        <f>A16+1</f>
        <v>4</v>
      </c>
      <c r="B17" s="1" t="s">
        <v>33</v>
      </c>
      <c r="C17" s="1" t="s">
        <v>0</v>
      </c>
      <c r="D17" s="1">
        <v>0</v>
      </c>
      <c r="E17" s="1">
        <v>0</v>
      </c>
      <c r="F17" s="1">
        <v>0</v>
      </c>
      <c r="G17" s="1">
        <v>62</v>
      </c>
      <c r="H17" s="1" t="s">
        <v>0</v>
      </c>
      <c r="I17" s="1">
        <v>0</v>
      </c>
      <c r="J17" s="1">
        <v>14.3</v>
      </c>
      <c r="K17" s="1">
        <v>1.7</v>
      </c>
      <c r="L17" s="1">
        <v>6.9</v>
      </c>
      <c r="M17" s="1">
        <v>0.89</v>
      </c>
    </row>
    <row r="18" spans="1:13" x14ac:dyDescent="0.25">
      <c r="A18">
        <f>A17+1</f>
        <v>5</v>
      </c>
      <c r="B18" s="1" t="s">
        <v>33</v>
      </c>
      <c r="C18" s="1">
        <v>0</v>
      </c>
      <c r="D18" s="1">
        <v>0</v>
      </c>
      <c r="E18" s="1">
        <v>0</v>
      </c>
      <c r="F18" s="1">
        <v>0</v>
      </c>
      <c r="G18" s="1">
        <v>76</v>
      </c>
      <c r="H18" s="1">
        <v>100</v>
      </c>
      <c r="I18" s="1">
        <v>30</v>
      </c>
      <c r="J18" s="1">
        <v>14.3</v>
      </c>
      <c r="K18" s="1">
        <v>0.7</v>
      </c>
      <c r="L18" s="1">
        <v>6.9</v>
      </c>
      <c r="M18" s="1">
        <v>1.8</v>
      </c>
    </row>
    <row r="19" spans="1:13" x14ac:dyDescent="0.25">
      <c r="A19">
        <f>A18+1</f>
        <v>6</v>
      </c>
      <c r="B19" s="1" t="s">
        <v>33</v>
      </c>
      <c r="C19" s="1">
        <v>1</v>
      </c>
      <c r="D19" s="1">
        <v>0</v>
      </c>
      <c r="E19" s="1">
        <v>0</v>
      </c>
      <c r="F19" s="1">
        <v>0</v>
      </c>
      <c r="G19" s="1">
        <v>76</v>
      </c>
      <c r="H19" s="1">
        <v>0</v>
      </c>
      <c r="I19" s="1">
        <v>0</v>
      </c>
      <c r="J19" s="1">
        <v>14.8</v>
      </c>
      <c r="K19" s="1">
        <v>0.77</v>
      </c>
      <c r="L19" s="1">
        <v>6.7</v>
      </c>
      <c r="M19" s="1">
        <v>0.95</v>
      </c>
    </row>
    <row r="20" spans="1:13" x14ac:dyDescent="0.25">
      <c r="A20">
        <f>A19+1</f>
        <v>7</v>
      </c>
      <c r="B20" s="1" t="s">
        <v>33</v>
      </c>
      <c r="C20" s="1" t="s">
        <v>0</v>
      </c>
      <c r="D20" s="1" t="s">
        <v>0</v>
      </c>
      <c r="E20" s="1">
        <v>0</v>
      </c>
      <c r="F20" s="1">
        <v>0</v>
      </c>
      <c r="G20" s="1">
        <v>64</v>
      </c>
      <c r="H20" s="1">
        <v>200</v>
      </c>
      <c r="I20" s="1">
        <v>78</v>
      </c>
      <c r="J20" s="1">
        <v>14.9</v>
      </c>
      <c r="K20" s="1">
        <v>0.9</v>
      </c>
      <c r="L20" s="1">
        <v>6.5</v>
      </c>
      <c r="M20" s="1">
        <v>4.95</v>
      </c>
    </row>
    <row r="21" spans="1:13" x14ac:dyDescent="0.25">
      <c r="A21">
        <f>A20+1</f>
        <v>8</v>
      </c>
      <c r="B21" s="1" t="s">
        <v>33</v>
      </c>
      <c r="C21" s="1">
        <v>1</v>
      </c>
      <c r="D21" s="1">
        <v>0</v>
      </c>
      <c r="E21" s="1">
        <v>0</v>
      </c>
      <c r="F21" s="1">
        <v>0</v>
      </c>
      <c r="G21" s="1">
        <v>70</v>
      </c>
      <c r="H21" s="1">
        <v>100</v>
      </c>
      <c r="I21" s="1">
        <v>0</v>
      </c>
      <c r="J21" s="1">
        <v>14.9</v>
      </c>
      <c r="K21" s="1">
        <v>1.3</v>
      </c>
      <c r="L21" s="1">
        <v>7.3</v>
      </c>
      <c r="M21" s="1">
        <v>0.8</v>
      </c>
    </row>
    <row r="22" spans="1:13" x14ac:dyDescent="0.25">
      <c r="A22">
        <f>A21+1</f>
        <v>9</v>
      </c>
      <c r="B22" s="1" t="s">
        <v>33</v>
      </c>
      <c r="C22" s="1" t="s">
        <v>0</v>
      </c>
      <c r="D22" s="1">
        <v>0</v>
      </c>
      <c r="E22" s="1">
        <v>0</v>
      </c>
      <c r="F22" s="1">
        <v>0</v>
      </c>
      <c r="G22" s="1">
        <v>57</v>
      </c>
      <c r="H22" s="1" t="s">
        <v>0</v>
      </c>
      <c r="I22" s="1" t="s">
        <v>0</v>
      </c>
      <c r="J22" s="1">
        <v>15.5</v>
      </c>
      <c r="K22" s="1">
        <v>3.2</v>
      </c>
      <c r="L22" s="1" t="s">
        <v>0</v>
      </c>
      <c r="M22" s="1" t="s">
        <v>0</v>
      </c>
    </row>
    <row r="23" spans="1:13" x14ac:dyDescent="0.25">
      <c r="A23">
        <f>A22+1</f>
        <v>10</v>
      </c>
      <c r="B23" s="1" t="s">
        <v>33</v>
      </c>
      <c r="C23" s="1" t="s">
        <v>0</v>
      </c>
      <c r="D23" s="1">
        <v>0</v>
      </c>
      <c r="E23" s="1">
        <v>0</v>
      </c>
      <c r="F23" s="1">
        <v>0</v>
      </c>
      <c r="G23" s="1">
        <v>67</v>
      </c>
      <c r="H23" s="1">
        <v>100</v>
      </c>
      <c r="I23" s="1" t="s">
        <v>0</v>
      </c>
      <c r="J23" s="1">
        <v>15.7</v>
      </c>
      <c r="K23" s="1">
        <v>0.6</v>
      </c>
      <c r="L23" s="1">
        <v>8.1999999999999993</v>
      </c>
      <c r="M23" s="1">
        <v>0.9</v>
      </c>
    </row>
    <row r="24" spans="1:13" x14ac:dyDescent="0.25">
      <c r="A24">
        <f>A23+1</f>
        <v>11</v>
      </c>
      <c r="B24" s="1" t="s">
        <v>33</v>
      </c>
      <c r="C24" s="1">
        <v>1</v>
      </c>
      <c r="D24" s="1">
        <v>0</v>
      </c>
      <c r="E24" s="1">
        <v>0</v>
      </c>
      <c r="F24" s="1">
        <v>0</v>
      </c>
      <c r="G24" s="1">
        <v>74</v>
      </c>
      <c r="H24" s="1" t="s">
        <v>0</v>
      </c>
      <c r="I24" s="1">
        <v>0</v>
      </c>
      <c r="J24" s="1">
        <v>15.7</v>
      </c>
      <c r="K24" s="1">
        <v>1.3</v>
      </c>
      <c r="L24" s="1" t="s">
        <v>0</v>
      </c>
      <c r="M24" s="1">
        <v>7.6</v>
      </c>
    </row>
    <row r="25" spans="1:13" x14ac:dyDescent="0.25">
      <c r="A25">
        <f>A24+1</f>
        <v>12</v>
      </c>
      <c r="B25" s="1" t="s">
        <v>33</v>
      </c>
      <c r="C25" s="1">
        <v>0</v>
      </c>
      <c r="D25" s="1">
        <v>0</v>
      </c>
      <c r="E25" s="1">
        <v>0</v>
      </c>
      <c r="F25" s="1">
        <v>0</v>
      </c>
      <c r="G25" s="1">
        <v>73</v>
      </c>
      <c r="H25" s="1">
        <v>80</v>
      </c>
      <c r="I25" s="1">
        <v>47</v>
      </c>
      <c r="J25" s="1">
        <v>16.399999999999999</v>
      </c>
      <c r="K25" s="1">
        <v>1</v>
      </c>
      <c r="L25" s="1">
        <v>6.3</v>
      </c>
      <c r="M25" s="1">
        <v>0.75</v>
      </c>
    </row>
    <row r="26" spans="1:13" x14ac:dyDescent="0.25">
      <c r="A26">
        <f>A25+1</f>
        <v>13</v>
      </c>
      <c r="B26" s="1" t="s">
        <v>34</v>
      </c>
      <c r="C26" s="1" t="s">
        <v>0</v>
      </c>
      <c r="D26" s="1">
        <v>0</v>
      </c>
      <c r="E26" s="1">
        <v>0</v>
      </c>
      <c r="F26" s="1">
        <v>0</v>
      </c>
      <c r="G26" s="1">
        <v>62</v>
      </c>
      <c r="H26" s="1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</row>
    <row r="27" spans="1:13" x14ac:dyDescent="0.25">
      <c r="B27" s="1" t="s">
        <v>51</v>
      </c>
      <c r="C27" s="1">
        <f>SUBTOTAL(109,Tabela1[Cirrhosis])</f>
        <v>4</v>
      </c>
      <c r="D27" s="1">
        <f>SUBTOTAL(109,Tabela1[Diabetes])</f>
        <v>1</v>
      </c>
      <c r="E27" s="1">
        <f>SUBTOTAL(109,Tabela1[Obesity])</f>
        <v>2</v>
      </c>
      <c r="F27" s="1">
        <f>SUBTOTAL(109,Tabela1[HIV])</f>
        <v>0</v>
      </c>
      <c r="G27" s="1">
        <f>SUBTOTAL(101,Tabela1[Age])</f>
        <v>63</v>
      </c>
      <c r="H27" s="1"/>
      <c r="I27" s="1"/>
      <c r="J27" s="1"/>
      <c r="K27" s="1"/>
      <c r="L27" s="1"/>
      <c r="M27" s="1"/>
    </row>
    <row r="28" spans="1:13" ht="15.75" thickBot="1" x14ac:dyDescent="0.3"/>
    <row r="29" spans="1:13" ht="15.75" thickBot="1" x14ac:dyDescent="0.3">
      <c r="B29" s="13" t="s">
        <v>49</v>
      </c>
      <c r="C29" s="14">
        <v>63</v>
      </c>
    </row>
    <row r="35" spans="2:9" x14ac:dyDescent="0.25">
      <c r="B35" t="s">
        <v>50</v>
      </c>
      <c r="C35" t="s">
        <v>16</v>
      </c>
      <c r="D35" s="12" t="s">
        <v>7</v>
      </c>
      <c r="E35" s="12" t="s">
        <v>8</v>
      </c>
      <c r="F35" s="12" t="s">
        <v>9</v>
      </c>
      <c r="G35" s="12" t="s">
        <v>23</v>
      </c>
      <c r="H35" s="12" t="s">
        <v>24</v>
      </c>
      <c r="I35" s="12" t="s">
        <v>10</v>
      </c>
    </row>
    <row r="36" spans="2:9" x14ac:dyDescent="0.25">
      <c r="B36" t="s">
        <v>39</v>
      </c>
      <c r="C36">
        <v>63</v>
      </c>
      <c r="D36" s="12">
        <v>89.277777777777771</v>
      </c>
      <c r="E36" s="12">
        <v>22.888888888888889</v>
      </c>
      <c r="F36" s="1">
        <v>13.254166666666665</v>
      </c>
      <c r="G36" s="1">
        <v>2.0279166666666675</v>
      </c>
      <c r="H36" s="1">
        <v>9.8863636363636385</v>
      </c>
      <c r="I36" s="1">
        <v>1.4343478260869562</v>
      </c>
    </row>
    <row r="37" spans="2:9" x14ac:dyDescent="0.25">
      <c r="B37" t="s">
        <v>40</v>
      </c>
      <c r="C37">
        <f>MEDIAN(Tabela1[Age])</f>
        <v>64</v>
      </c>
      <c r="D37" s="12">
        <v>100</v>
      </c>
      <c r="E37" s="12">
        <v>11.5</v>
      </c>
      <c r="F37" s="1">
        <v>13.7</v>
      </c>
      <c r="G37" s="1">
        <v>1.1499999999999999</v>
      </c>
      <c r="H37" s="1">
        <v>7.1999999999999993</v>
      </c>
      <c r="I37" s="1">
        <v>0.88</v>
      </c>
    </row>
    <row r="38" spans="2:9" x14ac:dyDescent="0.25">
      <c r="B38" t="s">
        <v>41</v>
      </c>
      <c r="C38">
        <v>62</v>
      </c>
      <c r="D38" s="12">
        <v>100</v>
      </c>
      <c r="E38" s="12">
        <v>0</v>
      </c>
      <c r="F38" s="1">
        <v>13.7</v>
      </c>
      <c r="G38" s="1" t="s">
        <v>42</v>
      </c>
      <c r="H38" s="1">
        <v>7.3</v>
      </c>
      <c r="I38" s="1" t="s">
        <v>43</v>
      </c>
    </row>
    <row r="39" spans="2:9" x14ac:dyDescent="0.25">
      <c r="B39" t="s">
        <v>47</v>
      </c>
      <c r="C39">
        <v>0</v>
      </c>
      <c r="D39" s="12">
        <v>7</v>
      </c>
      <c r="E39" s="12">
        <v>7</v>
      </c>
      <c r="F39" s="12">
        <v>1</v>
      </c>
      <c r="G39" s="12">
        <v>1</v>
      </c>
      <c r="H39" s="12">
        <v>0</v>
      </c>
      <c r="I39" s="12">
        <v>0</v>
      </c>
    </row>
    <row r="40" spans="2:9" x14ac:dyDescent="0.25">
      <c r="B40" t="s">
        <v>45</v>
      </c>
      <c r="D40" s="12"/>
      <c r="E40" s="12">
        <v>0</v>
      </c>
      <c r="F40" s="1" t="s">
        <v>35</v>
      </c>
      <c r="G40" s="1" t="s">
        <v>36</v>
      </c>
      <c r="H40" s="1" t="s">
        <v>37</v>
      </c>
      <c r="I40" s="1" t="s">
        <v>38</v>
      </c>
    </row>
    <row r="41" spans="2:9" x14ac:dyDescent="0.25">
      <c r="B41" t="s">
        <v>48</v>
      </c>
      <c r="D41" s="12"/>
      <c r="E41" s="12" t="s">
        <v>46</v>
      </c>
      <c r="F41" s="12" t="s">
        <v>44</v>
      </c>
      <c r="G41" s="12" t="s">
        <v>44</v>
      </c>
      <c r="H41" s="12" t="s">
        <v>44</v>
      </c>
      <c r="I41" s="12" t="s">
        <v>44</v>
      </c>
    </row>
    <row r="44" spans="2:9" x14ac:dyDescent="0.25">
      <c r="B44" t="s">
        <v>52</v>
      </c>
    </row>
    <row r="45" spans="2:9" x14ac:dyDescent="0.25">
      <c r="B45" t="s">
        <v>53</v>
      </c>
    </row>
    <row r="46" spans="2:9" x14ac:dyDescent="0.25">
      <c r="B46" t="s">
        <v>54</v>
      </c>
    </row>
  </sheetData>
  <conditionalFormatting sqref="A1:M1 A2:I26">
    <cfRule type="cellIs" dxfId="20" priority="7" operator="equal">
      <formula>"?"</formula>
    </cfRule>
  </conditionalFormatting>
  <conditionalFormatting sqref="G2:G26">
    <cfRule type="duplicateValues" dxfId="19" priority="2"/>
  </conditionalFormatting>
  <conditionalFormatting sqref="J2:M26">
    <cfRule type="cellIs" dxfId="12" priority="1" operator="equal">
      <formula>"?"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cols>
    <col min="1" max="1" width="8.7109375" bestFit="1" customWidth="1"/>
    <col min="2" max="2" width="12.140625" bestFit="1" customWidth="1"/>
    <col min="3" max="3" width="13.28515625" bestFit="1" customWidth="1"/>
    <col min="4" max="4" width="13.42578125" bestFit="1" customWidth="1"/>
    <col min="5" max="5" width="12.42578125" bestFit="1" customWidth="1"/>
    <col min="6" max="6" width="8.7109375" bestFit="1" customWidth="1"/>
    <col min="7" max="7" width="12" bestFit="1" customWidth="1"/>
    <col min="8" max="8" width="18" bestFit="1" customWidth="1"/>
    <col min="9" max="9" width="17.7109375" bestFit="1" customWidth="1"/>
    <col min="10" max="10" width="16.42578125" bestFit="1" customWidth="1"/>
    <col min="11" max="11" width="13.140625" bestFit="1" customWidth="1"/>
    <col min="12" max="12" width="13" bestFit="1" customWidth="1"/>
    <col min="13" max="13" width="14.85546875" bestFit="1" customWidth="1"/>
  </cols>
  <sheetData>
    <row r="1" spans="1:13" s="1" customFormat="1" x14ac:dyDescent="0.25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24</v>
      </c>
      <c r="M1" s="1" t="s">
        <v>10</v>
      </c>
    </row>
    <row r="2" spans="1:13" x14ac:dyDescent="0.25">
      <c r="A2">
        <v>26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59</v>
      </c>
      <c r="H2" s="1">
        <v>200</v>
      </c>
      <c r="I2" s="1">
        <v>0</v>
      </c>
      <c r="J2" s="1">
        <v>11.3</v>
      </c>
      <c r="K2" s="1">
        <v>1.4</v>
      </c>
      <c r="L2" s="1">
        <v>7.9</v>
      </c>
      <c r="M2" s="1">
        <v>0.98</v>
      </c>
    </row>
    <row r="3" spans="1:13" x14ac:dyDescent="0.25">
      <c r="A3">
        <v>27</v>
      </c>
      <c r="B3" s="1">
        <v>0</v>
      </c>
      <c r="C3" s="1">
        <v>0</v>
      </c>
      <c r="D3" s="1">
        <v>0</v>
      </c>
      <c r="E3" s="1" t="s">
        <v>0</v>
      </c>
      <c r="F3" s="1">
        <v>0</v>
      </c>
      <c r="G3" s="1">
        <v>71</v>
      </c>
      <c r="H3" s="1">
        <v>0</v>
      </c>
      <c r="I3" s="1">
        <v>0</v>
      </c>
      <c r="J3" s="1">
        <v>13.9</v>
      </c>
      <c r="K3" s="1">
        <v>0.8</v>
      </c>
      <c r="L3" s="1">
        <v>8.5</v>
      </c>
      <c r="M3" s="1">
        <v>0.74</v>
      </c>
    </row>
    <row r="4" spans="1:13" x14ac:dyDescent="0.25">
      <c r="A4">
        <v>28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66</v>
      </c>
      <c r="H4" s="1">
        <v>0</v>
      </c>
      <c r="I4" s="1">
        <v>0</v>
      </c>
      <c r="J4" s="1">
        <v>15.7</v>
      </c>
      <c r="K4" s="1">
        <v>0.7</v>
      </c>
      <c r="L4" s="1">
        <v>6.5</v>
      </c>
      <c r="M4" s="1">
        <v>1.3</v>
      </c>
    </row>
    <row r="5" spans="1:13" x14ac:dyDescent="0.25">
      <c r="A5">
        <v>29</v>
      </c>
      <c r="B5" s="1">
        <v>1</v>
      </c>
      <c r="C5" s="1">
        <v>0</v>
      </c>
      <c r="D5" s="1">
        <v>1</v>
      </c>
      <c r="E5" s="1">
        <v>0</v>
      </c>
      <c r="F5" s="1" t="s">
        <v>0</v>
      </c>
      <c r="G5" s="1">
        <v>71</v>
      </c>
      <c r="H5" s="1">
        <v>75</v>
      </c>
      <c r="I5" s="1" t="s">
        <v>0</v>
      </c>
      <c r="J5" s="1">
        <v>15.1</v>
      </c>
      <c r="K5" s="1">
        <v>2.5</v>
      </c>
      <c r="L5" s="1">
        <v>7.3</v>
      </c>
      <c r="M5" s="1">
        <v>0.7</v>
      </c>
    </row>
    <row r="6" spans="1:13" x14ac:dyDescent="0.25">
      <c r="A6">
        <v>30</v>
      </c>
      <c r="B6" s="1">
        <v>0</v>
      </c>
      <c r="C6" s="1" t="s">
        <v>0</v>
      </c>
      <c r="D6" s="1">
        <v>0</v>
      </c>
      <c r="E6" s="1">
        <v>0</v>
      </c>
      <c r="F6" s="1">
        <v>0</v>
      </c>
      <c r="G6" s="1">
        <v>52</v>
      </c>
      <c r="H6" s="1">
        <v>0</v>
      </c>
      <c r="I6" s="1">
        <v>0</v>
      </c>
      <c r="J6" s="1">
        <v>15.6</v>
      </c>
      <c r="K6" s="1">
        <v>2.2000000000000002</v>
      </c>
      <c r="L6" s="1">
        <v>6.7</v>
      </c>
      <c r="M6" s="1">
        <v>0.86</v>
      </c>
    </row>
    <row r="7" spans="1:13" x14ac:dyDescent="0.25">
      <c r="A7">
        <v>31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60</v>
      </c>
      <c r="H7" s="1" t="s">
        <v>0</v>
      </c>
      <c r="I7" s="1">
        <v>0</v>
      </c>
      <c r="J7" s="1">
        <v>16.600000000000001</v>
      </c>
      <c r="K7" s="1">
        <v>0.9</v>
      </c>
      <c r="L7" s="1">
        <v>8.3000000000000007</v>
      </c>
      <c r="M7" s="1">
        <v>0.72</v>
      </c>
    </row>
    <row r="8" spans="1:13" x14ac:dyDescent="0.25">
      <c r="A8">
        <v>32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45</v>
      </c>
      <c r="H8" s="1">
        <v>0</v>
      </c>
      <c r="I8" s="1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 x14ac:dyDescent="0.25">
      <c r="A9">
        <v>33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58</v>
      </c>
      <c r="H9" s="1" t="s">
        <v>0</v>
      </c>
      <c r="I9" s="1">
        <v>40</v>
      </c>
      <c r="J9" s="1">
        <v>15</v>
      </c>
      <c r="K9" s="1">
        <v>2.1</v>
      </c>
      <c r="L9" s="1">
        <v>7.6</v>
      </c>
      <c r="M9" s="1">
        <v>0.8</v>
      </c>
    </row>
    <row r="10" spans="1:13" x14ac:dyDescent="0.25">
      <c r="A10">
        <v>34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73</v>
      </c>
      <c r="H10" s="1" t="s">
        <v>0</v>
      </c>
      <c r="I10" s="1">
        <v>0</v>
      </c>
      <c r="J10" s="1">
        <v>11.8</v>
      </c>
      <c r="K10" s="1">
        <v>0.7</v>
      </c>
      <c r="L10" s="1">
        <v>7.4</v>
      </c>
      <c r="M10" s="1">
        <v>0.77</v>
      </c>
    </row>
    <row r="11" spans="1:13" x14ac:dyDescent="0.25">
      <c r="A11">
        <v>35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50</v>
      </c>
      <c r="H11" s="1" t="s">
        <v>0</v>
      </c>
      <c r="I11" s="1">
        <v>0</v>
      </c>
      <c r="J11" s="1">
        <v>15.3</v>
      </c>
      <c r="K11" s="1">
        <v>1.4</v>
      </c>
      <c r="L11" s="1" t="s">
        <v>0</v>
      </c>
      <c r="M11" s="1">
        <v>0.76</v>
      </c>
    </row>
    <row r="12" spans="1:13" x14ac:dyDescent="0.25">
      <c r="A12">
        <v>36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65</v>
      </c>
      <c r="H12" s="1">
        <v>100</v>
      </c>
      <c r="I12" s="1" t="s">
        <v>0</v>
      </c>
      <c r="J12" s="1">
        <v>10.3</v>
      </c>
      <c r="K12" s="1">
        <v>0.8</v>
      </c>
      <c r="L12" s="1">
        <v>7</v>
      </c>
      <c r="M12" s="1">
        <v>0.57999999999999996</v>
      </c>
    </row>
    <row r="13" spans="1:13" x14ac:dyDescent="0.25">
      <c r="A13">
        <v>37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76</v>
      </c>
      <c r="H13" s="1">
        <v>0</v>
      </c>
      <c r="I13" s="1">
        <v>50</v>
      </c>
      <c r="J13" s="1">
        <v>12.6</v>
      </c>
      <c r="K13" s="1">
        <v>1.7</v>
      </c>
      <c r="L13" s="1">
        <v>7.5</v>
      </c>
      <c r="M13" s="1">
        <v>0.9</v>
      </c>
    </row>
    <row r="14" spans="1:13" x14ac:dyDescent="0.25">
      <c r="A14">
        <v>38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56</v>
      </c>
      <c r="H14" s="1">
        <v>100</v>
      </c>
      <c r="I14" s="1">
        <v>40</v>
      </c>
      <c r="J14" s="1">
        <v>14.6</v>
      </c>
      <c r="K14" s="1">
        <v>3.7</v>
      </c>
      <c r="L14" s="1">
        <v>6.3</v>
      </c>
      <c r="M14" s="1">
        <v>0.69</v>
      </c>
    </row>
    <row r="15" spans="1:13" x14ac:dyDescent="0.25">
      <c r="A15">
        <v>39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68</v>
      </c>
      <c r="H15" s="1" t="s">
        <v>0</v>
      </c>
      <c r="I15" s="1">
        <v>30</v>
      </c>
      <c r="J15" s="1">
        <v>11.5</v>
      </c>
      <c r="K15" s="1">
        <v>4.9000000000000004</v>
      </c>
      <c r="L15" s="1">
        <v>6.1</v>
      </c>
      <c r="M15" s="1">
        <v>0.62</v>
      </c>
    </row>
    <row r="16" spans="1:13" x14ac:dyDescent="0.25">
      <c r="A16">
        <v>40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72</v>
      </c>
      <c r="H16" s="1">
        <v>300</v>
      </c>
      <c r="I16" s="1" t="s">
        <v>0</v>
      </c>
      <c r="J16" s="1">
        <v>12.6</v>
      </c>
      <c r="K16" s="1">
        <v>2.4</v>
      </c>
      <c r="L16" s="1" t="s">
        <v>0</v>
      </c>
      <c r="M16" s="1">
        <v>0.77</v>
      </c>
    </row>
    <row r="17" spans="1:13" x14ac:dyDescent="0.25">
      <c r="A17">
        <v>41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66</v>
      </c>
      <c r="H17" s="1">
        <v>0</v>
      </c>
      <c r="I17" s="1">
        <v>0</v>
      </c>
      <c r="J17" s="1">
        <v>12.1</v>
      </c>
      <c r="K17" s="1">
        <v>1.4</v>
      </c>
      <c r="L17" s="1">
        <v>6.7</v>
      </c>
      <c r="M17" s="1">
        <v>0.71</v>
      </c>
    </row>
    <row r="18" spans="1:13" x14ac:dyDescent="0.25">
      <c r="A18">
        <v>42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68</v>
      </c>
      <c r="H18" s="1">
        <v>60</v>
      </c>
      <c r="I18" s="1" t="s">
        <v>0</v>
      </c>
      <c r="J18" s="1">
        <v>15.6</v>
      </c>
      <c r="K18" s="1">
        <v>1.4</v>
      </c>
      <c r="L18" s="1">
        <v>7.8</v>
      </c>
      <c r="M18" s="1">
        <v>0.55000000000000004</v>
      </c>
    </row>
    <row r="19" spans="1:13" x14ac:dyDescent="0.25">
      <c r="A19">
        <v>43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63</v>
      </c>
      <c r="H19" s="1">
        <v>100</v>
      </c>
      <c r="I19" s="1">
        <v>0</v>
      </c>
      <c r="J19" s="1">
        <v>9.5</v>
      </c>
      <c r="K19" s="1">
        <v>1.6</v>
      </c>
      <c r="L19" s="1">
        <v>37</v>
      </c>
      <c r="M19" s="1">
        <v>0.4</v>
      </c>
    </row>
    <row r="20" spans="1:13" x14ac:dyDescent="0.25">
      <c r="A20">
        <v>44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23</v>
      </c>
      <c r="H20" s="1">
        <v>0</v>
      </c>
      <c r="I20" s="1">
        <v>0</v>
      </c>
      <c r="J20" s="1">
        <v>12.7</v>
      </c>
      <c r="K20" s="1">
        <v>2.8</v>
      </c>
      <c r="L20" s="1">
        <v>4.9000000000000004</v>
      </c>
      <c r="M20" s="1">
        <v>0.2</v>
      </c>
    </row>
    <row r="21" spans="1:13" x14ac:dyDescent="0.25">
      <c r="A21">
        <v>45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59</v>
      </c>
      <c r="H21" s="1">
        <v>75</v>
      </c>
      <c r="I21" s="1">
        <v>44</v>
      </c>
      <c r="J21" s="1">
        <v>13</v>
      </c>
      <c r="K21" s="1">
        <v>1.9</v>
      </c>
      <c r="L21" s="1">
        <v>6.5</v>
      </c>
      <c r="M21" s="1">
        <v>0.64</v>
      </c>
    </row>
    <row r="22" spans="1:13" x14ac:dyDescent="0.25">
      <c r="A22">
        <v>46</v>
      </c>
      <c r="B22" s="1">
        <v>1</v>
      </c>
      <c r="C22" s="1" t="s">
        <v>0</v>
      </c>
      <c r="D22" s="1">
        <v>0</v>
      </c>
      <c r="E22" s="1">
        <v>0</v>
      </c>
      <c r="F22" s="1">
        <v>0</v>
      </c>
      <c r="G22" s="1">
        <v>82</v>
      </c>
      <c r="H22" s="1">
        <v>50</v>
      </c>
      <c r="I22" s="1">
        <v>48</v>
      </c>
      <c r="J22" s="1">
        <v>14.4</v>
      </c>
      <c r="K22" s="1">
        <v>2.2999999999999998</v>
      </c>
      <c r="L22" s="1">
        <v>6.7</v>
      </c>
      <c r="M22" s="1">
        <v>1.5</v>
      </c>
    </row>
    <row r="23" spans="1:13" x14ac:dyDescent="0.25">
      <c r="A23">
        <v>47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61</v>
      </c>
      <c r="H23" s="1" t="s">
        <v>0</v>
      </c>
      <c r="I23" s="1">
        <v>15</v>
      </c>
      <c r="J23" s="1">
        <v>14.9</v>
      </c>
      <c r="K23" s="1">
        <v>1</v>
      </c>
      <c r="L23" s="1">
        <v>7.4</v>
      </c>
      <c r="M23" s="1">
        <v>1.1000000000000001</v>
      </c>
    </row>
    <row r="24" spans="1:13" x14ac:dyDescent="0.25">
      <c r="A24">
        <v>48</v>
      </c>
      <c r="B24" s="1">
        <v>1</v>
      </c>
      <c r="C24" s="1" t="s">
        <v>0</v>
      </c>
      <c r="D24" s="1">
        <v>0</v>
      </c>
      <c r="E24" s="1">
        <v>0</v>
      </c>
      <c r="F24" s="1">
        <v>0</v>
      </c>
      <c r="G24" s="1">
        <v>78</v>
      </c>
      <c r="H24" s="1">
        <v>80</v>
      </c>
      <c r="I24" s="1" t="s">
        <v>0</v>
      </c>
      <c r="J24" s="1">
        <v>14.4</v>
      </c>
      <c r="K24" s="1">
        <v>0.9</v>
      </c>
      <c r="L24" s="1">
        <v>7</v>
      </c>
      <c r="M24" s="1">
        <v>1.0900000000000001</v>
      </c>
    </row>
    <row r="25" spans="1:13" x14ac:dyDescent="0.25">
      <c r="A25">
        <v>49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52</v>
      </c>
      <c r="H25" s="1">
        <v>80</v>
      </c>
      <c r="I25" s="1" t="s">
        <v>0</v>
      </c>
      <c r="J25" s="1">
        <v>9.8000000000000007</v>
      </c>
      <c r="K25" s="1">
        <v>0.5</v>
      </c>
      <c r="L25" s="1">
        <v>5.6</v>
      </c>
      <c r="M25" s="1" t="s">
        <v>0</v>
      </c>
    </row>
    <row r="26" spans="1:13" x14ac:dyDescent="0.25">
      <c r="A26">
        <v>50</v>
      </c>
      <c r="B26" s="1">
        <v>1</v>
      </c>
      <c r="C26" s="1" t="s">
        <v>0</v>
      </c>
      <c r="D26" s="1">
        <v>0</v>
      </c>
      <c r="E26" s="1">
        <v>0</v>
      </c>
      <c r="F26" s="1">
        <v>0</v>
      </c>
      <c r="G26" s="1">
        <v>51</v>
      </c>
      <c r="H26" s="1">
        <v>100</v>
      </c>
      <c r="I26" s="1">
        <v>34.5</v>
      </c>
      <c r="J26" s="1">
        <v>10.4</v>
      </c>
      <c r="K26" s="1">
        <v>16</v>
      </c>
      <c r="L26" s="1">
        <v>5.9</v>
      </c>
      <c r="M26" s="1">
        <v>0.9</v>
      </c>
    </row>
  </sheetData>
  <autoFilter ref="A1:M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cols>
    <col min="1" max="1" width="8.7109375" bestFit="1" customWidth="1"/>
    <col min="2" max="2" width="12.140625" bestFit="1" customWidth="1"/>
    <col min="3" max="3" width="13.28515625" bestFit="1" customWidth="1"/>
    <col min="4" max="4" width="13.42578125" bestFit="1" customWidth="1"/>
    <col min="5" max="5" width="12.42578125" bestFit="1" customWidth="1"/>
    <col min="6" max="6" width="8.7109375" bestFit="1" customWidth="1"/>
    <col min="7" max="7" width="12" bestFit="1" customWidth="1"/>
    <col min="8" max="8" width="18" bestFit="1" customWidth="1"/>
    <col min="9" max="9" width="17.7109375" bestFit="1" customWidth="1"/>
    <col min="10" max="10" width="16.42578125" bestFit="1" customWidth="1"/>
    <col min="11" max="11" width="13.140625" bestFit="1" customWidth="1"/>
    <col min="12" max="12" width="13" bestFit="1" customWidth="1"/>
    <col min="13" max="13" width="14.85546875" bestFit="1" customWidth="1"/>
  </cols>
  <sheetData>
    <row r="1" spans="1:13" s="1" customFormat="1" x14ac:dyDescent="0.25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24</v>
      </c>
      <c r="M1" s="1" t="s">
        <v>10</v>
      </c>
    </row>
    <row r="2" spans="1:13" x14ac:dyDescent="0.25">
      <c r="A2">
        <v>51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56</v>
      </c>
      <c r="H2" s="1">
        <v>100</v>
      </c>
      <c r="I2" s="1" t="s">
        <v>0</v>
      </c>
      <c r="J2" s="1">
        <v>15.8</v>
      </c>
      <c r="K2" s="1">
        <v>4.5999999999999996</v>
      </c>
      <c r="L2" s="1">
        <v>6.6</v>
      </c>
      <c r="M2" s="1">
        <v>0.7</v>
      </c>
    </row>
    <row r="3" spans="1:13" x14ac:dyDescent="0.25">
      <c r="A3">
        <v>52</v>
      </c>
      <c r="B3" s="1">
        <v>1</v>
      </c>
      <c r="C3" s="1">
        <v>0</v>
      </c>
      <c r="D3" s="1" t="s">
        <v>0</v>
      </c>
      <c r="E3" s="1" t="s">
        <v>0</v>
      </c>
      <c r="F3" s="1">
        <v>0</v>
      </c>
      <c r="G3" s="1">
        <v>64</v>
      </c>
      <c r="H3" s="1">
        <v>100</v>
      </c>
      <c r="I3" s="1">
        <v>0</v>
      </c>
      <c r="J3" s="1">
        <v>14.8</v>
      </c>
      <c r="K3" s="1">
        <v>2.6</v>
      </c>
      <c r="L3" s="1">
        <v>8</v>
      </c>
      <c r="M3" s="1">
        <v>0.8</v>
      </c>
    </row>
    <row r="4" spans="1:13" x14ac:dyDescent="0.25">
      <c r="A4">
        <v>53</v>
      </c>
      <c r="B4" s="1">
        <v>1</v>
      </c>
      <c r="C4" s="1" t="s">
        <v>0</v>
      </c>
      <c r="D4" s="1">
        <v>0</v>
      </c>
      <c r="E4" s="1">
        <v>0</v>
      </c>
      <c r="F4" s="1">
        <v>0</v>
      </c>
      <c r="G4" s="1">
        <v>57</v>
      </c>
      <c r="H4" s="1">
        <v>0</v>
      </c>
      <c r="I4" s="1" t="s">
        <v>0</v>
      </c>
      <c r="J4" s="1">
        <v>16.399999999999999</v>
      </c>
      <c r="K4" s="1">
        <v>1.1000000000000001</v>
      </c>
      <c r="L4" s="1">
        <v>7.9</v>
      </c>
      <c r="M4" s="1">
        <v>1.05</v>
      </c>
    </row>
    <row r="5" spans="1:13" x14ac:dyDescent="0.25">
      <c r="A5">
        <v>54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58</v>
      </c>
      <c r="H5" s="1" t="s">
        <v>0</v>
      </c>
      <c r="I5" s="1">
        <v>10</v>
      </c>
      <c r="J5" s="1">
        <v>13.9</v>
      </c>
      <c r="K5" s="1">
        <v>2.9</v>
      </c>
      <c r="L5" s="1">
        <v>6.3</v>
      </c>
      <c r="M5" s="1">
        <v>0.8</v>
      </c>
    </row>
    <row r="6" spans="1:13" x14ac:dyDescent="0.25">
      <c r="A6">
        <v>55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71</v>
      </c>
      <c r="H6" s="1" t="s">
        <v>0</v>
      </c>
      <c r="I6" s="1" t="s">
        <v>0</v>
      </c>
      <c r="J6" s="1">
        <v>12.6</v>
      </c>
      <c r="K6" s="1" t="s">
        <v>0</v>
      </c>
      <c r="L6" s="1" t="s">
        <v>0</v>
      </c>
      <c r="M6" s="1">
        <v>0.48</v>
      </c>
    </row>
    <row r="7" spans="1:13" x14ac:dyDescent="0.25">
      <c r="A7">
        <v>56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52</v>
      </c>
      <c r="H7" s="1">
        <v>0</v>
      </c>
      <c r="I7" s="1">
        <v>33</v>
      </c>
      <c r="J7" s="1">
        <v>15.8</v>
      </c>
      <c r="K7" s="1">
        <v>0.5</v>
      </c>
      <c r="L7" s="1">
        <v>7.5</v>
      </c>
      <c r="M7" s="1">
        <v>0.77</v>
      </c>
    </row>
    <row r="8" spans="1:13" x14ac:dyDescent="0.25">
      <c r="A8">
        <v>57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61</v>
      </c>
      <c r="H8" s="1" t="s">
        <v>0</v>
      </c>
      <c r="I8" s="1">
        <v>50</v>
      </c>
      <c r="J8" s="1">
        <v>9.5</v>
      </c>
      <c r="K8" s="1">
        <v>1.5</v>
      </c>
      <c r="L8" s="1">
        <v>3.9</v>
      </c>
      <c r="M8" s="1">
        <v>2.69</v>
      </c>
    </row>
    <row r="9" spans="1:13" x14ac:dyDescent="0.25">
      <c r="A9">
        <v>58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65</v>
      </c>
      <c r="H9" s="1" t="s">
        <v>0</v>
      </c>
      <c r="I9" s="1" t="s">
        <v>0</v>
      </c>
      <c r="J9" s="1">
        <v>14.6</v>
      </c>
      <c r="K9" s="1">
        <v>1.3</v>
      </c>
      <c r="L9" s="1">
        <v>7.8</v>
      </c>
      <c r="M9" s="1">
        <v>0.83</v>
      </c>
    </row>
    <row r="10" spans="1:13" x14ac:dyDescent="0.25">
      <c r="A10">
        <v>59</v>
      </c>
      <c r="B10" s="1">
        <v>1</v>
      </c>
      <c r="C10" s="1">
        <v>0</v>
      </c>
      <c r="D10" s="1">
        <v>0</v>
      </c>
      <c r="E10" s="1">
        <v>0</v>
      </c>
      <c r="F10" s="1" t="s">
        <v>0</v>
      </c>
      <c r="G10" s="1">
        <v>87</v>
      </c>
      <c r="H10" s="1">
        <v>100</v>
      </c>
      <c r="I10" s="1">
        <v>50</v>
      </c>
      <c r="J10" s="1">
        <v>12.6</v>
      </c>
      <c r="K10" s="1">
        <v>0.8</v>
      </c>
      <c r="L10" s="1">
        <v>6.9</v>
      </c>
      <c r="M10" s="1">
        <v>1.9</v>
      </c>
    </row>
    <row r="11" spans="1:13" x14ac:dyDescent="0.25">
      <c r="A11">
        <v>60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71</v>
      </c>
      <c r="H11" s="1" t="s">
        <v>0</v>
      </c>
      <c r="I11" s="1">
        <v>0</v>
      </c>
      <c r="J11" s="1">
        <v>9.1</v>
      </c>
      <c r="K11" s="1" t="s">
        <v>0</v>
      </c>
      <c r="L11" s="1">
        <v>5.5</v>
      </c>
      <c r="M11" s="1">
        <v>1.18</v>
      </c>
    </row>
    <row r="12" spans="1:13" x14ac:dyDescent="0.25">
      <c r="A12">
        <v>61</v>
      </c>
      <c r="B12" s="1">
        <v>1</v>
      </c>
      <c r="C12" s="1">
        <v>0</v>
      </c>
      <c r="D12" s="1">
        <v>0</v>
      </c>
      <c r="E12" s="1" t="s">
        <v>0</v>
      </c>
      <c r="F12" s="1">
        <v>0</v>
      </c>
      <c r="G12" s="1">
        <v>58</v>
      </c>
      <c r="H12" s="1" t="s">
        <v>0</v>
      </c>
      <c r="I12" s="1" t="s">
        <v>0</v>
      </c>
      <c r="J12" s="1">
        <v>14.1</v>
      </c>
      <c r="K12" s="1">
        <v>3.3</v>
      </c>
      <c r="L12" s="1">
        <v>6.8</v>
      </c>
      <c r="M12" s="1">
        <v>0.67</v>
      </c>
    </row>
    <row r="13" spans="1:13" x14ac:dyDescent="0.25">
      <c r="A13">
        <v>62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73</v>
      </c>
      <c r="H13" s="1" t="s">
        <v>0</v>
      </c>
      <c r="I13" s="1" t="s">
        <v>0</v>
      </c>
      <c r="J13" s="1">
        <v>13.1</v>
      </c>
      <c r="K13" s="1">
        <v>0.8</v>
      </c>
      <c r="L13" s="1">
        <v>6.3</v>
      </c>
      <c r="M13" s="1">
        <v>0.86</v>
      </c>
    </row>
    <row r="14" spans="1:13" x14ac:dyDescent="0.25">
      <c r="A14">
        <v>63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73</v>
      </c>
      <c r="H14" s="1" t="s">
        <v>0</v>
      </c>
      <c r="I14" s="1">
        <v>0</v>
      </c>
      <c r="J14" s="1">
        <v>13</v>
      </c>
      <c r="K14" s="1">
        <v>9.5</v>
      </c>
      <c r="L14" s="1">
        <v>6.1</v>
      </c>
      <c r="M14" s="1">
        <v>1.2</v>
      </c>
    </row>
    <row r="15" spans="1:13" x14ac:dyDescent="0.25">
      <c r="A15">
        <v>64</v>
      </c>
      <c r="B15" s="1">
        <v>1</v>
      </c>
      <c r="C15" s="1">
        <v>0</v>
      </c>
      <c r="D15" s="1">
        <v>0</v>
      </c>
      <c r="E15" s="1">
        <v>0</v>
      </c>
      <c r="F15" s="1" t="s">
        <v>0</v>
      </c>
      <c r="G15" s="1">
        <v>93</v>
      </c>
      <c r="H15" s="1" t="s">
        <v>0</v>
      </c>
      <c r="I15" s="1">
        <v>0</v>
      </c>
      <c r="J15" s="1">
        <v>12</v>
      </c>
      <c r="K15" s="1">
        <v>3.5</v>
      </c>
      <c r="L15" s="1">
        <v>5.7</v>
      </c>
      <c r="M15" s="1">
        <v>2.19</v>
      </c>
    </row>
    <row r="16" spans="1:13" x14ac:dyDescent="0.25">
      <c r="A16">
        <v>65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64</v>
      </c>
      <c r="H16" s="1">
        <v>70</v>
      </c>
      <c r="I16" s="1" t="s">
        <v>0</v>
      </c>
      <c r="J16" s="1">
        <v>13.9</v>
      </c>
      <c r="K16" s="1">
        <v>0.8</v>
      </c>
      <c r="L16" s="1">
        <v>5</v>
      </c>
      <c r="M16" s="1">
        <v>0.56000000000000005</v>
      </c>
    </row>
    <row r="17" spans="1:13" x14ac:dyDescent="0.25">
      <c r="A17">
        <v>66</v>
      </c>
      <c r="B17" s="1">
        <v>1</v>
      </c>
      <c r="C17" s="1" t="s">
        <v>0</v>
      </c>
      <c r="D17" s="1">
        <v>0</v>
      </c>
      <c r="E17" s="1">
        <v>0</v>
      </c>
      <c r="F17" s="1">
        <v>0</v>
      </c>
      <c r="G17" s="1">
        <v>64</v>
      </c>
      <c r="H17" s="1">
        <v>0</v>
      </c>
      <c r="I17" s="1">
        <v>50</v>
      </c>
      <c r="J17" s="1">
        <v>12.6</v>
      </c>
      <c r="K17" s="1">
        <v>1</v>
      </c>
      <c r="L17" s="1">
        <v>78</v>
      </c>
      <c r="M17" s="1">
        <v>1.01</v>
      </c>
    </row>
    <row r="18" spans="1:13" x14ac:dyDescent="0.25">
      <c r="A18">
        <v>67</v>
      </c>
      <c r="B18" s="1">
        <v>1</v>
      </c>
      <c r="C18" s="1" t="s">
        <v>0</v>
      </c>
      <c r="D18" s="1">
        <v>0</v>
      </c>
      <c r="E18" s="1">
        <v>0</v>
      </c>
      <c r="F18" s="1">
        <v>0</v>
      </c>
      <c r="G18" s="1">
        <v>67</v>
      </c>
      <c r="H18" s="1" t="s">
        <v>0</v>
      </c>
      <c r="I18" s="1">
        <v>0</v>
      </c>
      <c r="J18" s="1">
        <v>14.3</v>
      </c>
      <c r="K18" s="1">
        <v>1.2</v>
      </c>
      <c r="L18" s="1">
        <v>5.2</v>
      </c>
      <c r="M18" s="1">
        <v>2.82</v>
      </c>
    </row>
    <row r="19" spans="1:13" x14ac:dyDescent="0.25">
      <c r="A19">
        <v>68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50</v>
      </c>
      <c r="H19" s="1">
        <v>80</v>
      </c>
      <c r="I19" s="1">
        <v>1</v>
      </c>
      <c r="J19" s="1">
        <v>14</v>
      </c>
      <c r="K19" s="1">
        <v>0.4</v>
      </c>
      <c r="L19" s="1">
        <v>8.6</v>
      </c>
      <c r="M19" s="1">
        <v>0.9</v>
      </c>
    </row>
    <row r="20" spans="1:13" x14ac:dyDescent="0.25">
      <c r="A20">
        <v>69</v>
      </c>
      <c r="B20" s="1">
        <v>0</v>
      </c>
      <c r="C20" s="1" t="s">
        <v>0</v>
      </c>
      <c r="D20" s="1">
        <v>0</v>
      </c>
      <c r="E20" s="1">
        <v>0</v>
      </c>
      <c r="F20" s="1">
        <v>0</v>
      </c>
      <c r="G20" s="1">
        <v>62</v>
      </c>
      <c r="H20" s="1" t="s">
        <v>0</v>
      </c>
      <c r="I20" s="1" t="s">
        <v>0</v>
      </c>
      <c r="J20" s="1">
        <v>12.1</v>
      </c>
      <c r="K20" s="1">
        <v>1.4</v>
      </c>
      <c r="L20" s="1">
        <v>4.3</v>
      </c>
      <c r="M20" s="1">
        <v>0.61</v>
      </c>
    </row>
    <row r="21" spans="1:13" x14ac:dyDescent="0.25">
      <c r="A21">
        <v>70</v>
      </c>
      <c r="B21" s="1">
        <v>1</v>
      </c>
      <c r="C21" s="1" t="s">
        <v>0</v>
      </c>
      <c r="D21" s="1">
        <v>0</v>
      </c>
      <c r="E21" s="1">
        <v>0</v>
      </c>
      <c r="F21" s="1">
        <v>0</v>
      </c>
      <c r="G21" s="1">
        <v>74</v>
      </c>
      <c r="H21" s="1">
        <v>200</v>
      </c>
      <c r="I21" s="1">
        <v>30</v>
      </c>
      <c r="J21" s="1">
        <v>14.9</v>
      </c>
      <c r="K21" s="1">
        <v>4.8</v>
      </c>
      <c r="L21" s="1">
        <v>7.2</v>
      </c>
      <c r="M21" s="1">
        <v>0.48</v>
      </c>
    </row>
    <row r="22" spans="1:13" x14ac:dyDescent="0.25">
      <c r="A22">
        <v>71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74</v>
      </c>
      <c r="H22" s="1">
        <v>100</v>
      </c>
      <c r="I22" s="1" t="s">
        <v>0</v>
      </c>
      <c r="J22" s="1">
        <v>15.3</v>
      </c>
      <c r="K22" s="1">
        <v>1.7</v>
      </c>
      <c r="L22" s="1">
        <v>7.3</v>
      </c>
      <c r="M22" s="1">
        <v>1.02</v>
      </c>
    </row>
    <row r="23" spans="1:13" x14ac:dyDescent="0.25">
      <c r="A23">
        <v>72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62</v>
      </c>
      <c r="H23" s="1">
        <v>0</v>
      </c>
      <c r="I23" s="1">
        <v>7.5</v>
      </c>
      <c r="J23" s="1">
        <v>16.2</v>
      </c>
      <c r="K23" s="1">
        <v>1.3</v>
      </c>
      <c r="L23" s="1">
        <v>7.7</v>
      </c>
      <c r="M23" s="1">
        <v>0.88</v>
      </c>
    </row>
    <row r="24" spans="1:13" x14ac:dyDescent="0.25">
      <c r="A24">
        <v>73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55</v>
      </c>
      <c r="H24" s="1">
        <v>100</v>
      </c>
      <c r="I24" s="1">
        <v>43</v>
      </c>
      <c r="J24" s="1">
        <v>14</v>
      </c>
      <c r="K24" s="1">
        <v>0.8</v>
      </c>
      <c r="L24" s="1">
        <v>8.4</v>
      </c>
      <c r="M24" s="1">
        <v>0.71</v>
      </c>
    </row>
    <row r="25" spans="1:13" x14ac:dyDescent="0.25">
      <c r="A25">
        <v>74</v>
      </c>
      <c r="B25" s="1">
        <v>1</v>
      </c>
      <c r="C25" s="1">
        <v>0</v>
      </c>
      <c r="D25" s="1">
        <v>1</v>
      </c>
      <c r="E25" s="1">
        <v>0</v>
      </c>
      <c r="F25" s="1">
        <v>0</v>
      </c>
      <c r="G25" s="1">
        <v>63</v>
      </c>
      <c r="H25" s="1" t="s">
        <v>0</v>
      </c>
      <c r="I25" s="1">
        <v>0</v>
      </c>
      <c r="J25" s="1">
        <v>14.6</v>
      </c>
      <c r="K25" s="1">
        <v>7.9</v>
      </c>
      <c r="L25" s="1">
        <v>7.7</v>
      </c>
      <c r="M25" s="1">
        <v>1.02</v>
      </c>
    </row>
    <row r="26" spans="1:13" x14ac:dyDescent="0.25">
      <c r="A26">
        <v>75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79</v>
      </c>
      <c r="H26" s="1">
        <v>180</v>
      </c>
      <c r="I26" s="1">
        <v>23</v>
      </c>
      <c r="J26" s="1">
        <v>14.9</v>
      </c>
      <c r="K26" s="1">
        <v>1.4</v>
      </c>
      <c r="L26" s="1">
        <v>8.1</v>
      </c>
      <c r="M26" s="1">
        <v>0.72</v>
      </c>
    </row>
  </sheetData>
  <autoFilter ref="A1:M1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cols>
    <col min="1" max="1" width="8.7109375" bestFit="1" customWidth="1"/>
    <col min="2" max="2" width="12.140625" bestFit="1" customWidth="1"/>
    <col min="3" max="3" width="13.28515625" bestFit="1" customWidth="1"/>
    <col min="4" max="4" width="13.42578125" bestFit="1" customWidth="1"/>
    <col min="5" max="5" width="12.42578125" bestFit="1" customWidth="1"/>
    <col min="6" max="6" width="8.7109375" bestFit="1" customWidth="1"/>
    <col min="7" max="7" width="12" bestFit="1" customWidth="1"/>
    <col min="8" max="8" width="18" bestFit="1" customWidth="1"/>
    <col min="9" max="9" width="17.7109375" bestFit="1" customWidth="1"/>
    <col min="10" max="10" width="16.42578125" bestFit="1" customWidth="1"/>
    <col min="11" max="11" width="13.140625" bestFit="1" customWidth="1"/>
    <col min="12" max="12" width="13" bestFit="1" customWidth="1"/>
    <col min="13" max="13" width="14.85546875" bestFit="1" customWidth="1"/>
  </cols>
  <sheetData>
    <row r="1" spans="1:13" s="1" customFormat="1" x14ac:dyDescent="0.25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24</v>
      </c>
      <c r="M1" s="1" t="s">
        <v>10</v>
      </c>
    </row>
    <row r="2" spans="1:13" x14ac:dyDescent="0.25">
      <c r="A2">
        <v>76</v>
      </c>
      <c r="B2" s="1">
        <v>1</v>
      </c>
      <c r="C2" s="1">
        <v>1</v>
      </c>
      <c r="D2" s="1">
        <v>0</v>
      </c>
      <c r="E2" s="1">
        <v>0</v>
      </c>
      <c r="F2" s="1" t="s">
        <v>0</v>
      </c>
      <c r="G2" s="1">
        <v>63</v>
      </c>
      <c r="H2" s="1">
        <v>0</v>
      </c>
      <c r="I2" s="1">
        <v>0</v>
      </c>
      <c r="J2" s="1">
        <v>10.199999999999999</v>
      </c>
      <c r="K2" s="1">
        <v>4.9000000000000004</v>
      </c>
      <c r="L2" s="1">
        <v>7.5</v>
      </c>
      <c r="M2" s="1">
        <v>0.78</v>
      </c>
    </row>
    <row r="3" spans="1:13" x14ac:dyDescent="0.25">
      <c r="A3">
        <v>77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74</v>
      </c>
      <c r="H3" s="1">
        <v>0</v>
      </c>
      <c r="I3" s="1">
        <v>0</v>
      </c>
      <c r="J3" s="1">
        <v>15.1</v>
      </c>
      <c r="K3" s="1">
        <v>0.5</v>
      </c>
      <c r="L3" s="1">
        <v>6.4</v>
      </c>
      <c r="M3" s="1">
        <v>1.5</v>
      </c>
    </row>
    <row r="4" spans="1:13" x14ac:dyDescent="0.25">
      <c r="A4">
        <v>78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73</v>
      </c>
      <c r="H4" s="1">
        <v>0</v>
      </c>
      <c r="I4" s="1" t="s">
        <v>0</v>
      </c>
      <c r="J4" s="1">
        <v>15.6</v>
      </c>
      <c r="K4" s="1">
        <v>2.4</v>
      </c>
      <c r="L4" s="1">
        <v>7.2</v>
      </c>
      <c r="M4" s="1">
        <v>0.69</v>
      </c>
    </row>
    <row r="5" spans="1:13" x14ac:dyDescent="0.25">
      <c r="A5">
        <v>79</v>
      </c>
      <c r="B5" s="1">
        <v>1</v>
      </c>
      <c r="C5" s="1">
        <v>0</v>
      </c>
      <c r="D5" s="1">
        <v>0</v>
      </c>
      <c r="E5" s="1" t="s">
        <v>0</v>
      </c>
      <c r="F5" s="1">
        <v>0</v>
      </c>
      <c r="G5" s="1">
        <v>76</v>
      </c>
      <c r="H5" s="1" t="s">
        <v>0</v>
      </c>
      <c r="I5" s="1">
        <v>0</v>
      </c>
      <c r="J5" s="1">
        <v>12.3</v>
      </c>
      <c r="K5" s="1">
        <v>2.8</v>
      </c>
      <c r="L5" s="1">
        <v>6.2</v>
      </c>
      <c r="M5" s="1">
        <v>0.77</v>
      </c>
    </row>
    <row r="6" spans="1:13" x14ac:dyDescent="0.25">
      <c r="A6">
        <v>80</v>
      </c>
      <c r="B6" s="1">
        <v>0</v>
      </c>
      <c r="C6" s="1">
        <v>0</v>
      </c>
      <c r="D6" s="1">
        <v>1</v>
      </c>
      <c r="E6" s="1">
        <v>0</v>
      </c>
      <c r="F6" s="1" t="s">
        <v>0</v>
      </c>
      <c r="G6" s="1">
        <v>75</v>
      </c>
      <c r="H6" s="1">
        <v>0</v>
      </c>
      <c r="I6" s="1">
        <v>0</v>
      </c>
      <c r="J6" s="1">
        <v>14.9</v>
      </c>
      <c r="K6" s="1">
        <v>0.6</v>
      </c>
      <c r="L6" s="1">
        <v>5.4</v>
      </c>
      <c r="M6" s="1">
        <v>0.7</v>
      </c>
    </row>
    <row r="7" spans="1:13" x14ac:dyDescent="0.25">
      <c r="A7">
        <v>81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55</v>
      </c>
      <c r="H7" s="1">
        <v>100</v>
      </c>
      <c r="I7" s="1" t="s">
        <v>0</v>
      </c>
      <c r="J7" s="1">
        <v>11.3</v>
      </c>
      <c r="K7" s="1">
        <v>8.6</v>
      </c>
      <c r="L7" s="1">
        <v>6.5</v>
      </c>
      <c r="M7" s="1">
        <v>1</v>
      </c>
    </row>
    <row r="8" spans="1:13" x14ac:dyDescent="0.25">
      <c r="A8">
        <v>82</v>
      </c>
      <c r="B8" s="1">
        <v>0</v>
      </c>
      <c r="C8" s="1">
        <v>0</v>
      </c>
      <c r="D8" s="1">
        <v>0</v>
      </c>
      <c r="E8" s="1">
        <v>0</v>
      </c>
      <c r="F8" s="1" t="s">
        <v>0</v>
      </c>
      <c r="G8" s="1">
        <v>46</v>
      </c>
      <c r="H8" s="1">
        <v>0</v>
      </c>
      <c r="I8" s="1">
        <v>0</v>
      </c>
      <c r="J8" s="1">
        <v>14.2</v>
      </c>
      <c r="K8" s="1">
        <v>0.32</v>
      </c>
      <c r="L8" s="1">
        <v>5.5</v>
      </c>
      <c r="M8" s="1">
        <v>0.7</v>
      </c>
    </row>
    <row r="9" spans="1:13" x14ac:dyDescent="0.25">
      <c r="A9">
        <v>83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71</v>
      </c>
      <c r="H9" s="1">
        <v>0</v>
      </c>
      <c r="I9" s="1">
        <v>0</v>
      </c>
      <c r="J9" s="1">
        <v>13.3</v>
      </c>
      <c r="K9" s="1">
        <v>0.6</v>
      </c>
      <c r="L9" s="1">
        <v>6.8</v>
      </c>
      <c r="M9" s="1">
        <v>0.82</v>
      </c>
    </row>
    <row r="10" spans="1:13" x14ac:dyDescent="0.25">
      <c r="A10">
        <v>84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56</v>
      </c>
      <c r="H10" s="1">
        <v>0</v>
      </c>
      <c r="I10" s="1">
        <v>40</v>
      </c>
      <c r="J10" s="1">
        <v>15.4</v>
      </c>
      <c r="K10" s="1">
        <v>1.3</v>
      </c>
      <c r="L10" s="1">
        <v>7.4</v>
      </c>
      <c r="M10" s="1">
        <v>1.1000000000000001</v>
      </c>
    </row>
    <row r="11" spans="1:13" x14ac:dyDescent="0.25">
      <c r="A11">
        <v>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78</v>
      </c>
      <c r="H11" s="1">
        <v>0</v>
      </c>
      <c r="I11" s="1">
        <v>0</v>
      </c>
      <c r="J11" s="1">
        <v>13.2</v>
      </c>
      <c r="K11" s="1">
        <v>0.8</v>
      </c>
      <c r="L11" s="1">
        <v>7.2</v>
      </c>
      <c r="M11" s="1">
        <v>0.85</v>
      </c>
    </row>
    <row r="12" spans="1:13" x14ac:dyDescent="0.25">
      <c r="A12">
        <v>86</v>
      </c>
      <c r="B12" s="1">
        <v>0</v>
      </c>
      <c r="C12" s="1" t="s">
        <v>0</v>
      </c>
      <c r="D12" s="1" t="s">
        <v>0</v>
      </c>
      <c r="E12" s="1">
        <v>0</v>
      </c>
      <c r="F12" s="1">
        <v>0</v>
      </c>
      <c r="G12" s="1">
        <v>55</v>
      </c>
      <c r="H12" s="1">
        <v>0</v>
      </c>
      <c r="I12" s="1" t="s">
        <v>0</v>
      </c>
      <c r="J12" s="1">
        <v>13.6</v>
      </c>
      <c r="K12" s="1">
        <v>0.9</v>
      </c>
      <c r="L12" s="1">
        <v>7.8</v>
      </c>
      <c r="M12" s="1">
        <v>0.78</v>
      </c>
    </row>
    <row r="13" spans="1:13" x14ac:dyDescent="0.25">
      <c r="A13">
        <v>87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76</v>
      </c>
      <c r="H13" s="1" t="s">
        <v>0</v>
      </c>
      <c r="I13" s="1">
        <v>12</v>
      </c>
      <c r="J13" s="1">
        <v>14.7</v>
      </c>
      <c r="K13" s="1">
        <v>0.5</v>
      </c>
      <c r="L13" s="1">
        <v>7.4</v>
      </c>
      <c r="M13" s="1">
        <v>0.9</v>
      </c>
    </row>
    <row r="14" spans="1:13" x14ac:dyDescent="0.25">
      <c r="A14">
        <v>88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67</v>
      </c>
      <c r="H14" s="1">
        <v>70</v>
      </c>
      <c r="I14" s="1">
        <v>0</v>
      </c>
      <c r="J14" s="1">
        <v>16</v>
      </c>
      <c r="K14" s="1">
        <v>1.4</v>
      </c>
      <c r="L14" s="1">
        <v>7.2</v>
      </c>
      <c r="M14" s="1">
        <v>0.9</v>
      </c>
    </row>
    <row r="15" spans="1:13" x14ac:dyDescent="0.25">
      <c r="A15">
        <v>89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67</v>
      </c>
      <c r="H15" s="1" t="s">
        <v>0</v>
      </c>
      <c r="I15" s="1">
        <v>40</v>
      </c>
      <c r="J15" s="1">
        <v>11.2</v>
      </c>
      <c r="K15" s="1">
        <v>3.7</v>
      </c>
      <c r="L15" s="1">
        <v>7.6</v>
      </c>
      <c r="M15" s="1">
        <v>0.52</v>
      </c>
    </row>
    <row r="16" spans="1:13" x14ac:dyDescent="0.25">
      <c r="A16">
        <v>90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51</v>
      </c>
      <c r="H16" s="1" t="s">
        <v>0</v>
      </c>
      <c r="I16" s="1">
        <v>37</v>
      </c>
      <c r="J16" s="1">
        <v>14.9</v>
      </c>
      <c r="K16" s="1">
        <v>1.5</v>
      </c>
      <c r="L16" s="1">
        <v>6.4</v>
      </c>
      <c r="M16" s="1">
        <v>1</v>
      </c>
    </row>
    <row r="17" spans="1:13" x14ac:dyDescent="0.25">
      <c r="A17">
        <v>91</v>
      </c>
      <c r="B17" s="1">
        <v>1</v>
      </c>
      <c r="C17" s="1">
        <v>0</v>
      </c>
      <c r="D17" s="1" t="s">
        <v>0</v>
      </c>
      <c r="E17" s="1" t="s">
        <v>0</v>
      </c>
      <c r="F17" s="1">
        <v>0</v>
      </c>
      <c r="G17" s="1">
        <v>80</v>
      </c>
      <c r="H17" s="1" t="s">
        <v>0</v>
      </c>
      <c r="I17" s="1" t="s">
        <v>0</v>
      </c>
      <c r="J17" s="1">
        <v>9.1999999999999993</v>
      </c>
      <c r="K17" s="1">
        <v>0.76</v>
      </c>
      <c r="L17" s="1" t="s">
        <v>0</v>
      </c>
      <c r="M17" s="1">
        <v>1.1000000000000001</v>
      </c>
    </row>
    <row r="18" spans="1:13" x14ac:dyDescent="0.25">
      <c r="A18">
        <v>92</v>
      </c>
      <c r="B18" s="1">
        <v>1</v>
      </c>
      <c r="C18" s="1" t="s">
        <v>0</v>
      </c>
      <c r="D18" s="1">
        <v>1</v>
      </c>
      <c r="E18" s="1" t="s">
        <v>0</v>
      </c>
      <c r="F18" s="1">
        <v>0</v>
      </c>
      <c r="G18" s="1">
        <v>75</v>
      </c>
      <c r="H18" s="1" t="s">
        <v>0</v>
      </c>
      <c r="I18" s="1" t="s">
        <v>0</v>
      </c>
      <c r="J18" s="1">
        <v>11.1</v>
      </c>
      <c r="K18" s="1">
        <v>2.6</v>
      </c>
      <c r="L18" s="1">
        <v>7.1</v>
      </c>
      <c r="M18" s="1">
        <v>0.79</v>
      </c>
    </row>
    <row r="19" spans="1:13" x14ac:dyDescent="0.25">
      <c r="A19">
        <v>93</v>
      </c>
      <c r="B19" s="1">
        <v>0</v>
      </c>
      <c r="C19" s="1" t="s">
        <v>0</v>
      </c>
      <c r="D19" s="1">
        <v>0</v>
      </c>
      <c r="E19" s="1">
        <v>0</v>
      </c>
      <c r="F19" s="1">
        <v>0</v>
      </c>
      <c r="G19" s="1">
        <v>81</v>
      </c>
      <c r="H19" s="1">
        <v>0</v>
      </c>
      <c r="I19" s="1">
        <v>0</v>
      </c>
      <c r="J19" s="1">
        <v>13.3</v>
      </c>
      <c r="K19" s="1">
        <v>1.2</v>
      </c>
      <c r="L19" s="1">
        <v>7.6</v>
      </c>
      <c r="M19" s="1">
        <v>0.53</v>
      </c>
    </row>
    <row r="20" spans="1:13" x14ac:dyDescent="0.25">
      <c r="A20">
        <v>94</v>
      </c>
      <c r="B20" s="1">
        <v>0</v>
      </c>
      <c r="C20" s="1" t="s">
        <v>0</v>
      </c>
      <c r="D20" s="1">
        <v>0</v>
      </c>
      <c r="E20" s="1">
        <v>0</v>
      </c>
      <c r="F20" s="1">
        <v>0</v>
      </c>
      <c r="G20" s="1">
        <v>25</v>
      </c>
      <c r="H20" s="1">
        <v>0</v>
      </c>
      <c r="I20" s="1">
        <v>0</v>
      </c>
      <c r="J20" s="1" t="s">
        <v>0</v>
      </c>
      <c r="K20" s="1" t="s">
        <v>0</v>
      </c>
      <c r="L20" s="1" t="s">
        <v>0</v>
      </c>
      <c r="M20" s="1" t="s">
        <v>0</v>
      </c>
    </row>
    <row r="21" spans="1:13" x14ac:dyDescent="0.25">
      <c r="A21">
        <v>95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36</v>
      </c>
      <c r="H21" s="1">
        <v>0</v>
      </c>
      <c r="I21" s="1">
        <v>0</v>
      </c>
      <c r="J21" s="1">
        <v>16.100000000000001</v>
      </c>
      <c r="K21" s="1">
        <v>0.7</v>
      </c>
      <c r="L21" s="1">
        <v>7.3</v>
      </c>
      <c r="M21" s="1">
        <v>1</v>
      </c>
    </row>
    <row r="22" spans="1:13" x14ac:dyDescent="0.25">
      <c r="A22">
        <v>96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69</v>
      </c>
      <c r="H22" s="1" t="s">
        <v>0</v>
      </c>
      <c r="I22" s="1" t="s">
        <v>0</v>
      </c>
      <c r="J22" s="1">
        <v>13.5</v>
      </c>
      <c r="K22" s="1">
        <v>1</v>
      </c>
      <c r="L22" s="1">
        <v>7.6</v>
      </c>
      <c r="M22" s="1">
        <v>0.8</v>
      </c>
    </row>
    <row r="23" spans="1:13" x14ac:dyDescent="0.25">
      <c r="A23">
        <v>97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47</v>
      </c>
      <c r="H23" s="1">
        <v>250</v>
      </c>
      <c r="I23" s="1">
        <v>18</v>
      </c>
      <c r="J23" s="1">
        <v>11.1</v>
      </c>
      <c r="K23" s="1">
        <v>1</v>
      </c>
      <c r="L23" s="1">
        <v>7</v>
      </c>
      <c r="M23" s="1">
        <v>0.96</v>
      </c>
    </row>
    <row r="24" spans="1:13" x14ac:dyDescent="0.25">
      <c r="A24">
        <v>98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36</v>
      </c>
      <c r="H24" s="1">
        <v>0</v>
      </c>
      <c r="I24" s="1">
        <v>0</v>
      </c>
      <c r="J24" s="1">
        <v>11.7</v>
      </c>
      <c r="K24" s="1">
        <v>3</v>
      </c>
      <c r="L24" s="1">
        <v>6.4</v>
      </c>
      <c r="M24" s="1">
        <v>0.64</v>
      </c>
    </row>
    <row r="25" spans="1:13" x14ac:dyDescent="0.25">
      <c r="A25">
        <v>99</v>
      </c>
      <c r="B25" s="1">
        <v>1</v>
      </c>
      <c r="C25" s="1" t="s">
        <v>0</v>
      </c>
      <c r="D25" s="1">
        <v>0</v>
      </c>
      <c r="E25" s="1">
        <v>0</v>
      </c>
      <c r="F25" s="1">
        <v>0</v>
      </c>
      <c r="G25" s="1">
        <v>62</v>
      </c>
      <c r="H25" s="1" t="s">
        <v>0</v>
      </c>
      <c r="I25" s="1">
        <v>20</v>
      </c>
      <c r="J25" s="1">
        <v>14.7</v>
      </c>
      <c r="K25" s="1">
        <v>1.3</v>
      </c>
      <c r="L25" s="1">
        <v>7.3</v>
      </c>
      <c r="M25" s="1">
        <v>0.76</v>
      </c>
    </row>
    <row r="26" spans="1:13" x14ac:dyDescent="0.25">
      <c r="A26">
        <v>100</v>
      </c>
      <c r="B26" s="1">
        <v>1</v>
      </c>
      <c r="C26" s="1" t="s">
        <v>0</v>
      </c>
      <c r="D26" s="1">
        <v>0</v>
      </c>
      <c r="E26" s="1">
        <v>0</v>
      </c>
      <c r="F26" s="1">
        <v>0</v>
      </c>
      <c r="G26" s="1">
        <v>71</v>
      </c>
      <c r="H26" s="1">
        <v>0</v>
      </c>
      <c r="I26" s="1" t="s">
        <v>0</v>
      </c>
      <c r="J26" s="1">
        <v>8.1999999999999993</v>
      </c>
      <c r="K26" s="1">
        <v>0.3</v>
      </c>
      <c r="L26" s="1">
        <v>6.8</v>
      </c>
      <c r="M26" s="1">
        <v>1.49</v>
      </c>
    </row>
  </sheetData>
  <autoFilter ref="A1:M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Descrição</vt:lpstr>
      <vt:lpstr>Plan1</vt:lpstr>
      <vt:lpstr>Grupo1</vt:lpstr>
      <vt:lpstr>Grupo2</vt:lpstr>
      <vt:lpstr>Grupo3</vt:lpstr>
      <vt:lpstr>Grupo4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Dourado, Rafaela</dc:creator>
  <cp:lastModifiedBy>Administrador</cp:lastModifiedBy>
  <dcterms:created xsi:type="dcterms:W3CDTF">2018-08-15T18:36:32Z</dcterms:created>
  <dcterms:modified xsi:type="dcterms:W3CDTF">2019-09-19T00:58:17Z</dcterms:modified>
</cp:coreProperties>
</file>