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patri\Dropbox\Projekte\VFI\Modul 101\"/>
    </mc:Choice>
  </mc:AlternateContent>
  <bookViews>
    <workbookView xWindow="0" yWindow="0" windowWidth="16383" windowHeight="8192" tabRatio="995" activeTab="4" xr2:uid="{00000000-000D-0000-FFFF-FFFF00000000}"/>
  </bookViews>
  <sheets>
    <sheet name="Erklärungen" sheetId="1" r:id="rId1"/>
    <sheet name="Eingaben" sheetId="2" r:id="rId2"/>
    <sheet name="Texte" sheetId="3" state="hidden" r:id="rId3"/>
    <sheet name="Notenberechnung" sheetId="4" state="hidden" r:id="rId4"/>
    <sheet name="Projektarbeit" sheetId="5" r:id="rId5"/>
    <sheet name="Selbst-Sozal-Kompetenz" sheetId="6" r:id="rId6"/>
    <sheet name="Bewertungkriterien zu FM" sheetId="7" r:id="rId7"/>
    <sheet name="Notenskala Kompetenzen" sheetId="8" r:id="rId8"/>
  </sheets>
  <definedNames>
    <definedName name="_xlnm.Print_Area" localSheetId="0">Erklärungen!$A$1:$B$18</definedName>
  </definedNames>
  <calcPr calcId="171027" iterateDelta="1E-4"/>
  <fileRecoveryPr autoRecover="0"/>
  <extLst>
    <ext xmlns:loext="http://schemas.libreoffice.org/" uri="{7626C862-2A13-11E5-B345-FEFF819CDC9F}">
      <loext:extCalcPr stringRefSyntax="ExcelA1"/>
    </ext>
  </extLst>
</workbook>
</file>

<file path=xl/calcChain.xml><?xml version="1.0" encoding="utf-8"?>
<calcChain xmlns="http://schemas.openxmlformats.org/spreadsheetml/2006/main">
  <c r="B36" i="8" l="1"/>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Q32" i="7"/>
  <c r="P32" i="7"/>
  <c r="O32" i="7"/>
  <c r="N32" i="7"/>
  <c r="M32" i="7"/>
  <c r="L32" i="7"/>
  <c r="K32" i="7"/>
  <c r="J32" i="7"/>
  <c r="I32" i="7"/>
  <c r="H32" i="7"/>
  <c r="G32" i="7"/>
  <c r="F32" i="7"/>
  <c r="E32" i="7"/>
  <c r="D32" i="7"/>
  <c r="Q3" i="7"/>
  <c r="P3" i="7"/>
  <c r="O3" i="7"/>
  <c r="N3" i="7"/>
  <c r="M3" i="7"/>
  <c r="L3" i="7"/>
  <c r="K3" i="7"/>
  <c r="J3" i="7"/>
  <c r="I3" i="7"/>
  <c r="H3" i="7"/>
  <c r="G3" i="7"/>
  <c r="F3" i="7"/>
  <c r="E3" i="7"/>
  <c r="D3" i="7"/>
  <c r="Q35" i="6"/>
  <c r="P35" i="6"/>
  <c r="O35" i="6"/>
  <c r="BG25" i="2" s="1"/>
  <c r="N35" i="6"/>
  <c r="M35" i="6"/>
  <c r="L35" i="6"/>
  <c r="K35" i="6"/>
  <c r="J35" i="6"/>
  <c r="I35" i="6"/>
  <c r="H35" i="6"/>
  <c r="G35" i="6"/>
  <c r="F35" i="6"/>
  <c r="BG16" i="2" s="1"/>
  <c r="E35" i="6"/>
  <c r="D35" i="6"/>
  <c r="Q6" i="6"/>
  <c r="P6" i="6"/>
  <c r="O6" i="6"/>
  <c r="N6" i="6"/>
  <c r="M6" i="6"/>
  <c r="L6" i="6"/>
  <c r="K6" i="6"/>
  <c r="J6" i="6"/>
  <c r="I6" i="6"/>
  <c r="H6" i="6"/>
  <c r="G6" i="6"/>
  <c r="F6" i="6"/>
  <c r="E6" i="6"/>
  <c r="D6" i="6"/>
  <c r="Q50" i="5"/>
  <c r="P50" i="5"/>
  <c r="O50" i="5"/>
  <c r="N50" i="5"/>
  <c r="M50" i="5"/>
  <c r="BD23" i="2" s="1"/>
  <c r="L50" i="5"/>
  <c r="K50" i="5"/>
  <c r="J50" i="5"/>
  <c r="BD20" i="2" s="1"/>
  <c r="I50" i="5"/>
  <c r="H50" i="5"/>
  <c r="BD18" i="2" s="1"/>
  <c r="G50" i="5"/>
  <c r="F50" i="5"/>
  <c r="BD16" i="2" s="1"/>
  <c r="E50" i="5"/>
  <c r="BD15" i="2" s="1"/>
  <c r="D50" i="5"/>
  <c r="C50" i="5"/>
  <c r="BD12" i="2" s="1"/>
  <c r="Q3" i="5"/>
  <c r="P3" i="5"/>
  <c r="O3" i="5"/>
  <c r="N3" i="5"/>
  <c r="M3" i="5"/>
  <c r="L3" i="5"/>
  <c r="K3" i="5"/>
  <c r="J3" i="5"/>
  <c r="I3" i="5"/>
  <c r="H3" i="5"/>
  <c r="G3" i="5"/>
  <c r="F3" i="5"/>
  <c r="E3" i="5"/>
  <c r="D3" i="5"/>
  <c r="BH27" i="2"/>
  <c r="BG27" i="2"/>
  <c r="BF27" i="2"/>
  <c r="BH26" i="2"/>
  <c r="BG26" i="2"/>
  <c r="BF26" i="2"/>
  <c r="BH25" i="2"/>
  <c r="BF25" i="2"/>
  <c r="BH24" i="2"/>
  <c r="BG24" i="2"/>
  <c r="BF24" i="2"/>
  <c r="BH23" i="2"/>
  <c r="BG23" i="2"/>
  <c r="BF23" i="2"/>
  <c r="BH22" i="2"/>
  <c r="BG22" i="2"/>
  <c r="BF22" i="2"/>
  <c r="BD22" i="2"/>
  <c r="BH21" i="2"/>
  <c r="BG21" i="2"/>
  <c r="BF21" i="2"/>
  <c r="BD21" i="2"/>
  <c r="BH20" i="2"/>
  <c r="BG20" i="2"/>
  <c r="BF20" i="2"/>
  <c r="BH19" i="2"/>
  <c r="BG19" i="2"/>
  <c r="BF19" i="2"/>
  <c r="BD19" i="2"/>
  <c r="BH18" i="2"/>
  <c r="BG18" i="2"/>
  <c r="BF18" i="2"/>
  <c r="BH17" i="2"/>
  <c r="BG17" i="2"/>
  <c r="BF17" i="2"/>
  <c r="BD17" i="2"/>
  <c r="BH16" i="2"/>
  <c r="BF16" i="2"/>
  <c r="BH15" i="2"/>
  <c r="BG15" i="2"/>
  <c r="BF15" i="2"/>
  <c r="BH14" i="2"/>
  <c r="BG14" i="2"/>
  <c r="BF14" i="2"/>
  <c r="BD14" i="2"/>
  <c r="BG12" i="2"/>
  <c r="BF12" i="2"/>
  <c r="H5" i="2"/>
  <c r="H3" i="2"/>
  <c r="H2" i="2"/>
  <c r="BE23" i="2" l="1"/>
  <c r="BE20" i="2"/>
  <c r="BE14" i="2"/>
  <c r="BE22" i="2"/>
  <c r="BE16" i="2"/>
  <c r="BE21" i="2"/>
  <c r="BE17" i="2"/>
  <c r="BE19" i="2"/>
  <c r="BE18" i="2"/>
  <c r="BE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F11" authorId="0" shapeId="0" xr:uid="{00000000-0006-0000-0100-000001000000}">
      <text>
        <r>
          <rPr>
            <sz val="8"/>
            <rFont val="Tahoma"/>
            <family val="2"/>
            <charset val="1"/>
          </rPr>
          <t xml:space="preserve">BW. FM: Bewertungskriterien zu Fach- und Methodenkompetenz.
</t>
        </r>
      </text>
    </comment>
    <comment ref="BG11" authorId="0" shapeId="0" xr:uid="{00000000-0006-0000-0100-000002000000}">
      <text>
        <r>
          <rPr>
            <sz val="8"/>
            <rFont val="Tahoma"/>
            <family val="2"/>
            <charset val="1"/>
          </rPr>
          <t>Teamfähigkeit, Kommunikation, Umgangsformen, Konfliktfähigkeit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1" authorId="0" shapeId="0" xr:uid="{00000000-0006-0000-0400-000001000000}">
      <text>
        <r>
          <rPr>
            <sz val="8"/>
            <rFont val="Tahoma"/>
            <family val="2"/>
            <charset val="1"/>
          </rPr>
          <t>Siehe «Network» Tab in DevTools um die effektive Datenmenge pro Seite herauszufinden. Achtung: Unbedingt mit Ctrl + F5 die Seite neu laden oder vorgängig den Cache leeren, damit alles neu heruntergeladen wird.
3.1 MB = 1.5P
3.5 MB = 1P
3.6 MB = 0.5P
4.0 MB = 0P</t>
        </r>
      </text>
    </comment>
    <comment ref="B12" authorId="0" shapeId="0" xr:uid="{00000000-0006-0000-0400-000002000000}">
      <text>
        <r>
          <rPr>
            <sz val="8"/>
            <rFont val="Tahoma"/>
            <family val="2"/>
            <charset val="1"/>
          </rPr>
          <t>Egal von wo (Goolge Fonts, Typekit, etc., oder eigene Schriftart)</t>
        </r>
      </text>
    </comment>
    <comment ref="B21" authorId="0" shapeId="0" xr:uid="{00000000-0006-0000-0400-000003000000}">
      <text>
        <r>
          <rPr>
            <sz val="8"/>
            <rFont val="Tahoma"/>
            <family val="2"/>
            <charset val="1"/>
          </rPr>
          <t>Gemäss https://validator.w3.org/</t>
        </r>
      </text>
    </comment>
    <comment ref="B22" authorId="0" shapeId="0" xr:uid="{00000000-0006-0000-0400-000004000000}">
      <text>
        <r>
          <rPr>
            <sz val="8"/>
            <rFont val="Tahoma"/>
            <family val="2"/>
            <charset val="1"/>
          </rPr>
          <t>Keine zwei Seiten dürfen den gleichen Titel haben</t>
        </r>
      </text>
    </comment>
    <comment ref="B25" authorId="0" shapeId="0" xr:uid="{00000000-0006-0000-0400-000005000000}">
      <text>
        <r>
          <rPr>
            <sz val="8"/>
            <rFont val="Tahoma"/>
            <family val="2"/>
            <charset val="1"/>
          </rPr>
          <t>Falls für einzelne Seiten separate CSS-Dateien erstellt wurden ist dies iO. Es darf jedoch nicht pro Seite eine separate CSS-Datei bestehen, die jeweils den Code für das komplette Layout enthält.</t>
        </r>
      </text>
    </comment>
    <comment ref="B27" authorId="0" shapeId="0" xr:uid="{00000000-0006-0000-0400-000006000000}">
      <text>
        <r>
          <rPr>
            <sz val="8"/>
            <rFont val="Tahoma"/>
            <family val="2"/>
            <charset val="1"/>
          </rPr>
          <t>Es spielt keine Rolle ob button[type="submit"] oder input[type="submit"] verwendet wurde</t>
        </r>
      </text>
    </comment>
    <comment ref="B31" authorId="0" shapeId="0" xr:uid="{00000000-0006-0000-0400-000007000000}">
      <text>
        <r>
          <rPr>
            <sz val="8"/>
            <rFont val="Tahoma"/>
            <family val="2"/>
            <charset val="1"/>
          </rPr>
          <t>- Es gibt nur eine h1 pro Sektion
- Es wurde keine Ebenen übersprungen (h3 -&gt; h5 ohne h4 dazwischen)
- Es gibt keine Überschrift ohne h* Tag. Alle Überschriften sind auch in HTML so deklariert</t>
        </r>
      </text>
    </comment>
    <comment ref="B32" authorId="0" shapeId="0" xr:uid="{00000000-0006-0000-0400-000008000000}">
      <text>
        <r>
          <rPr>
            <sz val="8"/>
            <rFont val="Tahoma"/>
            <family val="2"/>
            <charset val="1"/>
          </rPr>
          <t>Die Anzahl der Breakpoints spielt keine Rolle. Der Inhalt muss auf Displays von 1920 bis 320px Breite korrekt angezeigt werden.</t>
        </r>
      </text>
    </comment>
    <comment ref="B35" authorId="0" shapeId="0" xr:uid="{00000000-0006-0000-0400-000009000000}">
      <text>
        <r>
          <rPr>
            <sz val="8"/>
            <rFont val="Tahoma"/>
            <family val="2"/>
            <charset val="1"/>
          </rPr>
          <t>Regeln immer auf mehrere Zeilen aufgeteilt. Klammernsetzung einheitlich.</t>
        </r>
      </text>
    </comment>
    <comment ref="B36" authorId="0" shapeId="0" xr:uid="{00000000-0006-0000-0400-00000A000000}">
      <text>
        <r>
          <rPr>
            <sz val="8"/>
            <rFont val="Tahoma"/>
            <family val="2"/>
            <charset val="1"/>
          </rPr>
          <t>Wurde auf einer Seite für ein Element das falsche Tag verwendet, wird der Punkt nicht gegeben.
Beispiel: Sidebar auf der Startseite wurde mit aside definiert, auf einer Folgeseite jedoch nicht -&gt; kein Punkt für "aside"</t>
        </r>
      </text>
    </comment>
    <comment ref="B37" authorId="0" shapeId="0" xr:uid="{00000000-0006-0000-0400-00000B000000}">
      <text>
        <r>
          <rPr>
            <sz val="8"/>
            <rFont val="Tahoma"/>
            <family val="2"/>
            <charset val="1"/>
          </rPr>
          <t>Beispiel:
#content p ul li a.important {
    font-weight: bold;
}
Wenn eigentlich ausreichend wäre:
.important {
    font-weight: bold;
}</t>
        </r>
      </text>
    </comment>
    <comment ref="B38" authorId="0" shapeId="0" xr:uid="{00000000-0006-0000-0400-00000C000000}">
      <text>
        <r>
          <rPr>
            <sz val="8"/>
            <rFont val="Tahoma"/>
            <family val="2"/>
            <charset val="1"/>
          </rPr>
          <t>Beispiel:
p {
    color: #f00;
}
/* ... weitere Regeln ... */
p {
    color: #333;
}</t>
        </r>
      </text>
    </comment>
    <comment ref="B39" authorId="0" shapeId="0" xr:uid="{00000000-0006-0000-0400-00000D000000}">
      <text>
        <r>
          <rPr>
            <sz val="8"/>
            <rFont val="Tahoma"/>
            <family val="2"/>
            <charset val="1"/>
          </rPr>
          <t>Es wurde nicht einfach in startseite.css  die Startseite gestaltet und anschliessend eine Kopie des Files erstellt für die Folgeseiten. 
Wenn gleiche Elemente auf beiden Layouts vorkommen (Header, Navigation, Footer) dann ist dieser CSS-Code nicht doppelt vorhanden.</t>
        </r>
      </text>
    </comment>
    <comment ref="B40" authorId="0" shapeId="0" xr:uid="{00000000-0006-0000-0400-00000E000000}">
      <text>
        <r>
          <rPr>
            <sz val="8"/>
            <rFont val="Tahoma"/>
            <family val="2"/>
            <charset val="1"/>
          </rPr>
          <t>Keine Inline-Styles (style="")
Keine font-Tags
Keine color und bgcolor Attribute
etc.</t>
        </r>
      </text>
    </comment>
    <comment ref="B41" authorId="0" shapeId="0" xr:uid="{00000000-0006-0000-0400-00000F000000}">
      <text>
        <r>
          <rPr>
            <sz val="8"/>
            <rFont val="Tahoma"/>
            <family val="2"/>
            <charset val="1"/>
          </rPr>
          <t>Gemäss https://jigsaw.w3.org/css-validator/</t>
        </r>
      </text>
    </comment>
  </commentList>
</comments>
</file>

<file path=xl/sharedStrings.xml><?xml version="1.0" encoding="utf-8"?>
<sst xmlns="http://schemas.openxmlformats.org/spreadsheetml/2006/main" count="509" uniqueCount="286">
  <si>
    <t>Infos an den Instruktor und an die Instruktorin</t>
  </si>
  <si>
    <t>Einträge für den Instruktor</t>
  </si>
  <si>
    <t>in allen "weissen" Zellen</t>
  </si>
  <si>
    <t>Tabelle Eingaben</t>
  </si>
  <si>
    <t>Alle Spalten und Zeilen können beliebig verkleinert und vergrössert werden</t>
  </si>
  <si>
    <t>Alle "weissen" Zellen stehen für Erfassungen durch den Instruktor zur Verfügung. In den eingefärbten Zellen sind Formeln und Überträge aus den anderen Registern</t>
  </si>
  <si>
    <r>
      <rPr>
        <sz val="11"/>
        <rFont val="Tahoma"/>
        <family val="2"/>
        <charset val="1"/>
      </rPr>
      <t>zu allen Benotungen</t>
    </r>
    <r>
      <rPr>
        <b/>
        <sz val="11"/>
        <color rgb="FFFF0000"/>
        <rFont val="Tahoma"/>
        <family val="2"/>
        <charset val="1"/>
      </rPr>
      <t xml:space="preserve"> muss</t>
    </r>
    <r>
      <rPr>
        <sz val="11"/>
        <rFont val="Tahoma"/>
        <family val="2"/>
        <charset val="1"/>
      </rPr>
      <t xml:space="preserve"> ein schlüssiger Bemerkungstext </t>
    </r>
    <r>
      <rPr>
        <b/>
        <sz val="11"/>
        <color rgb="FFFF0000"/>
        <rFont val="Tahoma"/>
        <family val="2"/>
        <charset val="1"/>
      </rPr>
      <t>durch den Instruktor</t>
    </r>
    <r>
      <rPr>
        <sz val="11"/>
        <rFont val="Tahoma"/>
        <family val="2"/>
        <charset val="1"/>
      </rPr>
      <t xml:space="preserve"> </t>
    </r>
    <r>
      <rPr>
        <b/>
        <sz val="11"/>
        <color rgb="FFFF0000"/>
        <rFont val="Tahoma"/>
        <family val="2"/>
        <charset val="1"/>
      </rPr>
      <t>erfasst werden</t>
    </r>
  </si>
  <si>
    <t>Projektarbeit</t>
  </si>
  <si>
    <t>Bitte Weisungen unserer Kursleitung zu Punktevergabe beachten. Nur ganze Punkte eingeben.</t>
  </si>
  <si>
    <t>Selbst-Sozial-Kompetenz</t>
  </si>
  <si>
    <t>Bewertungskriterien zu FM</t>
  </si>
  <si>
    <t>Notenblatt</t>
  </si>
  <si>
    <t>Das Notenblatt wird ausschliesslich im SEPHIR generiert. Die Punkte aus den einzelnen Kompetenzen sind durch den Instruktor im SEPHIR zu erfassen. Ebenfalls der Bemerkungstext ist vom Instruktor ins SEPHIR zu übertragen.</t>
  </si>
  <si>
    <r>
      <rPr>
        <sz val="11"/>
        <rFont val="Tahoma"/>
        <family val="2"/>
        <charset val="1"/>
      </rPr>
      <t xml:space="preserve">Nach Noteneingabe Sekretariat ICT-BZ informierten. </t>
    </r>
    <r>
      <rPr>
        <b/>
        <sz val="11"/>
        <color rgb="FFFF0000"/>
        <rFont val="Tahoma"/>
        <family val="2"/>
        <charset val="1"/>
      </rPr>
      <t>Noten nur speichern, nicht abschliessen!</t>
    </r>
    <r>
      <rPr>
        <sz val="11"/>
        <rFont val="Tahoma"/>
        <family val="2"/>
        <charset val="1"/>
      </rPr>
      <t xml:space="preserve"> (Wird durch Sekretariat erledigt)</t>
    </r>
  </si>
  <si>
    <t>Allgemeine Daten</t>
  </si>
  <si>
    <t>ÜK Nr.</t>
  </si>
  <si>
    <t>ÜK Bezeichnung</t>
  </si>
  <si>
    <t>ÜK Daten</t>
  </si>
  <si>
    <t>22.03.2017-31.03.2017</t>
  </si>
  <si>
    <t>Instruktor</t>
  </si>
  <si>
    <t>Kursort</t>
  </si>
  <si>
    <t>Adligenswil</t>
  </si>
  <si>
    <t>Kursraum</t>
  </si>
  <si>
    <t>Gruppe</t>
  </si>
  <si>
    <t>Einträge VFI:</t>
  </si>
  <si>
    <t>Lernender Nr.</t>
  </si>
  <si>
    <t>Überträge zur Kontrolle</t>
  </si>
  <si>
    <t>Eingabe durch Instruktor</t>
  </si>
  <si>
    <t>Kompetenznachweis</t>
  </si>
  <si>
    <t>Projekt</t>
  </si>
  <si>
    <t>Note</t>
  </si>
  <si>
    <t>Bew. FM</t>
  </si>
  <si>
    <t>Selbst-/Sozialkomp.</t>
  </si>
  <si>
    <r>
      <rPr>
        <b/>
        <sz val="8"/>
        <rFont val="Arial"/>
        <family val="2"/>
        <charset val="1"/>
      </rPr>
      <t xml:space="preserve">Bemerkungen </t>
    </r>
    <r>
      <rPr>
        <b/>
        <sz val="8"/>
        <color rgb="FFFFFFFF"/>
        <rFont val="Arial"/>
        <family val="2"/>
        <charset val="1"/>
      </rPr>
      <t>(Noten müssen begründet werden)</t>
    </r>
  </si>
  <si>
    <t>max. mögliche Punkte</t>
  </si>
  <si>
    <t>Name_LL</t>
  </si>
  <si>
    <t>Vorname_LL</t>
  </si>
  <si>
    <t>Pkt.</t>
  </si>
  <si>
    <t>(zusätzliche, individuelle Texteingabe zu Noten)</t>
  </si>
  <si>
    <t>kein Angebot M-Kit, Anmeldung 06.08.14 /REC</t>
  </si>
  <si>
    <t>Mo-Fr</t>
  </si>
  <si>
    <t>A</t>
  </si>
  <si>
    <t>IL A14</t>
  </si>
  <si>
    <t>Herr</t>
  </si>
  <si>
    <t>Name 1</t>
  </si>
  <si>
    <t>Vorname 1</t>
  </si>
  <si>
    <t>Birchgasse 17f</t>
  </si>
  <si>
    <t>Oberkulm</t>
  </si>
  <si>
    <t>Melber</t>
  </si>
  <si>
    <t>Frank</t>
  </si>
  <si>
    <t>Inseliquai 12b</t>
  </si>
  <si>
    <t>Luzern</t>
  </si>
  <si>
    <t>ja</t>
  </si>
  <si>
    <t>x</t>
  </si>
  <si>
    <t xml:space="preserve">101 I LU </t>
  </si>
  <si>
    <t>"Webauftritt erstellen"</t>
  </si>
  <si>
    <t>25.03.15 - 27.03.15
01.04.15 - 02.04.15</t>
  </si>
  <si>
    <t>P. Durrer</t>
  </si>
  <si>
    <t>Name 2</t>
  </si>
  <si>
    <t>Vorname 2</t>
  </si>
  <si>
    <t>Rischstrasse 30</t>
  </si>
  <si>
    <t>Ebikon</t>
  </si>
  <si>
    <t>M-Kit</t>
  </si>
  <si>
    <t>Name 3</t>
  </si>
  <si>
    <t>Vorname 3</t>
  </si>
  <si>
    <t>Eichmatt 45</t>
  </si>
  <si>
    <t>Rotkreuz</t>
  </si>
  <si>
    <t>kein M-Kit</t>
  </si>
  <si>
    <t>Mo, Di</t>
  </si>
  <si>
    <t>S-INF14a</t>
  </si>
  <si>
    <t>Name 4</t>
  </si>
  <si>
    <t>Vorname 4</t>
  </si>
  <si>
    <t>Feldweg 1</t>
  </si>
  <si>
    <t>Sachseln</t>
  </si>
  <si>
    <t>Müller</t>
  </si>
  <si>
    <t>Samuel</t>
  </si>
  <si>
    <t>Zumhofstrasse 10</t>
  </si>
  <si>
    <t>Kriens</t>
  </si>
  <si>
    <t>Frau</t>
  </si>
  <si>
    <t>Name 5</t>
  </si>
  <si>
    <t>Vorname 5</t>
  </si>
  <si>
    <t>Kottenring 2</t>
  </si>
  <si>
    <t>Sursee</t>
  </si>
  <si>
    <t>Troxler</t>
  </si>
  <si>
    <t>Claudia</t>
  </si>
  <si>
    <t>Pilatusstrasse 12</t>
  </si>
  <si>
    <t>Name 6</t>
  </si>
  <si>
    <t>Vorname 6</t>
  </si>
  <si>
    <t>Stollbergstrasse 27A</t>
  </si>
  <si>
    <t>Tinembart</t>
  </si>
  <si>
    <t>Roger</t>
  </si>
  <si>
    <t>Haltenrain 10</t>
  </si>
  <si>
    <t>Giswil</t>
  </si>
  <si>
    <t>nein</t>
  </si>
  <si>
    <t>Name 7</t>
  </si>
  <si>
    <t>Vorname 7</t>
  </si>
  <si>
    <t>Seebadstrasse 20</t>
  </si>
  <si>
    <t>Baldegg</t>
  </si>
  <si>
    <t>Murer</t>
  </si>
  <si>
    <t>Christoph</t>
  </si>
  <si>
    <t>Blumenrain 10</t>
  </si>
  <si>
    <t>Name 8</t>
  </si>
  <si>
    <t>Vorname 8</t>
  </si>
  <si>
    <t>Sonnweid 11</t>
  </si>
  <si>
    <t>Hochdorf</t>
  </si>
  <si>
    <t>Beil</t>
  </si>
  <si>
    <t>Andreas</t>
  </si>
  <si>
    <t>Buzibachstrasse 45</t>
  </si>
  <si>
    <t>Rothenburg</t>
  </si>
  <si>
    <t>Name 9</t>
  </si>
  <si>
    <t>Vorname 9</t>
  </si>
  <si>
    <t>Pulvermühleweg 12</t>
  </si>
  <si>
    <t>Name 10</t>
  </si>
  <si>
    <t>Vorname 10</t>
  </si>
  <si>
    <t>Anton-Kronenbergweg 8</t>
  </si>
  <si>
    <t>Dagmersellen</t>
  </si>
  <si>
    <t>Name 11</t>
  </si>
  <si>
    <t>Vorname 11</t>
  </si>
  <si>
    <t>Bunihus 14</t>
  </si>
  <si>
    <t>Flühli LU</t>
  </si>
  <si>
    <t>Name 12</t>
  </si>
  <si>
    <t>Vorname 12</t>
  </si>
  <si>
    <t>Krauerhusstrasse 10b</t>
  </si>
  <si>
    <t>Neuenkirch</t>
  </si>
  <si>
    <t>Name 13</t>
  </si>
  <si>
    <t>Vorname 13</t>
  </si>
  <si>
    <t>Name 14</t>
  </si>
  <si>
    <t>Vorname 14</t>
  </si>
  <si>
    <t>Fach- und Methodenkompetenz</t>
  </si>
  <si>
    <t>Text</t>
  </si>
  <si>
    <t>Umsetzung der Berufskenntnisse, Arbeitsqualität, Tagestests oder schriftlicher Kompetenznachweis, Projektarbeit und Projektmanagement</t>
  </si>
  <si>
    <t>Dokumentation</t>
  </si>
  <si>
    <t>Vollständigkeit, Übersichtlichkeit, Sprache, eigene Formulierungen, sachliche Richtigkeit, Struktur und Form, Inhalt und Nutzwert</t>
  </si>
  <si>
    <t>Sozial- und Selbstkompetenz</t>
  </si>
  <si>
    <t>Unterrichtsbeteiligung, Interesse und Engagement / Kommunikation und Initiative / Selbständigkeit / Umgang und Nutzung von Infrastruktur und Hilfsmitteln / Auftreten und Umgangsformen / Teamfähigkeit</t>
  </si>
  <si>
    <t>Rekurs</t>
  </si>
  <si>
    <t>Gegen die Notengebung des ÜK kann innert fünf Arbeitstagen beim VFI Sekretariat schriftlich per Mail (sekretariat@vfi.ch) Einsprache erhoben werden. Der Berufsbildner/die Berufsbildnerin haben die Möglichkeit zur Einsichtnahme der Noten und deren Begründung.</t>
  </si>
  <si>
    <t>Verteiler</t>
  </si>
  <si>
    <t>Ausbildungsbetrieb, Lernende, Sekretariat VFI</t>
  </si>
  <si>
    <t>Punktetotal</t>
  </si>
  <si>
    <t>Bewertungsraster Projekt</t>
  </si>
  <si>
    <t>Wenn nicht anders erwähnt gibt es nur volle Punktzahl oder nichts.
Siehe auch Zellenkommentare für mehr Infos.</t>
  </si>
  <si>
    <t>LL 1</t>
  </si>
  <si>
    <t>LL 2</t>
  </si>
  <si>
    <t>LL 3</t>
  </si>
  <si>
    <t>LL 4</t>
  </si>
  <si>
    <t>LL 5</t>
  </si>
  <si>
    <t>LL 6</t>
  </si>
  <si>
    <t>LL 7</t>
  </si>
  <si>
    <t>LL 8</t>
  </si>
  <si>
    <t>LL 9</t>
  </si>
  <si>
    <t>LL 10</t>
  </si>
  <si>
    <t>LL 11</t>
  </si>
  <si>
    <t>LL 12</t>
  </si>
  <si>
    <t>LL 13</t>
  </si>
  <si>
    <t>LL 14</t>
  </si>
  <si>
    <t>Umsetzung der Vorgaben</t>
  </si>
  <si>
    <t>Die Website hat mindestens 4 Einzelseiten (1.5P pro Seite)</t>
  </si>
  <si>
    <t>Die Website verfügt über zwei Layouts
(1P für Layout 1, 3P für Layout 2)</t>
  </si>
  <si>
    <t>Die Website hat ein Formular</t>
  </si>
  <si>
    <t>Das Formular hat vier Felder (0.5P pro Feld)</t>
  </si>
  <si>
    <t>Pflichtfelder im Formular haben ein required Attribut</t>
  </si>
  <si>
    <t>Das Formular enhält ein select und ein radio/checkbox Feld
(0.5 P pro Feld)</t>
  </si>
  <si>
    <t>Die Elemente Header, Footer, Sidebar, Navigation, Inhalt und Kontaktdaten sind vorhanden (0.5P pro Element)</t>
  </si>
  <si>
    <t>Es wurde eine Schriftart ins Dokument eingebunden</t>
  </si>
  <si>
    <t>Beispielinhalte wurden eingefügt</t>
  </si>
  <si>
    <t>Das Konzept enthält ein Mockup der Layouts
(1P für Layout 1, 2P für Layout 2)</t>
  </si>
  <si>
    <t>Das Konzept enthält ein Styleguide
(1P für Schriftarten, 1P für Farben, 1P für Bilder)</t>
  </si>
  <si>
    <t>Struktur &amp; valider Code</t>
  </si>
  <si>
    <t>Der HTML-Code aller Seiten ist valide (2P pro Seite)</t>
  </si>
  <si>
    <t>Alle Seiten haben einen passenden Seitentitel (0.5P pro Seite)</t>
  </si>
  <si>
    <t>DOCTYPE ist vorhanden und korrekt</t>
  </si>
  <si>
    <t>meta-Tag für Charset ist vorhanden und korrekt</t>
  </si>
  <si>
    <t>Es gibt eine zentrale CSS-Datei</t>
  </si>
  <si>
    <t>Alle Formularfelder haben den richtigen Typ (0.5P pro Feld)</t>
  </si>
  <si>
    <t>Das Formular verfügt über einen "submit" Button</t>
  </si>
  <si>
    <t>Das Formular hat eine "action" eingetragen</t>
  </si>
  <si>
    <t>Der Code ist korrekt eingerückt</t>
  </si>
  <si>
    <t>Das Projekt ist in einer sinnvollen Ordnerstruktur abgelegt</t>
  </si>
  <si>
    <t>Die Überschriften wurden korrekt angewendet
(1P Abzug pro Verstoss, siehe Kommentar)</t>
  </si>
  <si>
    <t>CSS &amp; Layout</t>
  </si>
  <si>
    <t>Die Website ist responsive (1P Abzug pro Seite mit Darstellungsfehler)</t>
  </si>
  <si>
    <t>Das Layout wurde mit Flexbox oder CSS Grids umgesetzt</t>
  </si>
  <si>
    <t>Der CSS-Code ist einheitlich formatiert und eingerückt</t>
  </si>
  <si>
    <t>Für das Layout wurden die korrekten HTML5 Tags verwendet
(1P pro korrekt angewendetem Tag: aside, section/main, header, footer)</t>
  </si>
  <si>
    <t>Die CSS-Selektoren sind nicht spezifischer als nötig
(1P Abzug pro überspezifischem Selektor)</t>
  </si>
  <si>
    <t>Es gibt keine doppelten Selektoren
(1P Abzug pro doppeltem Selektor)</t>
  </si>
  <si>
    <t>Für die unterschiedlichen Layouts der Start- und Folgeseiten wurden gemeinsame Elemente in der gleichen CSS-Datei umgesetzt.</t>
  </si>
  <si>
    <t>Es gibt keine Styles in HTML (1P Abzug pro Deklaration)</t>
  </si>
  <si>
    <t>Der CSS-Code ist valide</t>
  </si>
  <si>
    <t>Testing</t>
  </si>
  <si>
    <t>Total Punkte KNW</t>
  </si>
  <si>
    <t>Kompetenznachweis Selbst- und Sozialkompetenz</t>
  </si>
  <si>
    <t>Hinweis</t>
  </si>
  <si>
    <t>Die Bildungsverordnung verlangt ausdrücklich den Erwerb von Handlungskompetenzen, also nebst Fach- und Methodenkompetenz auch Selbst- und Sozialkompetenz. Die nachfolgende Rückmeldung widerspiegelt ausschliesslich das Verhalten der/des Lernenden während des bezeichneten ÜKs und macht dabei keine Aussage über die allgemeine Selbst- und Sozialkompetenz der/des Lernenden. Die Note "Selbst- und Sozialkompetenz" wird mit 20% zur entsprechenden Kursnote gewichtet.</t>
  </si>
  <si>
    <t>Pkt</t>
  </si>
  <si>
    <t>nur ganze Punkte erfassen</t>
  </si>
  <si>
    <t>Unterrichtsbeteiligung und Interesse, Engagement</t>
  </si>
  <si>
    <t>denkt spürbar mit bei der Arbeit und stellt gezielte Fragen; sucht zusätzliche Informationen</t>
  </si>
  <si>
    <t xml:space="preserve">folgt dem Unterricht aufmerksam und ist daran beteiligt; hört aktiv zu </t>
  </si>
  <si>
    <t>beteiligt sich meistens nur passiv am Unterricht und zeigt wenig Interesse; wirkt zeitweise abwesend</t>
  </si>
  <si>
    <t xml:space="preserve">verhält sich passiv oder stört den Unterricht und zeigt kein Interesse </t>
  </si>
  <si>
    <t>Kommunikation und Initiative</t>
  </si>
  <si>
    <t>ist sehr aktiv bei der Arbeit; bringt und vertritt eigene Meinungen, Ideen und Vorschläge</t>
  </si>
  <si>
    <t>bringt sich situations- und fachgerecht ein; kann Sachverhalte verständlich formulieren</t>
  </si>
  <si>
    <t>wirkt sehr unsicher; kommuniziert nur zögernd oder auf Verlangen</t>
  </si>
  <si>
    <t>ist zu ruhig oder bringt sich nicht situationsgerecht ein; stellt keine Fragen; gibt keine Antworten auf Fragen</t>
  </si>
  <si>
    <t>Selbständigkeit</t>
  </si>
  <si>
    <t>arbeitete selbständig und selbstverantwortlich; wirkt sehr konzentriert; braucht keine Kontrolle</t>
  </si>
  <si>
    <t>arbeitet selbständig und meist selbstverantwortlich; wirkt konzentriert; braucht wenig Kontrolle</t>
  </si>
  <si>
    <t>benötigt oft Anstoss; wirkt oft unkonzentriert und abgelenkt; benötigt Betreuung und Kontrolle</t>
  </si>
  <si>
    <t>arbeitet unselbständig; wirkt unkonzentriert und abgelenkt; benötigt stetige Betreuung und Kontrolle</t>
  </si>
  <si>
    <t>Arbeitsqualität: Effizienz, Einsatz und Ausdauer</t>
  </si>
  <si>
    <t>arbeitet fleissig und ausdauernd; liefert einwandfreie, sorgfältige Resultate über den Erwartungen</t>
  </si>
  <si>
    <t>arbeitet einsatzwillig und konstant; gutes Aufwand-Ertrags-Verhältnis; liefert erwartete, sorgfältig erarbeitete Resultate</t>
  </si>
  <si>
    <t>Einsatz ist knapp befriedigend, auf die Dauer jedoch nachlässig; Resultate sind minimal</t>
  </si>
  <si>
    <t>verhält sich bequem und träge; Einsatz lässt zu wünschen übrig; Resultate sind ungenügend und/oder unsorgfältig</t>
  </si>
  <si>
    <t>Umgang und Nutzung von Infrastruktur und Hilfsmittel</t>
  </si>
  <si>
    <t>agiert respektvoll, sorgfältig und jederzeit fachgerecht; nutzt Infrastruktur und Hilfsmittel zur Erlangung von Fachkompetenz über den Erwartungen</t>
  </si>
  <si>
    <t>arbeitet im Allgemeinen fachgerecht; beachtet ökologische und ökonomische Grundsätze; nutzt Internet ausschliesslich zur Erlangung von Fachkompetenz</t>
  </si>
  <si>
    <t>teilweise unsachgemässes oder unökologisches Verhalten; missbraucht das Internet für Spiele, Chatforen, Facebook, etc.</t>
  </si>
  <si>
    <t>unsachgemässes, fahrlässiges, unökologisches Verhalten; missbraucht das Internet wiederholt für Spiele, Chatforen, Facebook, etc.</t>
  </si>
  <si>
    <t>Auftreten und Umgangsformen</t>
  </si>
  <si>
    <t>ist auch unter Stress sehr freundlich; motiviert Teammitglieder zum Einhalten der Termine und Abmachungen</t>
  </si>
  <si>
    <t>ist freundlich und korrekt; ist pünktlich und hält sich an Abmachungen</t>
  </si>
  <si>
    <t>zeigt gleichgültiges oder auffälliges, unange-messenes Verhalten; hält sich nur teilweise an Termine und/oder Abmachungen</t>
  </si>
  <si>
    <t>gibt sich unfreundlich bis arrogant oder launisch; hält sich wiederholt nicht an Termine; hält sich nicht an Abmachungen</t>
  </si>
  <si>
    <t>Teamfähigkeit</t>
  </si>
  <si>
    <t>behandelt Teammitglieder äusserst respekt- und rücksichtsvoll; beteiligt sich äusserst konstruktiv und aktiv an der gemeinsamen Arbeit</t>
  </si>
  <si>
    <t>ist kooperativ und umgänglich; ermutigt Dritte; beteiligt sich gleichberechtigt an der gemeinsamen Arbeit</t>
  </si>
  <si>
    <t>muss oft zur Mithilfe aufgefordert werden; arbeitet trotz Teamarbeit oft alleine; stört andere teilweise bei der Arbeit</t>
  </si>
  <si>
    <t>zeigt keine Bereitschaft zur Teamarbeit; ist untole-rant und/oder wiederholt respektlos gegenüber Teammitglieder</t>
  </si>
  <si>
    <t>Total Punkte</t>
  </si>
  <si>
    <t xml:space="preserve">Bewertungskriterien zu Fach- und Methodenkompetenz </t>
  </si>
  <si>
    <t xml:space="preserve">nur ganze Punkte erfassen </t>
  </si>
  <si>
    <t>Ausbildungsstand</t>
  </si>
  <si>
    <t>hat die im ÜK-Stoff geforderten Bildungsziele übertroffen</t>
  </si>
  <si>
    <t>hat die im ÜK-Stoff geforderten Bildungsziele erfüllt</t>
  </si>
  <si>
    <t>hat die im ÜK-Stoff geforderten Bildungsziele knapp erfüllt</t>
  </si>
  <si>
    <t>hat die im ÜK-Stoff geforderten Bildungsziele nicht erfüllt</t>
  </si>
  <si>
    <t>Arbeitsqualität</t>
  </si>
  <si>
    <t>arbeitet sehr genau, exakt und sorgfältig</t>
  </si>
  <si>
    <t>arbeitet engagiert und sorgfältig</t>
  </si>
  <si>
    <t>arbeitet mit Unterstützung genau und sorgfältig</t>
  </si>
  <si>
    <t>arbeitet ungenau und lässt keine Sorgfalt walten</t>
  </si>
  <si>
    <t>Arbeitsmenge, Arbeitstempo</t>
  </si>
  <si>
    <t>kommt sehr schnell und sachgerecht zur Ausführung der Arbeiten</t>
  </si>
  <si>
    <t>kommt zügig voran und erfüllt die Ausführung der Arbeiten sachgerecht</t>
  </si>
  <si>
    <t>Umsetzung der Berufskenntnisse</t>
  </si>
  <si>
    <t>Arbeiten mit Kursunterlagen</t>
  </si>
  <si>
    <t>arbeitet zielgerichtet mit den Kursunterlagen, bringt eigene Inputs ein und hilft den anderen Teilnehmern bei der Umsetzung</t>
  </si>
  <si>
    <t>arbeitet zielgerichtet mit den Kursunterlagen</t>
  </si>
  <si>
    <t>benötigt teilweise Hilfe durch Instruktor oder Teilnehmer beim Verstehen der Kursunterlagen</t>
  </si>
  <si>
    <t>arbeitet nicht mit den Kursunterlagen, lässt sich mehrheitlich vom Instruktor oder Teilnehmern das Vorgehen erklären</t>
  </si>
  <si>
    <t>Fähigkeit zur Reflexion</t>
  </si>
  <si>
    <t>kann die Aufgaben sehr gut reflektieren und unterstützt andere Teilnehmer</t>
  </si>
  <si>
    <t>kann die Aufgaben gut reflektieren</t>
  </si>
  <si>
    <t>hat Mühe bei der Refexion der Aufgaben</t>
  </si>
  <si>
    <t>zeigt kein Intresse an der Reflexion der eigenen Aufgaben</t>
  </si>
  <si>
    <t>hat die erwarteten Aufgaben des Projektarbeit übertroffen</t>
  </si>
  <si>
    <t>hat ein einwandfreies Projekt geliefert</t>
  </si>
  <si>
    <t>hat ein teilweise gutes Projekt geliefert</t>
  </si>
  <si>
    <t>hat ein unvollständiges Projekt geliefert, hat hauptsächlich von anderen Teilnehmern profitiert</t>
  </si>
  <si>
    <t>Notenskala Kompetenzen ICT-BZ</t>
  </si>
  <si>
    <t>max. Pkt.</t>
  </si>
  <si>
    <t>Punkte</t>
  </si>
  <si>
    <t>Bewertung</t>
  </si>
  <si>
    <t>sehr gut</t>
  </si>
  <si>
    <t>gut</t>
  </si>
  <si>
    <t>genügend</t>
  </si>
  <si>
    <t>ungenügend</t>
  </si>
  <si>
    <t>Konzept enthält eine klare Zielsetzung</t>
  </si>
  <si>
    <t>Konzept enthält eine Konkurrentanalyse</t>
  </si>
  <si>
    <t>Konzept enthält eine Sitemap</t>
  </si>
  <si>
    <t>Konzept enthält eine Persona</t>
  </si>
  <si>
    <t>Konzept enthält eine sinnvolle Zeitplanung</t>
  </si>
  <si>
    <t>Die Website ist mit allen Assets nicht grösser als 3MB. (0.5P Abzug pro 500 kb mehr)</t>
  </si>
  <si>
    <t>Navigation wurde mit Flexbox umgesetzt</t>
  </si>
  <si>
    <t>Grammatik und Rechtschreibung wurde in die Test-Checkliste  aufgenommen</t>
  </si>
  <si>
    <t>Responsive Design wurde in die Test-Checkliste aufgenommen</t>
  </si>
  <si>
    <t>Browser-Kompatibilität wurde in die Test-Checkliste aufgenommen</t>
  </si>
  <si>
    <t>Formular-Validierung wurde in die Test-Checkliste aufgenommen</t>
  </si>
  <si>
    <t>Die Performance der Website wurde in die Test-Checkliste aufgenommen</t>
  </si>
  <si>
    <t>Die Prüfung auf 404-Fehler wurde in die Test-Checkliste aufgenommen</t>
  </si>
  <si>
    <t>Die Verwendung von eindeutigen Seiten-Titeln wurde in die Test-Checkliste  aufgenommen</t>
  </si>
  <si>
    <t>Das Testingprotokoll wurde ausgefüllt und stimmt (0.5P pro Prüfung und Stimmigkeit)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</si>
</sst>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_ ;_ @_ "/>
    <numFmt numFmtId="165" formatCode="_ * #,##0_ ;_ * \-#,##0_ ;_ * \-??_ ;_ @_ "/>
    <numFmt numFmtId="166" formatCode="_ * #,##0.0_ ;_ * \-#,##0.0_ ;_ * \-??_ ;_ @_ "/>
    <numFmt numFmtId="167" formatCode="#,##0.0_ ;\-#,##0.0\ "/>
  </numFmts>
  <fonts count="38" x14ac:knownFonts="1">
    <font>
      <sz val="10"/>
      <color rgb="FF000000"/>
      <name val="Calibri"/>
      <family val="2"/>
      <charset val="1"/>
    </font>
    <font>
      <sz val="10"/>
      <name val="Tahoma"/>
      <family val="2"/>
      <charset val="1"/>
    </font>
    <font>
      <b/>
      <sz val="18"/>
      <name val="Tahoma"/>
      <family val="2"/>
      <charset val="1"/>
    </font>
    <font>
      <sz val="18"/>
      <name val="Tahoma"/>
      <family val="2"/>
      <charset val="1"/>
    </font>
    <font>
      <sz val="11"/>
      <name val="Tahoma"/>
      <family val="2"/>
      <charset val="1"/>
    </font>
    <font>
      <b/>
      <sz val="11"/>
      <color rgb="FFFFFFFF"/>
      <name val="Tahoma"/>
      <family val="2"/>
      <charset val="1"/>
    </font>
    <font>
      <b/>
      <sz val="11"/>
      <color rgb="FFFF0000"/>
      <name val="Tahoma"/>
      <family val="2"/>
      <charset val="1"/>
    </font>
    <font>
      <b/>
      <sz val="11"/>
      <name val="Tahoma"/>
      <family val="2"/>
      <charset val="1"/>
    </font>
    <font>
      <sz val="11"/>
      <color rgb="FFFFFFFF"/>
      <name val="Tahoma"/>
      <family val="2"/>
      <charset val="1"/>
    </font>
    <font>
      <sz val="10"/>
      <color rgb="FF000000"/>
      <name val="Arial"/>
      <family val="2"/>
      <charset val="1"/>
    </font>
    <font>
      <sz val="10"/>
      <name val="Arial"/>
      <family val="2"/>
      <charset val="1"/>
    </font>
    <font>
      <b/>
      <sz val="18"/>
      <name val="Arial"/>
      <family val="2"/>
      <charset val="1"/>
    </font>
    <font>
      <b/>
      <sz val="10"/>
      <name val="Arial"/>
      <family val="2"/>
      <charset val="1"/>
    </font>
    <font>
      <b/>
      <i/>
      <sz val="10"/>
      <color rgb="FFFF0000"/>
      <name val="Arial"/>
      <family val="2"/>
      <charset val="1"/>
    </font>
    <font>
      <b/>
      <sz val="12"/>
      <name val="Arial"/>
      <family val="2"/>
      <charset val="1"/>
    </font>
    <font>
      <b/>
      <sz val="7"/>
      <name val="Arial"/>
      <family val="2"/>
      <charset val="1"/>
    </font>
    <font>
      <b/>
      <sz val="8"/>
      <name val="Arial"/>
      <family val="2"/>
      <charset val="1"/>
    </font>
    <font>
      <b/>
      <sz val="10"/>
      <color rgb="FFFF0000"/>
      <name val="Arial"/>
      <family val="2"/>
      <charset val="1"/>
    </font>
    <font>
      <sz val="8"/>
      <name val="Arial"/>
      <family val="2"/>
      <charset val="1"/>
    </font>
    <font>
      <b/>
      <sz val="8"/>
      <color rgb="FFFFFFFF"/>
      <name val="Arial"/>
      <family val="2"/>
      <charset val="1"/>
    </font>
    <font>
      <sz val="10"/>
      <color rgb="FFC0C0C0"/>
      <name val="Arial"/>
      <family val="2"/>
      <charset val="1"/>
    </font>
    <font>
      <sz val="8"/>
      <name val="Tahoma"/>
      <family val="2"/>
      <charset val="1"/>
    </font>
    <font>
      <sz val="10"/>
      <name val="Calibri"/>
      <family val="2"/>
      <charset val="1"/>
    </font>
    <font>
      <b/>
      <sz val="10"/>
      <name val="Tahoma"/>
      <family val="2"/>
      <charset val="1"/>
    </font>
    <font>
      <i/>
      <sz val="10"/>
      <name val="Tahoma"/>
      <family val="2"/>
      <charset val="1"/>
    </font>
    <font>
      <sz val="10"/>
      <color rgb="FF000000"/>
      <name val="Tahoma"/>
      <family val="2"/>
      <charset val="1"/>
    </font>
    <font>
      <b/>
      <sz val="12"/>
      <name val="Tahoma"/>
      <family val="2"/>
      <charset val="1"/>
    </font>
    <font>
      <sz val="9"/>
      <name val="Tahoma"/>
      <family val="2"/>
      <charset val="1"/>
    </font>
    <font>
      <b/>
      <sz val="10"/>
      <color rgb="FFFFFF00"/>
      <name val="Tahoma"/>
      <family val="2"/>
      <charset val="1"/>
    </font>
    <font>
      <b/>
      <sz val="10"/>
      <color rgb="FFFFFFFF"/>
      <name val="Tahoma"/>
      <family val="2"/>
      <charset val="1"/>
    </font>
    <font>
      <b/>
      <sz val="9"/>
      <name val="Tahoma"/>
      <family val="2"/>
      <charset val="1"/>
    </font>
    <font>
      <sz val="14"/>
      <name val="Tahoma"/>
      <family val="2"/>
      <charset val="1"/>
    </font>
    <font>
      <b/>
      <sz val="14"/>
      <name val="Tahoma"/>
      <family val="2"/>
      <charset val="1"/>
    </font>
    <font>
      <b/>
      <sz val="14"/>
      <color rgb="FFFF0000"/>
      <name val="Tahoma"/>
      <family val="2"/>
      <charset val="1"/>
    </font>
    <font>
      <b/>
      <sz val="9"/>
      <color rgb="FFFFFFFF"/>
      <name val="Tahoma"/>
      <family val="2"/>
      <charset val="1"/>
    </font>
    <font>
      <b/>
      <sz val="12"/>
      <color rgb="FFFFFFFF"/>
      <name val="Tahoma"/>
      <family val="2"/>
      <charset val="1"/>
    </font>
    <font>
      <b/>
      <sz val="14"/>
      <color rgb="FF000000"/>
      <name val="Calibri"/>
      <family val="2"/>
      <charset val="1"/>
    </font>
    <font>
      <b/>
      <sz val="11"/>
      <color rgb="FF000000"/>
      <name val="Calibri"/>
      <family val="2"/>
      <charset val="1"/>
    </font>
  </fonts>
  <fills count="21">
    <fill>
      <patternFill patternType="none"/>
    </fill>
    <fill>
      <patternFill patternType="gray125"/>
    </fill>
    <fill>
      <patternFill patternType="solid">
        <fgColor rgb="FF339966"/>
        <bgColor rgb="FF008080"/>
      </patternFill>
    </fill>
    <fill>
      <patternFill patternType="solid">
        <fgColor rgb="FFFFC000"/>
        <bgColor rgb="FFFFCC00"/>
      </patternFill>
    </fill>
    <fill>
      <patternFill patternType="solid">
        <fgColor rgb="FF0070C0"/>
        <bgColor rgb="FF008080"/>
      </patternFill>
    </fill>
    <fill>
      <patternFill patternType="solid">
        <fgColor rgb="FF92D050"/>
        <bgColor rgb="FF7CC4B3"/>
      </patternFill>
    </fill>
    <fill>
      <patternFill patternType="solid">
        <fgColor rgb="FFFF0000"/>
        <bgColor rgb="FF993300"/>
      </patternFill>
    </fill>
    <fill>
      <patternFill patternType="solid">
        <fgColor rgb="FFBFE0D4"/>
        <bgColor rgb="FFD9D9D9"/>
      </patternFill>
    </fill>
    <fill>
      <patternFill patternType="solid">
        <fgColor rgb="FF7CC4B3"/>
        <bgColor rgb="FF85CBFF"/>
      </patternFill>
    </fill>
    <fill>
      <patternFill patternType="solid">
        <fgColor rgb="FFCCFFFF"/>
        <bgColor rgb="FFCCFFCC"/>
      </patternFill>
    </fill>
    <fill>
      <patternFill patternType="solid">
        <fgColor rgb="FFD9D9D9"/>
        <bgColor rgb="FFBFE0D4"/>
      </patternFill>
    </fill>
    <fill>
      <patternFill patternType="solid">
        <fgColor rgb="FF808080"/>
        <bgColor rgb="FF666699"/>
      </patternFill>
    </fill>
    <fill>
      <patternFill patternType="solid">
        <fgColor rgb="FFBFBFBF"/>
        <bgColor rgb="FFC0C0C0"/>
      </patternFill>
    </fill>
    <fill>
      <patternFill patternType="solid">
        <fgColor rgb="FFC0C0C0"/>
        <bgColor rgb="FFBFBFBF"/>
      </patternFill>
    </fill>
    <fill>
      <patternFill patternType="solid">
        <fgColor rgb="FFCCFFCC"/>
        <bgColor rgb="FFD6EDBD"/>
      </patternFill>
    </fill>
    <fill>
      <patternFill patternType="solid">
        <fgColor rgb="FF00B0F0"/>
        <bgColor rgb="FF0070C0"/>
      </patternFill>
    </fill>
    <fill>
      <patternFill patternType="solid">
        <fgColor rgb="FF61D6FF"/>
        <bgColor rgb="FF85CBFF"/>
      </patternFill>
    </fill>
    <fill>
      <patternFill patternType="solid">
        <fgColor rgb="FFF2F2F2"/>
        <bgColor rgb="FFFFFFFF"/>
      </patternFill>
    </fill>
    <fill>
      <patternFill patternType="solid">
        <fgColor rgb="FFFFFFFF"/>
        <bgColor rgb="FFF2F2F2"/>
      </patternFill>
    </fill>
    <fill>
      <patternFill patternType="solid">
        <fgColor rgb="FF85CBFF"/>
        <bgColor rgb="FF61D6FF"/>
      </patternFill>
    </fill>
    <fill>
      <patternFill patternType="solid">
        <fgColor rgb="FFD6EDBD"/>
        <bgColor rgb="FFCCFFCC"/>
      </patternFill>
    </fill>
  </fills>
  <borders count="76">
    <border>
      <left/>
      <right/>
      <top/>
      <bottom/>
      <diagonal/>
    </border>
    <border>
      <left style="mediumDashDot">
        <color rgb="FFC0C0C0"/>
      </left>
      <right/>
      <top style="mediumDashDot">
        <color rgb="FFC0C0C0"/>
      </top>
      <bottom/>
      <diagonal/>
    </border>
    <border>
      <left/>
      <right/>
      <top style="mediumDashDot">
        <color rgb="FFC0C0C0"/>
      </top>
      <bottom/>
      <diagonal/>
    </border>
    <border>
      <left/>
      <right style="mediumDashDot">
        <color rgb="FFC0C0C0"/>
      </right>
      <top style="mediumDashDot">
        <color rgb="FFC0C0C0"/>
      </top>
      <bottom/>
      <diagonal/>
    </border>
    <border>
      <left style="mediumDashDot">
        <color rgb="FF808080"/>
      </left>
      <right style="mediumDashDot">
        <color rgb="FF808080"/>
      </right>
      <top/>
      <bottom style="medium">
        <color auto="1"/>
      </bottom>
      <diagonal/>
    </border>
    <border>
      <left style="mediumDashDot">
        <color rgb="FF808080"/>
      </left>
      <right/>
      <top style="thick">
        <color rgb="FF808080"/>
      </top>
      <bottom/>
      <diagonal/>
    </border>
    <border>
      <left/>
      <right/>
      <top style="thick">
        <color rgb="FF808080"/>
      </top>
      <bottom/>
      <diagonal/>
    </border>
    <border>
      <left style="thick">
        <color rgb="FF808080"/>
      </left>
      <right style="thick">
        <color rgb="FF808080"/>
      </right>
      <top style="thick">
        <color rgb="FF808080"/>
      </top>
      <bottom style="thin">
        <color rgb="FF800080"/>
      </bottom>
      <diagonal/>
    </border>
    <border>
      <left style="mediumDashDot">
        <color rgb="FFC0C0C0"/>
      </left>
      <right/>
      <top/>
      <bottom/>
      <diagonal/>
    </border>
    <border>
      <left/>
      <right style="mediumDashDot">
        <color rgb="FFC0C0C0"/>
      </right>
      <top/>
      <bottom/>
      <diagonal/>
    </border>
    <border>
      <left style="mediumDashDot">
        <color rgb="FF808080"/>
      </left>
      <right/>
      <top style="medium">
        <color rgb="FF808080"/>
      </top>
      <bottom/>
      <diagonal/>
    </border>
    <border>
      <left style="medium">
        <color rgb="FF808080"/>
      </left>
      <right style="medium">
        <color rgb="FF808080"/>
      </right>
      <top style="medium">
        <color rgb="FF808080"/>
      </top>
      <bottom/>
      <diagonal/>
    </border>
    <border>
      <left/>
      <right/>
      <top style="thin">
        <color rgb="FF800080"/>
      </top>
      <bottom/>
      <diagonal/>
    </border>
    <border>
      <left style="thick">
        <color rgb="FF808080"/>
      </left>
      <right style="thick">
        <color rgb="FF808080"/>
      </right>
      <top style="thin">
        <color rgb="FF800080"/>
      </top>
      <bottom/>
      <diagonal/>
    </border>
    <border>
      <left style="mediumDashDot">
        <color rgb="FF808080"/>
      </left>
      <right/>
      <top/>
      <bottom/>
      <diagonal/>
    </border>
    <border>
      <left style="medium">
        <color rgb="FF808080"/>
      </left>
      <right style="medium">
        <color rgb="FF808080"/>
      </right>
      <top/>
      <bottom/>
      <diagonal/>
    </border>
    <border>
      <left style="thick">
        <color rgb="FF808080"/>
      </left>
      <right style="thick">
        <color rgb="FF808080"/>
      </right>
      <top/>
      <bottom/>
      <diagonal/>
    </border>
    <border>
      <left style="mediumDashDot">
        <color rgb="FF808080"/>
      </left>
      <right/>
      <top/>
      <bottom style="medium">
        <color auto="1"/>
      </bottom>
      <diagonal/>
    </border>
    <border>
      <left style="medium">
        <color rgb="FF808080"/>
      </left>
      <right style="medium">
        <color rgb="FF808080"/>
      </right>
      <top/>
      <bottom style="medium">
        <color auto="1"/>
      </bottom>
      <diagonal/>
    </border>
    <border>
      <left/>
      <right/>
      <top/>
      <bottom style="medium">
        <color auto="1"/>
      </bottom>
      <diagonal/>
    </border>
    <border>
      <left style="thick">
        <color rgb="FF808080"/>
      </left>
      <right style="thick">
        <color rgb="FF808080"/>
      </right>
      <top/>
      <bottom style="medium">
        <color auto="1"/>
      </bottom>
      <diagonal/>
    </border>
    <border>
      <left/>
      <right/>
      <top style="medium">
        <color auto="1"/>
      </top>
      <bottom/>
      <diagonal/>
    </border>
    <border>
      <left style="mediumDashDot">
        <color rgb="FF808080"/>
      </left>
      <right style="mediumDashDot">
        <color rgb="FF808080"/>
      </right>
      <top/>
      <bottom/>
      <diagonal/>
    </border>
    <border>
      <left style="thin">
        <color rgb="FF800080"/>
      </left>
      <right/>
      <top/>
      <bottom/>
      <diagonal/>
    </border>
    <border>
      <left/>
      <right/>
      <top/>
      <bottom style="mediumDashDot">
        <color rgb="FFC0C0C0"/>
      </bottom>
      <diagonal/>
    </border>
    <border>
      <left style="mediumDashDot">
        <color rgb="FF808080"/>
      </left>
      <right/>
      <top/>
      <bottom style="thick">
        <color rgb="FF808080"/>
      </bottom>
      <diagonal/>
    </border>
    <border>
      <left style="medium">
        <color rgb="FF808080"/>
      </left>
      <right style="medium">
        <color rgb="FF808080"/>
      </right>
      <top/>
      <bottom style="thick">
        <color rgb="FF808080"/>
      </bottom>
      <diagonal/>
    </border>
    <border>
      <left style="thin">
        <color rgb="FF800080"/>
      </left>
      <right/>
      <top/>
      <bottom style="thick">
        <color rgb="FF808080"/>
      </bottom>
      <diagonal/>
    </border>
    <border>
      <left style="thick">
        <color rgb="FF808080"/>
      </left>
      <right style="thick">
        <color rgb="FF808080"/>
      </right>
      <top/>
      <bottom style="thick">
        <color rgb="FF808080"/>
      </bottom>
      <diagonal/>
    </border>
    <border>
      <left style="thin">
        <color auto="1"/>
      </left>
      <right/>
      <top/>
      <bottom/>
      <diagonal/>
    </border>
    <border>
      <left style="medium">
        <color auto="1"/>
      </left>
      <right style="medium">
        <color auto="1"/>
      </right>
      <top style="medium">
        <color auto="1"/>
      </top>
      <bottom/>
      <diagonal/>
    </border>
    <border>
      <left/>
      <right/>
      <top/>
      <bottom style="hair">
        <color auto="1"/>
      </bottom>
      <diagonal/>
    </border>
    <border>
      <left style="medium">
        <color auto="1"/>
      </left>
      <right style="medium">
        <color auto="1"/>
      </right>
      <top/>
      <bottom style="hair">
        <color auto="1"/>
      </bottom>
      <diagonal/>
    </border>
    <border>
      <left style="medium">
        <color auto="1"/>
      </left>
      <right style="medium">
        <color auto="1"/>
      </right>
      <top style="hair">
        <color auto="1"/>
      </top>
      <bottom style="hair">
        <color auto="1"/>
      </bottom>
      <diagonal/>
    </border>
    <border>
      <left/>
      <right/>
      <top style="hair">
        <color auto="1"/>
      </top>
      <bottom style="hair">
        <color auto="1"/>
      </bottom>
      <diagonal/>
    </border>
    <border>
      <left/>
      <right/>
      <top style="medium">
        <color auto="1"/>
      </top>
      <bottom style="medium">
        <color auto="1"/>
      </bottom>
      <diagonal/>
    </border>
    <border>
      <left/>
      <right/>
      <top style="medium">
        <color auto="1"/>
      </top>
      <bottom style="thin">
        <color auto="1"/>
      </bottom>
      <diagonal/>
    </border>
    <border>
      <left style="thick">
        <color rgb="FF808080"/>
      </left>
      <right style="thin">
        <color auto="1"/>
      </right>
      <top/>
      <bottom style="thin">
        <color auto="1"/>
      </bottom>
      <diagonal/>
    </border>
    <border>
      <left/>
      <right/>
      <top/>
      <bottom style="thick">
        <color rgb="FF808080"/>
      </bottom>
      <diagonal/>
    </border>
    <border>
      <left/>
      <right style="thick">
        <color rgb="FF808080"/>
      </right>
      <top/>
      <bottom style="thick">
        <color rgb="FF808080"/>
      </bottom>
      <diagonal/>
    </border>
    <border>
      <left style="thin">
        <color auto="1"/>
      </left>
      <right/>
      <top style="thin">
        <color auto="1"/>
      </top>
      <bottom/>
      <diagonal/>
    </border>
    <border>
      <left/>
      <right style="thin">
        <color auto="1"/>
      </right>
      <top style="thin">
        <color auto="1"/>
      </top>
      <bottom/>
      <diagonal/>
    </border>
    <border>
      <left style="thin">
        <color auto="1"/>
      </left>
      <right style="thick">
        <color rgb="FF808080"/>
      </right>
      <top/>
      <bottom/>
      <diagonal/>
    </border>
    <border>
      <left/>
      <right style="thin">
        <color auto="1"/>
      </right>
      <top/>
      <bottom/>
      <diagonal/>
    </border>
    <border>
      <left/>
      <right/>
      <top style="thin">
        <color auto="1"/>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ck">
        <color rgb="FF808080"/>
      </right>
      <top style="medium">
        <color auto="1"/>
      </top>
      <bottom style="thin">
        <color auto="1"/>
      </bottom>
      <diagonal/>
    </border>
    <border>
      <left/>
      <right/>
      <top style="thin">
        <color auto="1"/>
      </top>
      <bottom style="thick">
        <color rgb="FFA6A6A6"/>
      </bottom>
      <diagonal/>
    </border>
    <border>
      <left style="medium">
        <color auto="1"/>
      </left>
      <right style="medium">
        <color auto="1"/>
      </right>
      <top style="thin">
        <color auto="1"/>
      </top>
      <bottom style="thick">
        <color rgb="FFA6A6A6"/>
      </bottom>
      <diagonal/>
    </border>
    <border>
      <left/>
      <right style="thick">
        <color rgb="FF808080"/>
      </right>
      <top style="thin">
        <color auto="1"/>
      </top>
      <bottom style="thick">
        <color rgb="FFA6A6A6"/>
      </bottom>
      <diagonal/>
    </border>
    <border>
      <left style="thin">
        <color auto="1"/>
      </left>
      <right style="thin">
        <color auto="1"/>
      </right>
      <top style="thin">
        <color auto="1"/>
      </top>
      <bottom style="thin">
        <color auto="1"/>
      </bottom>
      <diagonal/>
    </border>
    <border>
      <left style="thin">
        <color auto="1"/>
      </left>
      <right style="thick">
        <color rgb="FF808080"/>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auto="1"/>
      </left>
      <right style="thick">
        <color rgb="FF808080"/>
      </right>
      <top style="thin">
        <color auto="1"/>
      </top>
      <bottom style="medium">
        <color auto="1"/>
      </bottom>
      <diagonal/>
    </border>
    <border>
      <left style="medium">
        <color auto="1"/>
      </left>
      <right style="medium">
        <color auto="1"/>
      </right>
      <top style="thick">
        <color rgb="FFA6A6A6"/>
      </top>
      <bottom style="thick">
        <color rgb="FFA6A6A6"/>
      </bottom>
      <diagonal/>
    </border>
    <border>
      <left/>
      <right style="thick">
        <color rgb="FF808080"/>
      </right>
      <top style="thick">
        <color rgb="FFA6A6A6"/>
      </top>
      <bottom style="thick">
        <color rgb="FFA6A6A6"/>
      </bottom>
      <diagonal/>
    </border>
    <border>
      <left style="thin">
        <color auto="1"/>
      </left>
      <right style="thin">
        <color auto="1"/>
      </right>
      <top style="thin">
        <color auto="1"/>
      </top>
      <bottom style="medium">
        <color auto="1"/>
      </bottom>
      <diagonal/>
    </border>
    <border>
      <left style="medium">
        <color auto="1"/>
      </left>
      <right style="medium">
        <color auto="1"/>
      </right>
      <top/>
      <bottom/>
      <diagonal/>
    </border>
    <border>
      <left/>
      <right style="thick">
        <color rgb="FF808080"/>
      </right>
      <top/>
      <bottom/>
      <diagonal/>
    </border>
    <border>
      <left style="thick">
        <color rgb="FF808080"/>
      </left>
      <right/>
      <top style="thick">
        <color rgb="FF808080"/>
      </top>
      <bottom style="thick">
        <color rgb="FF808080"/>
      </bottom>
      <diagonal/>
    </border>
    <border>
      <left style="medium">
        <color auto="1"/>
      </left>
      <right style="medium">
        <color auto="1"/>
      </right>
      <top style="thick">
        <color rgb="FF808080"/>
      </top>
      <bottom style="thick">
        <color rgb="FF808080"/>
      </bottom>
      <diagonal/>
    </border>
    <border>
      <left/>
      <right style="thick">
        <color rgb="FF808080"/>
      </right>
      <top style="thick">
        <color rgb="FF808080"/>
      </top>
      <bottom style="thick">
        <color rgb="FF808080"/>
      </bottom>
      <diagonal/>
    </border>
    <border>
      <left/>
      <right style="thick">
        <color rgb="FF808080"/>
      </right>
      <top style="medium">
        <color auto="1"/>
      </top>
      <bottom style="medium">
        <color auto="1"/>
      </bottom>
      <diagonal/>
    </border>
    <border>
      <left style="thick">
        <color rgb="FF808080"/>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style="thin">
        <color auto="1"/>
      </left>
      <right style="thick">
        <color rgb="FF808080"/>
      </right>
      <top/>
      <bottom style="thin">
        <color auto="1"/>
      </bottom>
      <diagonal/>
    </border>
    <border>
      <left style="medium">
        <color auto="1"/>
      </left>
      <right style="thick">
        <color rgb="FF808080"/>
      </right>
      <top style="medium">
        <color auto="1"/>
      </top>
      <bottom style="medium">
        <color auto="1"/>
      </bottom>
      <diagonal/>
    </border>
    <border>
      <left style="thick">
        <color rgb="FF808080"/>
      </left>
      <right style="medium">
        <color auto="1"/>
      </right>
      <top style="medium">
        <color auto="1"/>
      </top>
      <bottom style="thick">
        <color rgb="FF808080"/>
      </bottom>
      <diagonal/>
    </border>
    <border>
      <left style="medium">
        <color auto="1"/>
      </left>
      <right style="medium">
        <color auto="1"/>
      </right>
      <top style="medium">
        <color auto="1"/>
      </top>
      <bottom style="thick">
        <color rgb="FF808080"/>
      </bottom>
      <diagonal/>
    </border>
    <border>
      <left style="medium">
        <color auto="1"/>
      </left>
      <right style="thick">
        <color rgb="FF808080"/>
      </right>
      <top style="medium">
        <color auto="1"/>
      </top>
      <bottom style="thick">
        <color rgb="FF808080"/>
      </bottom>
      <diagonal/>
    </border>
    <border>
      <left/>
      <right/>
      <top style="thick">
        <color rgb="FF808080"/>
      </top>
      <bottom style="thick">
        <color rgb="FF808080"/>
      </bottom>
      <diagonal/>
    </border>
  </borders>
  <cellStyleXfs count="3">
    <xf numFmtId="0" fontId="0" fillId="0" borderId="0"/>
    <xf numFmtId="164" fontId="1" fillId="0" borderId="0"/>
    <xf numFmtId="0" fontId="1" fillId="0" borderId="0"/>
  </cellStyleXfs>
  <cellXfs count="202">
    <xf numFmtId="0" fontId="0" fillId="0" borderId="0" xfId="0"/>
    <xf numFmtId="0" fontId="2" fillId="0" borderId="0" xfId="0" applyFont="1"/>
    <xf numFmtId="0" fontId="3" fillId="0" borderId="0" xfId="0" applyFont="1"/>
    <xf numFmtId="0" fontId="4" fillId="0" borderId="0" xfId="0" applyFont="1"/>
    <xf numFmtId="0" fontId="5" fillId="2" borderId="0" xfId="0" applyFont="1" applyFill="1"/>
    <xf numFmtId="0" fontId="5" fillId="0" borderId="0" xfId="0" applyFont="1"/>
    <xf numFmtId="0" fontId="4" fillId="0" borderId="0" xfId="0" applyFont="1" applyAlignment="1">
      <alignment wrapText="1"/>
    </xf>
    <xf numFmtId="0" fontId="7" fillId="3" borderId="0" xfId="0" applyFont="1" applyFill="1"/>
    <xf numFmtId="0" fontId="8" fillId="4" borderId="0" xfId="0" applyFont="1" applyFill="1"/>
    <xf numFmtId="0" fontId="5" fillId="5" borderId="0" xfId="0" applyFont="1" applyFill="1"/>
    <xf numFmtId="0" fontId="7" fillId="6" borderId="0" xfId="0" applyFont="1" applyFill="1" applyAlignment="1">
      <alignment vertical="center"/>
    </xf>
    <xf numFmtId="0" fontId="9" fillId="0" borderId="0" xfId="0" applyFont="1"/>
    <xf numFmtId="0" fontId="10" fillId="0" borderId="0" xfId="0" applyFont="1" applyAlignment="1">
      <alignment horizontal="left"/>
    </xf>
    <xf numFmtId="0" fontId="11" fillId="7" borderId="0" xfId="0" applyFont="1" applyFill="1"/>
    <xf numFmtId="0" fontId="10" fillId="7" borderId="0" xfId="0" applyFont="1" applyFill="1" applyAlignment="1">
      <alignment horizontal="left"/>
    </xf>
    <xf numFmtId="0" fontId="10" fillId="7" borderId="0" xfId="0" applyFont="1" applyFill="1"/>
    <xf numFmtId="0" fontId="12" fillId="7" borderId="0" xfId="0" applyFont="1" applyFill="1"/>
    <xf numFmtId="0" fontId="12" fillId="7" borderId="0" xfId="0" applyFont="1" applyFill="1" applyAlignment="1">
      <alignment vertical="top"/>
    </xf>
    <xf numFmtId="0" fontId="13" fillId="7" borderId="0" xfId="0" applyFont="1" applyFill="1"/>
    <xf numFmtId="0" fontId="14" fillId="7" borderId="1" xfId="0" applyFont="1" applyFill="1" applyBorder="1"/>
    <xf numFmtId="0" fontId="10" fillId="7" borderId="2" xfId="0" applyFont="1" applyFill="1" applyBorder="1" applyAlignment="1">
      <alignment horizontal="left"/>
    </xf>
    <xf numFmtId="0" fontId="10" fillId="7" borderId="2" xfId="0" applyFont="1" applyFill="1" applyBorder="1"/>
    <xf numFmtId="0" fontId="10" fillId="7" borderId="3" xfId="0" applyFont="1" applyFill="1" applyBorder="1"/>
    <xf numFmtId="0" fontId="14" fillId="8" borderId="5" xfId="0" applyFont="1" applyFill="1" applyBorder="1" applyAlignment="1">
      <alignment horizontal="left" vertical="center"/>
    </xf>
    <xf numFmtId="0" fontId="14" fillId="8" borderId="6" xfId="0" applyFont="1" applyFill="1" applyBorder="1"/>
    <xf numFmtId="0" fontId="16" fillId="8" borderId="6" xfId="0" applyFont="1" applyFill="1" applyBorder="1"/>
    <xf numFmtId="0" fontId="10" fillId="8" borderId="6" xfId="0" applyFont="1" applyFill="1" applyBorder="1"/>
    <xf numFmtId="0" fontId="17" fillId="7" borderId="7" xfId="0" applyFont="1" applyFill="1" applyBorder="1"/>
    <xf numFmtId="0" fontId="10" fillId="7" borderId="8" xfId="0" applyFont="1" applyFill="1" applyBorder="1"/>
    <xf numFmtId="0" fontId="10" fillId="7" borderId="9" xfId="0" applyFont="1" applyFill="1" applyBorder="1"/>
    <xf numFmtId="0" fontId="18" fillId="8" borderId="10" xfId="0" applyFont="1" applyFill="1" applyBorder="1"/>
    <xf numFmtId="0" fontId="16" fillId="3" borderId="11" xfId="0" applyFont="1" applyFill="1" applyBorder="1" applyAlignment="1">
      <alignment horizontal="center"/>
    </xf>
    <xf numFmtId="0" fontId="18" fillId="5" borderId="11" xfId="0" applyFont="1" applyFill="1" applyBorder="1" applyAlignment="1">
      <alignment horizontal="center"/>
    </xf>
    <xf numFmtId="0" fontId="19" fillId="4" borderId="12" xfId="0" applyFont="1" applyFill="1" applyBorder="1"/>
    <xf numFmtId="0" fontId="16" fillId="9" borderId="11" xfId="0" applyFont="1" applyFill="1" applyBorder="1"/>
    <xf numFmtId="0" fontId="16" fillId="8" borderId="13" xfId="0" applyFont="1" applyFill="1" applyBorder="1"/>
    <xf numFmtId="0" fontId="16" fillId="8" borderId="14" xfId="0" applyFont="1" applyFill="1" applyBorder="1" applyAlignment="1">
      <alignment horizontal="center"/>
    </xf>
    <xf numFmtId="0" fontId="16" fillId="3" borderId="15" xfId="0" applyFont="1" applyFill="1" applyBorder="1" applyAlignment="1">
      <alignment horizontal="center"/>
    </xf>
    <xf numFmtId="0" fontId="16" fillId="5" borderId="15" xfId="0" applyFont="1" applyFill="1" applyBorder="1" applyAlignment="1">
      <alignment horizontal="center"/>
    </xf>
    <xf numFmtId="0" fontId="19" fillId="4" borderId="0" xfId="0" applyFont="1" applyFill="1" applyAlignment="1">
      <alignment horizontal="center"/>
    </xf>
    <xf numFmtId="0" fontId="16" fillId="9" borderId="15" xfId="0" applyFont="1" applyFill="1" applyBorder="1"/>
    <xf numFmtId="0" fontId="16" fillId="8" borderId="16" xfId="0" applyFont="1" applyFill="1" applyBorder="1"/>
    <xf numFmtId="0" fontId="12" fillId="0" borderId="0" xfId="0" applyFont="1"/>
    <xf numFmtId="0" fontId="12" fillId="7" borderId="8" xfId="0" applyFont="1" applyFill="1" applyBorder="1"/>
    <xf numFmtId="0" fontId="12" fillId="7" borderId="0" xfId="0" applyFont="1" applyFill="1" applyAlignment="1">
      <alignment horizontal="left"/>
    </xf>
    <xf numFmtId="0" fontId="12" fillId="7" borderId="9" xfId="0" applyFont="1" applyFill="1" applyBorder="1"/>
    <xf numFmtId="0" fontId="18" fillId="8" borderId="17" xfId="0" applyFont="1" applyFill="1" applyBorder="1" applyAlignment="1">
      <alignment horizontal="center"/>
    </xf>
    <xf numFmtId="0" fontId="16" fillId="3" borderId="18" xfId="0" applyFont="1" applyFill="1" applyBorder="1" applyAlignment="1">
      <alignment horizontal="center"/>
    </xf>
    <xf numFmtId="0" fontId="18" fillId="5" borderId="18" xfId="0" applyFont="1" applyFill="1" applyBorder="1" applyAlignment="1">
      <alignment horizontal="center"/>
    </xf>
    <xf numFmtId="49" fontId="19" fillId="4" borderId="19" xfId="0" applyNumberFormat="1" applyFont="1" applyFill="1" applyBorder="1" applyAlignment="1">
      <alignment horizontal="center"/>
    </xf>
    <xf numFmtId="0" fontId="16" fillId="9" borderId="18" xfId="0" applyFont="1" applyFill="1" applyBorder="1"/>
    <xf numFmtId="0" fontId="18" fillId="8" borderId="20" xfId="0" applyFont="1" applyFill="1" applyBorder="1"/>
    <xf numFmtId="0" fontId="10" fillId="0" borderId="0" xfId="2" applyFont="1"/>
    <xf numFmtId="0" fontId="9" fillId="0" borderId="0" xfId="2" applyFont="1"/>
    <xf numFmtId="0" fontId="9" fillId="0" borderId="0" xfId="2" applyFont="1" applyAlignment="1">
      <alignment horizontal="center"/>
    </xf>
    <xf numFmtId="0" fontId="9" fillId="0" borderId="0" xfId="2" applyFont="1" applyAlignment="1">
      <alignment horizontal="left"/>
    </xf>
    <xf numFmtId="0" fontId="9" fillId="10" borderId="21" xfId="2" applyFont="1" applyFill="1" applyBorder="1" applyAlignment="1">
      <alignment horizontal="left"/>
    </xf>
    <xf numFmtId="0" fontId="9" fillId="10" borderId="0" xfId="2" applyFont="1" applyFill="1" applyAlignment="1">
      <alignment horizontal="left"/>
    </xf>
    <xf numFmtId="0" fontId="9" fillId="10" borderId="0" xfId="2" applyFont="1" applyFill="1" applyAlignment="1">
      <alignment horizontal="center"/>
    </xf>
    <xf numFmtId="49" fontId="10" fillId="10" borderId="0" xfId="2" applyNumberFormat="1" applyFont="1" applyFill="1" applyAlignment="1">
      <alignment horizontal="center"/>
    </xf>
    <xf numFmtId="0" fontId="10" fillId="10" borderId="0" xfId="2" applyFont="1" applyFill="1" applyAlignment="1">
      <alignment horizontal="center"/>
    </xf>
    <xf numFmtId="0" fontId="10" fillId="10" borderId="0" xfId="2" applyFont="1" applyFill="1"/>
    <xf numFmtId="0" fontId="10" fillId="10" borderId="0" xfId="2" applyFont="1" applyFill="1" applyAlignment="1">
      <alignment wrapText="1"/>
    </xf>
    <xf numFmtId="0" fontId="10" fillId="10" borderId="0" xfId="2" applyFont="1" applyFill="1" applyAlignment="1">
      <alignment horizontal="left" vertical="top" wrapText="1"/>
    </xf>
    <xf numFmtId="0" fontId="10" fillId="10" borderId="0" xfId="2" applyFont="1" applyFill="1" applyAlignment="1">
      <alignment horizontal="center" wrapText="1"/>
    </xf>
    <xf numFmtId="0" fontId="10" fillId="10" borderId="0" xfId="0" applyFont="1" applyFill="1"/>
    <xf numFmtId="0" fontId="10" fillId="10" borderId="0" xfId="0" applyFont="1" applyFill="1" applyAlignment="1">
      <alignment horizontal="left"/>
    </xf>
    <xf numFmtId="0" fontId="12" fillId="10" borderId="22" xfId="2" applyFont="1" applyFill="1" applyBorder="1" applyAlignment="1">
      <alignment horizontal="center"/>
    </xf>
    <xf numFmtId="164" fontId="20" fillId="11" borderId="14" xfId="1" applyFont="1" applyFill="1" applyBorder="1"/>
    <xf numFmtId="165" fontId="12" fillId="12" borderId="15" xfId="1" applyNumberFormat="1" applyFont="1" applyFill="1" applyBorder="1"/>
    <xf numFmtId="166" fontId="12" fillId="12" borderId="15" xfId="1" applyNumberFormat="1" applyFont="1" applyFill="1" applyBorder="1"/>
    <xf numFmtId="165" fontId="18" fillId="12" borderId="15" xfId="1" applyNumberFormat="1" applyFont="1" applyFill="1" applyBorder="1"/>
    <xf numFmtId="165" fontId="12" fillId="12" borderId="23" xfId="1" applyNumberFormat="1" applyFont="1" applyFill="1" applyBorder="1"/>
    <xf numFmtId="165" fontId="10" fillId="12" borderId="15" xfId="1" applyNumberFormat="1" applyFont="1" applyFill="1" applyBorder="1"/>
    <xf numFmtId="0" fontId="10" fillId="0" borderId="16" xfId="2" applyFont="1" applyBorder="1"/>
    <xf numFmtId="0" fontId="10" fillId="0" borderId="16" xfId="2" applyFont="1" applyBorder="1" applyAlignment="1">
      <alignment wrapText="1"/>
    </xf>
    <xf numFmtId="0" fontId="10" fillId="0" borderId="0" xfId="0" applyFont="1"/>
    <xf numFmtId="0" fontId="12" fillId="10" borderId="22" xfId="0" applyFont="1" applyFill="1" applyBorder="1" applyAlignment="1">
      <alignment horizontal="center"/>
    </xf>
    <xf numFmtId="0" fontId="10" fillId="10" borderId="24" xfId="0" applyFont="1" applyFill="1" applyBorder="1"/>
    <xf numFmtId="164" fontId="20" fillId="11" borderId="25" xfId="1" applyFont="1" applyFill="1" applyBorder="1"/>
    <xf numFmtId="165" fontId="12" fillId="12" borderId="26" xfId="1" applyNumberFormat="1" applyFont="1" applyFill="1" applyBorder="1"/>
    <xf numFmtId="165" fontId="18" fillId="12" borderId="26" xfId="1" applyNumberFormat="1" applyFont="1" applyFill="1" applyBorder="1"/>
    <xf numFmtId="165" fontId="12" fillId="12" borderId="27" xfId="1" applyNumberFormat="1" applyFont="1" applyFill="1" applyBorder="1"/>
    <xf numFmtId="165" fontId="10" fillId="12" borderId="26" xfId="1" applyNumberFormat="1" applyFont="1" applyFill="1" applyBorder="1"/>
    <xf numFmtId="0" fontId="10" fillId="0" borderId="28" xfId="2" applyFont="1" applyBorder="1"/>
    <xf numFmtId="167" fontId="12" fillId="7" borderId="0" xfId="0" applyNumberFormat="1" applyFont="1" applyFill="1" applyAlignment="1">
      <alignment horizontal="left"/>
    </xf>
    <xf numFmtId="0" fontId="22" fillId="0" borderId="0" xfId="0" applyFont="1" applyAlignment="1">
      <alignment horizontal="left"/>
    </xf>
    <xf numFmtId="0" fontId="23" fillId="0" borderId="0" xfId="0" applyFont="1" applyAlignment="1">
      <alignment horizontal="left"/>
    </xf>
    <xf numFmtId="0" fontId="23" fillId="0" borderId="0" xfId="0" applyFont="1"/>
    <xf numFmtId="0" fontId="24" fillId="0" borderId="0" xfId="0" applyFont="1" applyAlignment="1">
      <alignment horizontal="left"/>
    </xf>
    <xf numFmtId="0" fontId="22" fillId="0" borderId="0" xfId="0" applyFont="1" applyAlignment="1">
      <alignment vertical="center"/>
    </xf>
    <xf numFmtId="0" fontId="22" fillId="0" borderId="0" xfId="0" applyFont="1"/>
    <xf numFmtId="0" fontId="25" fillId="0" borderId="0" xfId="0" applyFont="1"/>
    <xf numFmtId="0" fontId="25" fillId="0" borderId="0" xfId="0" applyFont="1" applyAlignment="1">
      <alignment vertical="top" wrapText="1"/>
    </xf>
    <xf numFmtId="0" fontId="1" fillId="0" borderId="0" xfId="0" applyFont="1"/>
    <xf numFmtId="0" fontId="22" fillId="13" borderId="0" xfId="0" applyFont="1" applyFill="1"/>
    <xf numFmtId="0" fontId="23" fillId="14" borderId="0" xfId="0" applyFont="1" applyFill="1"/>
    <xf numFmtId="166" fontId="22" fillId="0" borderId="0" xfId="1" applyNumberFormat="1" applyFont="1"/>
    <xf numFmtId="0" fontId="26" fillId="13" borderId="0" xfId="0" applyFont="1" applyFill="1"/>
    <xf numFmtId="0" fontId="27" fillId="13" borderId="0" xfId="0" applyFont="1" applyFill="1"/>
    <xf numFmtId="0" fontId="29" fillId="15" borderId="0" xfId="0" applyFont="1" applyFill="1" applyAlignment="1">
      <alignment horizontal="center"/>
    </xf>
    <xf numFmtId="0" fontId="21" fillId="16" borderId="30" xfId="0" applyFont="1" applyFill="1" applyBorder="1" applyAlignment="1">
      <alignment wrapText="1"/>
    </xf>
    <xf numFmtId="0" fontId="21" fillId="17" borderId="31" xfId="0" applyFont="1" applyFill="1" applyBorder="1" applyAlignment="1">
      <alignment vertical="center" wrapText="1"/>
    </xf>
    <xf numFmtId="0" fontId="27" fillId="17" borderId="31" xfId="0" applyFont="1" applyFill="1" applyBorder="1" applyAlignment="1">
      <alignment horizontal="center" vertical="center" wrapText="1"/>
    </xf>
    <xf numFmtId="0" fontId="31" fillId="16" borderId="32" xfId="0" applyFont="1" applyFill="1" applyBorder="1" applyAlignment="1">
      <alignment horizontal="center" vertical="center" wrapText="1"/>
    </xf>
    <xf numFmtId="0" fontId="31" fillId="18" borderId="32" xfId="0" applyFont="1" applyFill="1" applyBorder="1" applyAlignment="1">
      <alignment horizontal="center" vertical="center"/>
    </xf>
    <xf numFmtId="0" fontId="31" fillId="16" borderId="32" xfId="0" applyFont="1" applyFill="1" applyBorder="1" applyAlignment="1">
      <alignment horizontal="center" vertical="center"/>
    </xf>
    <xf numFmtId="0" fontId="27" fillId="13" borderId="0" xfId="0" applyFont="1" applyFill="1" applyAlignment="1">
      <alignment vertical="center"/>
    </xf>
    <xf numFmtId="0" fontId="31" fillId="16" borderId="33" xfId="0" applyFont="1" applyFill="1" applyBorder="1" applyAlignment="1">
      <alignment horizontal="center" vertical="center" wrapText="1"/>
    </xf>
    <xf numFmtId="0" fontId="31" fillId="18" borderId="33" xfId="0" applyFont="1" applyFill="1" applyBorder="1" applyAlignment="1">
      <alignment horizontal="center" vertical="center"/>
    </xf>
    <xf numFmtId="0" fontId="31" fillId="16" borderId="33" xfId="0" applyFont="1" applyFill="1" applyBorder="1" applyAlignment="1">
      <alignment horizontal="center" vertical="center"/>
    </xf>
    <xf numFmtId="0" fontId="21" fillId="17" borderId="34" xfId="0" applyFont="1" applyFill="1" applyBorder="1" applyAlignment="1">
      <alignment vertical="center" wrapText="1"/>
    </xf>
    <xf numFmtId="0" fontId="27" fillId="17" borderId="34" xfId="0" applyFont="1" applyFill="1" applyBorder="1" applyAlignment="1">
      <alignment horizontal="center" vertical="center" wrapText="1"/>
    </xf>
    <xf numFmtId="0" fontId="21" fillId="17" borderId="19" xfId="0" applyFont="1" applyFill="1" applyBorder="1" applyAlignment="1">
      <alignment vertical="center" wrapText="1"/>
    </xf>
    <xf numFmtId="0" fontId="21" fillId="17" borderId="19" xfId="0" applyFont="1" applyFill="1" applyBorder="1" applyAlignment="1">
      <alignment horizontal="center" vertical="center" wrapText="1"/>
    </xf>
    <xf numFmtId="0" fontId="7" fillId="15" borderId="28" xfId="0" applyFont="1" applyFill="1" applyBorder="1" applyAlignment="1">
      <alignment horizontal="center" vertical="top" wrapText="1"/>
    </xf>
    <xf numFmtId="0" fontId="26" fillId="16" borderId="38" xfId="0" applyFont="1" applyFill="1" applyBorder="1" applyAlignment="1">
      <alignment horizontal="center" vertical="center"/>
    </xf>
    <xf numFmtId="0" fontId="26" fillId="16" borderId="39" xfId="0" applyFont="1" applyFill="1" applyBorder="1" applyAlignment="1">
      <alignment horizontal="center" vertical="center"/>
    </xf>
    <xf numFmtId="0" fontId="7" fillId="0" borderId="0" xfId="0" applyFont="1" applyAlignment="1">
      <alignment horizontal="left" vertical="top" wrapText="1"/>
    </xf>
    <xf numFmtId="0" fontId="22" fillId="0" borderId="0" xfId="0" applyFont="1" applyAlignment="1">
      <alignment vertical="top" wrapText="1"/>
    </xf>
    <xf numFmtId="0" fontId="30" fillId="13" borderId="0" xfId="0" applyFont="1" applyFill="1"/>
    <xf numFmtId="0" fontId="26" fillId="17" borderId="0" xfId="0" applyFont="1" applyFill="1" applyAlignment="1">
      <alignment horizontal="left" vertical="top"/>
    </xf>
    <xf numFmtId="0" fontId="22" fillId="17" borderId="0" xfId="0" applyFont="1" applyFill="1" applyAlignment="1">
      <alignment horizontal="left" wrapText="1"/>
    </xf>
    <xf numFmtId="0" fontId="32" fillId="4" borderId="41" xfId="0" applyFont="1" applyFill="1" applyBorder="1" applyAlignment="1">
      <alignment horizontal="left" vertical="top" wrapText="1"/>
    </xf>
    <xf numFmtId="0" fontId="29" fillId="4" borderId="0" xfId="0" applyFont="1" applyFill="1" applyAlignment="1">
      <alignment horizontal="center"/>
    </xf>
    <xf numFmtId="0" fontId="33" fillId="4" borderId="43" xfId="0" applyFont="1" applyFill="1" applyBorder="1" applyAlignment="1">
      <alignment horizontal="left" vertical="top" wrapText="1"/>
    </xf>
    <xf numFmtId="0" fontId="21" fillId="19" borderId="44" xfId="0" applyFont="1" applyFill="1" applyBorder="1" applyAlignment="1">
      <alignment wrapText="1"/>
    </xf>
    <xf numFmtId="0" fontId="21" fillId="18" borderId="45" xfId="0" applyFont="1" applyFill="1" applyBorder="1" applyAlignment="1">
      <alignment wrapText="1"/>
    </xf>
    <xf numFmtId="0" fontId="21" fillId="19" borderId="45" xfId="0" applyFont="1" applyFill="1" applyBorder="1" applyAlignment="1">
      <alignment wrapText="1"/>
    </xf>
    <xf numFmtId="0" fontId="21" fillId="18" borderId="46" xfId="0" applyFont="1" applyFill="1" applyBorder="1" applyAlignment="1">
      <alignment wrapText="1"/>
    </xf>
    <xf numFmtId="0" fontId="27" fillId="17" borderId="48" xfId="0" applyFont="1" applyFill="1" applyBorder="1" applyAlignment="1">
      <alignment vertical="top" wrapText="1"/>
    </xf>
    <xf numFmtId="0" fontId="27" fillId="17" borderId="49" xfId="0" applyFont="1" applyFill="1" applyBorder="1" applyAlignment="1">
      <alignment horizontal="center" vertical="center" wrapText="1"/>
    </xf>
    <xf numFmtId="0" fontId="27" fillId="17" borderId="53" xfId="0" applyFont="1" applyFill="1" applyBorder="1" applyAlignment="1">
      <alignment vertical="top" wrapText="1"/>
    </xf>
    <xf numFmtId="0" fontId="27" fillId="17" borderId="54" xfId="0" applyFont="1" applyFill="1" applyBorder="1" applyAlignment="1">
      <alignment horizontal="center" vertical="center" wrapText="1"/>
    </xf>
    <xf numFmtId="0" fontId="27" fillId="17" borderId="55" xfId="0" applyFont="1" applyFill="1" applyBorder="1" applyAlignment="1">
      <alignment vertical="top" wrapText="1"/>
    </xf>
    <xf numFmtId="0" fontId="27" fillId="17" borderId="56" xfId="0" applyFont="1" applyFill="1" applyBorder="1" applyAlignment="1">
      <alignment vertical="top"/>
    </xf>
    <xf numFmtId="0" fontId="27" fillId="17" borderId="57" xfId="0" applyFont="1" applyFill="1" applyBorder="1" applyAlignment="1">
      <alignment horizontal="center" vertical="center"/>
    </xf>
    <xf numFmtId="0" fontId="27" fillId="17" borderId="48" xfId="0" applyFont="1" applyFill="1" applyBorder="1" applyAlignment="1">
      <alignment horizontal="left" vertical="top" wrapText="1"/>
    </xf>
    <xf numFmtId="0" fontId="27" fillId="17" borderId="53" xfId="0" applyFont="1" applyFill="1" applyBorder="1" applyAlignment="1">
      <alignment horizontal="left" vertical="top" wrapText="1"/>
    </xf>
    <xf numFmtId="0" fontId="27" fillId="17" borderId="60" xfId="0" applyFont="1" applyFill="1" applyBorder="1" applyAlignment="1">
      <alignment horizontal="left" vertical="top" wrapText="1"/>
    </xf>
    <xf numFmtId="0" fontId="27" fillId="17" borderId="57" xfId="0" applyFont="1" applyFill="1" applyBorder="1" applyAlignment="1">
      <alignment horizontal="center" vertical="center" wrapText="1"/>
    </xf>
    <xf numFmtId="0" fontId="5" fillId="4" borderId="28" xfId="0" applyFont="1" applyFill="1" applyBorder="1" applyAlignment="1">
      <alignment horizontal="center" vertical="top" wrapText="1"/>
    </xf>
    <xf numFmtId="0" fontId="5" fillId="4" borderId="63" xfId="0" applyFont="1" applyFill="1" applyBorder="1" applyAlignment="1">
      <alignment horizontal="center" vertical="top" wrapText="1"/>
    </xf>
    <xf numFmtId="0" fontId="35" fillId="4" borderId="64" xfId="0" applyFont="1" applyFill="1" applyBorder="1" applyAlignment="1">
      <alignment horizontal="center" vertical="center"/>
    </xf>
    <xf numFmtId="0" fontId="35" fillId="4" borderId="65" xfId="0" applyFont="1" applyFill="1" applyBorder="1" applyAlignment="1">
      <alignment horizontal="center" vertical="center"/>
    </xf>
    <xf numFmtId="0" fontId="32" fillId="5" borderId="21" xfId="0" applyFont="1" applyFill="1" applyBorder="1" applyAlignment="1">
      <alignment horizontal="left" vertical="top" wrapText="1"/>
    </xf>
    <xf numFmtId="0" fontId="29" fillId="5" borderId="0" xfId="0" applyFont="1" applyFill="1" applyAlignment="1">
      <alignment horizontal="center"/>
    </xf>
    <xf numFmtId="0" fontId="33" fillId="5" borderId="19" xfId="0" applyFont="1" applyFill="1" applyBorder="1" applyAlignment="1">
      <alignment horizontal="left" vertical="top" wrapText="1"/>
    </xf>
    <xf numFmtId="0" fontId="21" fillId="20" borderId="67" xfId="0" applyFont="1" applyFill="1" applyBorder="1" applyAlignment="1">
      <alignment wrapText="1"/>
    </xf>
    <xf numFmtId="0" fontId="21" fillId="20" borderId="68" xfId="0" applyFont="1" applyFill="1" applyBorder="1" applyAlignment="1">
      <alignment wrapText="1"/>
    </xf>
    <xf numFmtId="0" fontId="27" fillId="17" borderId="70" xfId="0" applyFont="1" applyFill="1" applyBorder="1" applyAlignment="1">
      <alignment horizontal="center" vertical="center" wrapText="1"/>
    </xf>
    <xf numFmtId="0" fontId="7" fillId="5" borderId="28" xfId="0" applyFont="1" applyFill="1" applyBorder="1" applyAlignment="1">
      <alignment horizontal="center" vertical="top" wrapText="1"/>
    </xf>
    <xf numFmtId="0" fontId="7" fillId="5" borderId="63" xfId="0" applyFont="1" applyFill="1" applyBorder="1" applyAlignment="1">
      <alignment horizontal="center" vertical="top" wrapText="1"/>
    </xf>
    <xf numFmtId="0" fontId="26" fillId="5" borderId="75" xfId="0" applyFont="1" applyFill="1" applyBorder="1" applyAlignment="1">
      <alignment horizontal="center" vertical="center"/>
    </xf>
    <xf numFmtId="0" fontId="26" fillId="5" borderId="65" xfId="0" applyFont="1" applyFill="1" applyBorder="1" applyAlignment="1">
      <alignment horizontal="center" vertical="center"/>
    </xf>
    <xf numFmtId="0" fontId="1" fillId="0" borderId="0" xfId="2" applyFont="1" applyAlignment="1"/>
    <xf numFmtId="0" fontId="36" fillId="0" borderId="0" xfId="2" applyFont="1"/>
    <xf numFmtId="0" fontId="1" fillId="0" borderId="68" xfId="2" applyFont="1" applyBorder="1" applyAlignment="1">
      <alignment horizontal="center" vertical="center"/>
    </xf>
    <xf numFmtId="0" fontId="37" fillId="10" borderId="0" xfId="2" applyFont="1" applyFill="1"/>
    <xf numFmtId="0" fontId="1" fillId="0" borderId="0" xfId="2" applyFont="1" applyAlignment="1">
      <alignment horizontal="center" vertical="center"/>
    </xf>
    <xf numFmtId="2" fontId="1" fillId="0" borderId="0" xfId="2" applyNumberFormat="1" applyFont="1" applyAlignment="1">
      <alignment horizontal="center" vertical="center"/>
    </xf>
    <xf numFmtId="0" fontId="10" fillId="7" borderId="0" xfId="0" applyFont="1" applyFill="1" applyBorder="1" applyAlignment="1">
      <alignment horizontal="left" vertical="top" wrapText="1"/>
    </xf>
    <xf numFmtId="0" fontId="15" fillId="7" borderId="4" xfId="0" applyFont="1" applyFill="1" applyBorder="1" applyAlignment="1">
      <alignment horizontal="center" textRotation="90"/>
    </xf>
    <xf numFmtId="0" fontId="7" fillId="15" borderId="37" xfId="0" applyFont="1" applyFill="1" applyBorder="1" applyAlignment="1">
      <alignment horizontal="left" vertical="top" wrapText="1"/>
    </xf>
    <xf numFmtId="0" fontId="7" fillId="0" borderId="6" xfId="0" applyFont="1" applyBorder="1" applyAlignment="1">
      <alignment horizontal="left" vertical="top" wrapText="1"/>
    </xf>
    <xf numFmtId="0" fontId="28" fillId="15" borderId="29" xfId="0" applyFont="1" applyFill="1" applyBorder="1" applyAlignment="1">
      <alignment horizontal="right" wrapText="1"/>
    </xf>
    <xf numFmtId="0" fontId="30" fillId="0" borderId="0" xfId="0" applyFont="1" applyBorder="1" applyAlignment="1">
      <alignment horizontal="center" vertical="center" wrapText="1"/>
    </xf>
    <xf numFmtId="0" fontId="30" fillId="0" borderId="35" xfId="0" applyFont="1" applyBorder="1" applyAlignment="1">
      <alignment horizontal="center" vertical="center" wrapText="1"/>
    </xf>
    <xf numFmtId="0" fontId="30" fillId="0" borderId="21" xfId="0" applyFont="1" applyBorder="1" applyAlignment="1">
      <alignment horizontal="center" vertical="center" wrapText="1"/>
    </xf>
    <xf numFmtId="0" fontId="30" fillId="0" borderId="36" xfId="0" applyFont="1" applyBorder="1" applyAlignment="1">
      <alignment horizontal="center" vertical="center" wrapText="1"/>
    </xf>
    <xf numFmtId="0" fontId="5" fillId="4" borderId="37" xfId="0" applyFont="1" applyFill="1" applyBorder="1" applyAlignment="1">
      <alignment horizontal="left" vertical="top" wrapText="1"/>
    </xf>
    <xf numFmtId="0" fontId="31" fillId="0" borderId="51" xfId="0" applyFont="1" applyBorder="1" applyAlignment="1">
      <alignment horizontal="center" vertical="center"/>
    </xf>
    <xf numFmtId="0" fontId="31" fillId="19" borderId="51" xfId="0" applyFont="1" applyFill="1" applyBorder="1" applyAlignment="1">
      <alignment horizontal="center" vertical="center"/>
    </xf>
    <xf numFmtId="0" fontId="31" fillId="0" borderId="58" xfId="0" applyFont="1" applyBorder="1" applyAlignment="1">
      <alignment horizontal="center" vertical="center"/>
    </xf>
    <xf numFmtId="0" fontId="31" fillId="19" borderId="58" xfId="0" applyFont="1" applyFill="1" applyBorder="1" applyAlignment="1">
      <alignment horizontal="center" vertical="center"/>
    </xf>
    <xf numFmtId="0" fontId="31" fillId="19" borderId="59" xfId="0" applyFont="1" applyFill="1" applyBorder="1" applyAlignment="1">
      <alignment horizontal="center" vertical="center"/>
    </xf>
    <xf numFmtId="0" fontId="34" fillId="4" borderId="47" xfId="0" applyFont="1" applyFill="1" applyBorder="1" applyAlignment="1">
      <alignment horizontal="left" vertical="top" wrapText="1"/>
    </xf>
    <xf numFmtId="0" fontId="31" fillId="0" borderId="50" xfId="0" applyFont="1" applyBorder="1" applyAlignment="1">
      <alignment horizontal="center" vertical="center" wrapText="1"/>
    </xf>
    <xf numFmtId="0" fontId="31" fillId="0" borderId="51" xfId="0" applyFont="1" applyBorder="1" applyAlignment="1">
      <alignment horizontal="center" vertical="center" wrapText="1"/>
    </xf>
    <xf numFmtId="0" fontId="31" fillId="19" borderId="51" xfId="0" applyFont="1" applyFill="1" applyBorder="1" applyAlignment="1">
      <alignment horizontal="center" vertical="center" wrapText="1"/>
    </xf>
    <xf numFmtId="0" fontId="31" fillId="0" borderId="61" xfId="0" applyFont="1" applyBorder="1" applyAlignment="1">
      <alignment horizontal="center" vertical="center"/>
    </xf>
    <xf numFmtId="0" fontId="31" fillId="19" borderId="61" xfId="0" applyFont="1" applyFill="1" applyBorder="1" applyAlignment="1">
      <alignment horizontal="center" vertical="center"/>
    </xf>
    <xf numFmtId="0" fontId="31" fillId="19" borderId="62" xfId="0" applyFont="1" applyFill="1" applyBorder="1" applyAlignment="1">
      <alignment horizontal="center" vertical="center"/>
    </xf>
    <xf numFmtId="0" fontId="22" fillId="0" borderId="0" xfId="0" applyFont="1" applyBorder="1" applyAlignment="1">
      <alignment horizontal="left" vertical="top" wrapText="1"/>
    </xf>
    <xf numFmtId="0" fontId="32" fillId="4" borderId="40" xfId="0" applyFont="1" applyFill="1" applyBorder="1" applyAlignment="1">
      <alignment horizontal="left" vertical="top" wrapText="1"/>
    </xf>
    <xf numFmtId="0" fontId="29" fillId="4" borderId="42" xfId="0" applyFont="1" applyFill="1" applyBorder="1" applyAlignment="1">
      <alignment horizontal="center" vertical="top" wrapText="1"/>
    </xf>
    <xf numFmtId="0" fontId="31" fillId="19" borderId="52" xfId="0" applyFont="1" applyFill="1" applyBorder="1" applyAlignment="1">
      <alignment horizontal="center" vertical="center"/>
    </xf>
    <xf numFmtId="0" fontId="31" fillId="0" borderId="68" xfId="0" applyFont="1" applyBorder="1" applyAlignment="1">
      <alignment horizontal="center" vertical="center"/>
    </xf>
    <xf numFmtId="0" fontId="31" fillId="20" borderId="68" xfId="0" applyFont="1" applyFill="1" applyBorder="1" applyAlignment="1">
      <alignment horizontal="center" vertical="center"/>
    </xf>
    <xf numFmtId="0" fontId="31" fillId="0" borderId="73" xfId="0" applyFont="1" applyBorder="1" applyAlignment="1">
      <alignment horizontal="center" vertical="center"/>
    </xf>
    <xf numFmtId="0" fontId="31" fillId="20" borderId="73" xfId="0" applyFont="1" applyFill="1" applyBorder="1" applyAlignment="1">
      <alignment horizontal="center" vertical="center"/>
    </xf>
    <xf numFmtId="0" fontId="31" fillId="20" borderId="74" xfId="0" applyFont="1" applyFill="1" applyBorder="1" applyAlignment="1">
      <alignment horizontal="center" vertical="center"/>
    </xf>
    <xf numFmtId="0" fontId="7" fillId="5" borderId="37" xfId="0" applyFont="1" applyFill="1" applyBorder="1" applyAlignment="1">
      <alignment horizontal="left" vertical="top" wrapText="1"/>
    </xf>
    <xf numFmtId="0" fontId="30" fillId="5" borderId="47" xfId="0" applyFont="1" applyFill="1" applyBorder="1" applyAlignment="1">
      <alignment horizontal="left" vertical="top" wrapText="1"/>
    </xf>
    <xf numFmtId="0" fontId="31" fillId="0" borderId="72" xfId="0" applyFont="1" applyBorder="1" applyAlignment="1">
      <alignment horizontal="center" vertical="center" wrapText="1"/>
    </xf>
    <xf numFmtId="0" fontId="31" fillId="0" borderId="68" xfId="0" applyFont="1" applyBorder="1" applyAlignment="1">
      <alignment horizontal="center" vertical="center" wrapText="1"/>
    </xf>
    <xf numFmtId="0" fontId="31" fillId="20" borderId="68" xfId="0" applyFont="1" applyFill="1" applyBorder="1" applyAlignment="1">
      <alignment horizontal="center" vertical="center" wrapText="1"/>
    </xf>
    <xf numFmtId="0" fontId="31" fillId="20" borderId="71" xfId="0" applyFont="1" applyFill="1" applyBorder="1" applyAlignment="1">
      <alignment horizontal="center" vertical="center"/>
    </xf>
    <xf numFmtId="0" fontId="31" fillId="0" borderId="67" xfId="0" applyFont="1" applyBorder="1" applyAlignment="1">
      <alignment horizontal="center" vertical="center" wrapText="1"/>
    </xf>
    <xf numFmtId="0" fontId="32" fillId="5" borderId="47" xfId="0" applyFont="1" applyFill="1" applyBorder="1" applyAlignment="1">
      <alignment horizontal="left" vertical="top" wrapText="1"/>
    </xf>
    <xf numFmtId="0" fontId="29" fillId="5" borderId="66" xfId="0" applyFont="1" applyFill="1" applyBorder="1" applyAlignment="1">
      <alignment horizontal="center" vertical="top" wrapText="1"/>
    </xf>
    <xf numFmtId="0" fontId="30" fillId="5" borderId="69" xfId="0" applyFont="1" applyFill="1" applyBorder="1" applyAlignment="1">
      <alignment horizontal="left" vertical="top" wrapText="1"/>
    </xf>
  </cellXfs>
  <cellStyles count="3">
    <cellStyle name="Erklärender Text" xfId="2" builtinId="53" customBuiltin="1"/>
    <cellStyle name="Komma" xfId="1" builtinId="3"/>
    <cellStyle name="Standard" xfId="0" builtinId="0"/>
  </cellStyles>
  <dxfs count="7">
    <dxf>
      <font>
        <b/>
        <i/>
        <color rgb="FFFF0000"/>
      </font>
    </dxf>
    <dxf>
      <font>
        <b/>
        <i/>
        <color rgb="FFFF0000"/>
      </font>
    </dxf>
    <dxf>
      <font>
        <b/>
        <i/>
        <color rgb="FFFF0000"/>
      </font>
    </dxf>
    <dxf>
      <font>
        <b/>
        <i/>
        <color rgb="FFFF0000"/>
      </font>
    </dxf>
    <dxf>
      <font>
        <b/>
        <i/>
        <color rgb="FFFF0000"/>
      </font>
    </dxf>
    <dxf>
      <fill>
        <patternFill>
          <bgColor rgb="FFFFCC00"/>
        </patternFill>
      </fill>
    </dxf>
    <dxf>
      <fill>
        <patternFill>
          <bgColor rgb="FFFFCC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CC4B3"/>
      <rgbColor rgb="FF993366"/>
      <rgbColor rgb="FFF2F2F2"/>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D6EDBD"/>
      <rgbColor rgb="FFCCFFCC"/>
      <rgbColor rgb="FFFFFF99"/>
      <rgbColor rgb="FF85CBFF"/>
      <rgbColor rgb="FFFF99CC"/>
      <rgbColor rgb="FFBFBFBF"/>
      <rgbColor rgb="FFBFE0D4"/>
      <rgbColor rgb="FF3366FF"/>
      <rgbColor rgb="FF61D6FF"/>
      <rgbColor rgb="FF92D050"/>
      <rgbColor rgb="FFFFCC00"/>
      <rgbColor rgb="FFFFC0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60</xdr:col>
      <xdr:colOff>1035170</xdr:colOff>
      <xdr:row>45</xdr:row>
      <xdr:rowOff>0</xdr:rowOff>
    </xdr:to>
    <xdr:sp macro="" textlink="">
      <xdr:nvSpPr>
        <xdr:cNvPr id="1028" name="shapetype_202" hidden="1">
          <a:extLst>
            <a:ext uri="{FF2B5EF4-FFF2-40B4-BE49-F238E27FC236}">
              <a16:creationId xmlns:a16="http://schemas.microsoft.com/office/drawing/2014/main" id="{675ED6BF-3861-489F-BA68-24BCB4D662FD}"/>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60</xdr:col>
      <xdr:colOff>1035170</xdr:colOff>
      <xdr:row>45</xdr:row>
      <xdr:rowOff>0</xdr:rowOff>
    </xdr:to>
    <xdr:sp macro="" textlink="">
      <xdr:nvSpPr>
        <xdr:cNvPr id="1026" name="shapetype_202" hidden="1">
          <a:extLst>
            <a:ext uri="{FF2B5EF4-FFF2-40B4-BE49-F238E27FC236}">
              <a16:creationId xmlns:a16="http://schemas.microsoft.com/office/drawing/2014/main" id="{3F5FEEE3-610E-4D73-B9FB-D0675E066111}"/>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189781</xdr:colOff>
      <xdr:row>36</xdr:row>
      <xdr:rowOff>77638</xdr:rowOff>
    </xdr:to>
    <xdr:sp macro="" textlink="">
      <xdr:nvSpPr>
        <xdr:cNvPr id="2078" name="shapetype_202" hidden="1">
          <a:extLst>
            <a:ext uri="{FF2B5EF4-FFF2-40B4-BE49-F238E27FC236}">
              <a16:creationId xmlns:a16="http://schemas.microsoft.com/office/drawing/2014/main" id="{52CB6256-9BE3-484B-B88F-D9FFF72353EE}"/>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189781</xdr:colOff>
      <xdr:row>36</xdr:row>
      <xdr:rowOff>77638</xdr:rowOff>
    </xdr:to>
    <xdr:sp macro="" textlink="">
      <xdr:nvSpPr>
        <xdr:cNvPr id="2076" name="shapetype_202" hidden="1">
          <a:extLst>
            <a:ext uri="{FF2B5EF4-FFF2-40B4-BE49-F238E27FC236}">
              <a16:creationId xmlns:a16="http://schemas.microsoft.com/office/drawing/2014/main" id="{9D9C7A03-7859-4053-86DC-BE6CAFA86AA0}"/>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189781</xdr:colOff>
      <xdr:row>36</xdr:row>
      <xdr:rowOff>77638</xdr:rowOff>
    </xdr:to>
    <xdr:sp macro="" textlink="">
      <xdr:nvSpPr>
        <xdr:cNvPr id="2074" name="shapetype_202" hidden="1">
          <a:extLst>
            <a:ext uri="{FF2B5EF4-FFF2-40B4-BE49-F238E27FC236}">
              <a16:creationId xmlns:a16="http://schemas.microsoft.com/office/drawing/2014/main" id="{7B223411-36F5-4C8D-B06E-2017EC10C4A7}"/>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189781</xdr:colOff>
      <xdr:row>36</xdr:row>
      <xdr:rowOff>77638</xdr:rowOff>
    </xdr:to>
    <xdr:sp macro="" textlink="">
      <xdr:nvSpPr>
        <xdr:cNvPr id="2072" name="shapetype_202" hidden="1">
          <a:extLst>
            <a:ext uri="{FF2B5EF4-FFF2-40B4-BE49-F238E27FC236}">
              <a16:creationId xmlns:a16="http://schemas.microsoft.com/office/drawing/2014/main" id="{C718E3DA-7865-4043-BB26-01BCE0BB1331}"/>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189781</xdr:colOff>
      <xdr:row>36</xdr:row>
      <xdr:rowOff>77638</xdr:rowOff>
    </xdr:to>
    <xdr:sp macro="" textlink="">
      <xdr:nvSpPr>
        <xdr:cNvPr id="2070" name="shapetype_202" hidden="1">
          <a:extLst>
            <a:ext uri="{FF2B5EF4-FFF2-40B4-BE49-F238E27FC236}">
              <a16:creationId xmlns:a16="http://schemas.microsoft.com/office/drawing/2014/main" id="{9B19C8B2-CDD1-4977-8F57-7C668A259F6E}"/>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189781</xdr:colOff>
      <xdr:row>36</xdr:row>
      <xdr:rowOff>77638</xdr:rowOff>
    </xdr:to>
    <xdr:sp macro="" textlink="">
      <xdr:nvSpPr>
        <xdr:cNvPr id="2068" name="shapetype_202" hidden="1">
          <a:extLst>
            <a:ext uri="{FF2B5EF4-FFF2-40B4-BE49-F238E27FC236}">
              <a16:creationId xmlns:a16="http://schemas.microsoft.com/office/drawing/2014/main" id="{B5151D52-5510-4CA8-8052-8C6BB5763CD9}"/>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189781</xdr:colOff>
      <xdr:row>36</xdr:row>
      <xdr:rowOff>77638</xdr:rowOff>
    </xdr:to>
    <xdr:sp macro="" textlink="">
      <xdr:nvSpPr>
        <xdr:cNvPr id="2066" name="shapetype_202" hidden="1">
          <a:extLst>
            <a:ext uri="{FF2B5EF4-FFF2-40B4-BE49-F238E27FC236}">
              <a16:creationId xmlns:a16="http://schemas.microsoft.com/office/drawing/2014/main" id="{86E39FA2-7C32-4F53-9F4F-A8D77EE20404}"/>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189781</xdr:colOff>
      <xdr:row>36</xdr:row>
      <xdr:rowOff>77638</xdr:rowOff>
    </xdr:to>
    <xdr:sp macro="" textlink="">
      <xdr:nvSpPr>
        <xdr:cNvPr id="2064" name="shapetype_202" hidden="1">
          <a:extLst>
            <a:ext uri="{FF2B5EF4-FFF2-40B4-BE49-F238E27FC236}">
              <a16:creationId xmlns:a16="http://schemas.microsoft.com/office/drawing/2014/main" id="{510B59A2-14C1-4488-BBAD-DDB16EBE1436}"/>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189781</xdr:colOff>
      <xdr:row>36</xdr:row>
      <xdr:rowOff>77638</xdr:rowOff>
    </xdr:to>
    <xdr:sp macro="" textlink="">
      <xdr:nvSpPr>
        <xdr:cNvPr id="2062" name="shapetype_202" hidden="1">
          <a:extLst>
            <a:ext uri="{FF2B5EF4-FFF2-40B4-BE49-F238E27FC236}">
              <a16:creationId xmlns:a16="http://schemas.microsoft.com/office/drawing/2014/main" id="{178134AB-7A4F-4BDF-98C6-773DCE058C55}"/>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189781</xdr:colOff>
      <xdr:row>36</xdr:row>
      <xdr:rowOff>77638</xdr:rowOff>
    </xdr:to>
    <xdr:sp macro="" textlink="">
      <xdr:nvSpPr>
        <xdr:cNvPr id="2060" name="shapetype_202" hidden="1">
          <a:extLst>
            <a:ext uri="{FF2B5EF4-FFF2-40B4-BE49-F238E27FC236}">
              <a16:creationId xmlns:a16="http://schemas.microsoft.com/office/drawing/2014/main" id="{EB16D910-A062-46DD-93D4-31ED2C50A514}"/>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189781</xdr:colOff>
      <xdr:row>36</xdr:row>
      <xdr:rowOff>77638</xdr:rowOff>
    </xdr:to>
    <xdr:sp macro="" textlink="">
      <xdr:nvSpPr>
        <xdr:cNvPr id="2058" name="shapetype_202" hidden="1">
          <a:extLst>
            <a:ext uri="{FF2B5EF4-FFF2-40B4-BE49-F238E27FC236}">
              <a16:creationId xmlns:a16="http://schemas.microsoft.com/office/drawing/2014/main" id="{4229C7D6-E060-4AB8-BBDC-3977B33B5419}"/>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189781</xdr:colOff>
      <xdr:row>36</xdr:row>
      <xdr:rowOff>77638</xdr:rowOff>
    </xdr:to>
    <xdr:sp macro="" textlink="">
      <xdr:nvSpPr>
        <xdr:cNvPr id="2056" name="shapetype_202" hidden="1">
          <a:extLst>
            <a:ext uri="{FF2B5EF4-FFF2-40B4-BE49-F238E27FC236}">
              <a16:creationId xmlns:a16="http://schemas.microsoft.com/office/drawing/2014/main" id="{3DA3E179-1D43-472F-82CC-6586FFD2B03F}"/>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189781</xdr:colOff>
      <xdr:row>36</xdr:row>
      <xdr:rowOff>77638</xdr:rowOff>
    </xdr:to>
    <xdr:sp macro="" textlink="">
      <xdr:nvSpPr>
        <xdr:cNvPr id="2054" name="shapetype_202" hidden="1">
          <a:extLst>
            <a:ext uri="{FF2B5EF4-FFF2-40B4-BE49-F238E27FC236}">
              <a16:creationId xmlns:a16="http://schemas.microsoft.com/office/drawing/2014/main" id="{DF08FBE9-A301-4B03-B2DF-FE66F6D8AAAC}"/>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189781</xdr:colOff>
      <xdr:row>36</xdr:row>
      <xdr:rowOff>77638</xdr:rowOff>
    </xdr:to>
    <xdr:sp macro="" textlink="">
      <xdr:nvSpPr>
        <xdr:cNvPr id="2052" name="shapetype_202" hidden="1">
          <a:extLst>
            <a:ext uri="{FF2B5EF4-FFF2-40B4-BE49-F238E27FC236}">
              <a16:creationId xmlns:a16="http://schemas.microsoft.com/office/drawing/2014/main" id="{50680053-D448-419A-BF0D-B6A123CFFDA0}"/>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189781</xdr:colOff>
      <xdr:row>36</xdr:row>
      <xdr:rowOff>77638</xdr:rowOff>
    </xdr:to>
    <xdr:sp macro="" textlink="">
      <xdr:nvSpPr>
        <xdr:cNvPr id="2050" name="shapetype_202" hidden="1">
          <a:extLst>
            <a:ext uri="{FF2B5EF4-FFF2-40B4-BE49-F238E27FC236}">
              <a16:creationId xmlns:a16="http://schemas.microsoft.com/office/drawing/2014/main" id="{B91EA163-CFC9-45BD-933A-EAC4A0EF3FE5}"/>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5</xdr:row>
      <xdr:rowOff>0</xdr:rowOff>
    </xdr:from>
    <xdr:to>
      <xdr:col>6</xdr:col>
      <xdr:colOff>618840</xdr:colOff>
      <xdr:row>8</xdr:row>
      <xdr:rowOff>9000</xdr:rowOff>
    </xdr:to>
    <xdr:pic>
      <xdr:nvPicPr>
        <xdr:cNvPr id="2" name="Grafik 1">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2695320" y="897120"/>
          <a:ext cx="1857240" cy="518400"/>
        </a:xfrm>
        <a:prstGeom prst="rect">
          <a:avLst/>
        </a:prstGeom>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366FF"/>
  </sheetPr>
  <dimension ref="A1:B17"/>
  <sheetViews>
    <sheetView zoomScaleNormal="100" workbookViewId="0">
      <selection activeCell="A34" sqref="A34"/>
    </sheetView>
  </sheetViews>
  <sheetFormatPr baseColWidth="10" defaultColWidth="9.140625" defaultRowHeight="13.6" x14ac:dyDescent="0.25"/>
  <cols>
    <col min="1" max="1" width="34.42578125"/>
    <col min="2" max="2" width="124.85546875"/>
    <col min="3" max="1025" width="11.5703125"/>
  </cols>
  <sheetData>
    <row r="1" spans="1:2" s="2" customFormat="1" ht="23.1" x14ac:dyDescent="0.35">
      <c r="A1" s="1" t="s">
        <v>0</v>
      </c>
    </row>
    <row r="2" spans="1:2" s="3" customFormat="1" x14ac:dyDescent="0.2"/>
    <row r="3" spans="1:2" s="3" customFormat="1" x14ac:dyDescent="0.2">
      <c r="A3" s="3" t="s">
        <v>1</v>
      </c>
      <c r="B3" s="3" t="s">
        <v>2</v>
      </c>
    </row>
    <row r="4" spans="1:2" s="3" customFormat="1" ht="14.3" x14ac:dyDescent="0.25">
      <c r="A4"/>
      <c r="B4"/>
    </row>
    <row r="5" spans="1:2" s="3" customFormat="1" ht="14.3" x14ac:dyDescent="0.25">
      <c r="A5"/>
      <c r="B5"/>
    </row>
    <row r="6" spans="1:2" s="3" customFormat="1" x14ac:dyDescent="0.2">
      <c r="A6" s="4" t="s">
        <v>3</v>
      </c>
      <c r="B6" s="3" t="s">
        <v>4</v>
      </c>
    </row>
    <row r="7" spans="1:2" s="3" customFormat="1" ht="27.2" x14ac:dyDescent="0.2">
      <c r="A7" s="5"/>
      <c r="B7" s="6" t="s">
        <v>5</v>
      </c>
    </row>
    <row r="8" spans="1:2" s="3" customFormat="1" x14ac:dyDescent="0.2">
      <c r="A8" s="5"/>
      <c r="B8" s="3" t="s">
        <v>6</v>
      </c>
    </row>
    <row r="9" spans="1:2" s="3" customFormat="1" ht="14.3" x14ac:dyDescent="0.25">
      <c r="A9"/>
      <c r="B9"/>
    </row>
    <row r="10" spans="1:2" s="3" customFormat="1" x14ac:dyDescent="0.2">
      <c r="A10" s="7" t="s">
        <v>7</v>
      </c>
      <c r="B10" s="6" t="s">
        <v>8</v>
      </c>
    </row>
    <row r="11" spans="1:2" s="3" customFormat="1" ht="14.3" x14ac:dyDescent="0.25">
      <c r="A11"/>
      <c r="B11"/>
    </row>
    <row r="12" spans="1:2" ht="14.3" x14ac:dyDescent="0.25">
      <c r="A12" s="8" t="s">
        <v>9</v>
      </c>
      <c r="B12" s="6" t="s">
        <v>8</v>
      </c>
    </row>
    <row r="13" spans="1:2" ht="14.3" x14ac:dyDescent="0.25">
      <c r="B13" s="6"/>
    </row>
    <row r="14" spans="1:2" ht="14.3" x14ac:dyDescent="0.25">
      <c r="A14" s="9" t="s">
        <v>10</v>
      </c>
      <c r="B14" s="6" t="s">
        <v>8</v>
      </c>
    </row>
    <row r="15" spans="1:2" ht="14.3" x14ac:dyDescent="0.25">
      <c r="B15" s="6"/>
    </row>
    <row r="16" spans="1:2" ht="27.85" x14ac:dyDescent="0.25">
      <c r="A16" s="10" t="s">
        <v>11</v>
      </c>
      <c r="B16" s="6" t="s">
        <v>12</v>
      </c>
    </row>
    <row r="17" spans="1:2" ht="27.85" x14ac:dyDescent="0.25">
      <c r="A17" s="10"/>
      <c r="B17" s="6" t="s">
        <v>13</v>
      </c>
    </row>
  </sheetData>
  <printOptions gridLines="1"/>
  <pageMargins left="0" right="0" top="0.39374999999999999" bottom="0.39374999999999999"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39966"/>
  </sheetPr>
  <dimension ref="A1:AMK34"/>
  <sheetViews>
    <sheetView topLeftCell="G1" zoomScaleNormal="100" workbookViewId="0">
      <selection activeCell="BI17" sqref="BI17"/>
    </sheetView>
  </sheetViews>
  <sheetFormatPr baseColWidth="10" defaultColWidth="9.140625" defaultRowHeight="13.6" x14ac:dyDescent="0.25"/>
  <cols>
    <col min="1" max="6" width="0" style="11" hidden="1"/>
    <col min="7" max="7" width="17.140625" style="11"/>
    <col min="8" max="8" width="13.85546875" style="12"/>
    <col min="9" max="14" width="0" style="11" hidden="1"/>
    <col min="15" max="15" width="37.85546875" style="11"/>
    <col min="16" max="53" width="0" style="11" hidden="1"/>
    <col min="54" max="54" width="4" style="11"/>
    <col min="55" max="59" width="10.5703125" style="11"/>
    <col min="60" max="60" width="0" style="11" hidden="1"/>
    <col min="61" max="61" width="116.28515625" style="11"/>
    <col min="62" max="1025" width="12.28515625" style="11"/>
  </cols>
  <sheetData>
    <row r="1" spans="1:1024" ht="27" customHeight="1" x14ac:dyDescent="0.4">
      <c r="A1"/>
      <c r="B1"/>
      <c r="C1"/>
      <c r="D1"/>
      <c r="E1"/>
      <c r="F1"/>
      <c r="G1" s="13" t="s">
        <v>14</v>
      </c>
      <c r="H1" s="14"/>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4.3" customHeight="1" x14ac:dyDescent="0.25">
      <c r="A2"/>
      <c r="B2"/>
      <c r="C2"/>
      <c r="D2"/>
      <c r="E2"/>
      <c r="F2"/>
      <c r="G2" s="16" t="s">
        <v>15</v>
      </c>
      <c r="H2" s="14" t="str">
        <f>AG14</f>
        <v xml:space="preserve">101 I LU </v>
      </c>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4.3" customHeight="1" x14ac:dyDescent="0.25">
      <c r="A3"/>
      <c r="B3"/>
      <c r="C3"/>
      <c r="D3"/>
      <c r="E3"/>
      <c r="F3"/>
      <c r="G3" s="16" t="s">
        <v>16</v>
      </c>
      <c r="H3" s="14" t="str">
        <f>AH14</f>
        <v>"Webauftritt erstellen"</v>
      </c>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4"/>
      <c r="BJ3" s="15"/>
      <c r="BK3" s="15"/>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41.95" customHeight="1" x14ac:dyDescent="0.25">
      <c r="A4"/>
      <c r="B4"/>
      <c r="C4"/>
      <c r="D4"/>
      <c r="E4"/>
      <c r="F4"/>
      <c r="G4" s="17" t="s">
        <v>17</v>
      </c>
      <c r="H4" s="161" t="s">
        <v>18</v>
      </c>
      <c r="I4" s="161"/>
      <c r="J4" s="161"/>
      <c r="K4" s="161"/>
      <c r="L4" s="161"/>
      <c r="M4" s="161"/>
      <c r="N4" s="161"/>
      <c r="O4" s="161"/>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4.3" customHeight="1" x14ac:dyDescent="0.25">
      <c r="A5"/>
      <c r="B5"/>
      <c r="C5"/>
      <c r="D5"/>
      <c r="E5"/>
      <c r="F5"/>
      <c r="G5" s="16" t="s">
        <v>19</v>
      </c>
      <c r="H5" s="14" t="str">
        <f>AJ14</f>
        <v>P. Durrer</v>
      </c>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4.3" customHeight="1" x14ac:dyDescent="0.25">
      <c r="A6"/>
      <c r="B6"/>
      <c r="C6"/>
      <c r="D6"/>
      <c r="E6"/>
      <c r="F6"/>
      <c r="G6" s="16" t="s">
        <v>20</v>
      </c>
      <c r="H6" s="14" t="s">
        <v>21</v>
      </c>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4.3" customHeight="1" x14ac:dyDescent="0.25">
      <c r="A7"/>
      <c r="B7"/>
      <c r="C7"/>
      <c r="D7"/>
      <c r="E7"/>
      <c r="F7"/>
      <c r="G7" s="16" t="s">
        <v>22</v>
      </c>
      <c r="H7" s="14">
        <v>3</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8"/>
      <c r="BG7" s="15"/>
      <c r="BH7" s="15"/>
      <c r="BI7" s="15"/>
      <c r="BJ7" s="15"/>
      <c r="BK7" s="15"/>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4.3" customHeight="1" x14ac:dyDescent="0.25">
      <c r="A8"/>
      <c r="B8"/>
      <c r="C8"/>
      <c r="D8"/>
      <c r="E8"/>
      <c r="F8"/>
      <c r="G8" s="16" t="s">
        <v>23</v>
      </c>
      <c r="H8" s="14">
        <v>10</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4.3" customHeight="1" x14ac:dyDescent="0.25">
      <c r="A9"/>
      <c r="B9"/>
      <c r="C9"/>
      <c r="D9"/>
      <c r="E9"/>
      <c r="F9"/>
      <c r="G9" s="16"/>
      <c r="H9" s="14"/>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32.950000000000003" customHeight="1" x14ac:dyDescent="0.25">
      <c r="A10"/>
      <c r="B10"/>
      <c r="C10"/>
      <c r="D10"/>
      <c r="E10"/>
      <c r="F10"/>
      <c r="G10" s="19" t="s">
        <v>24</v>
      </c>
      <c r="H10" s="20"/>
      <c r="I10" s="21"/>
      <c r="J10" s="21"/>
      <c r="K10" s="21"/>
      <c r="L10" s="21"/>
      <c r="M10" s="21"/>
      <c r="N10" s="21"/>
      <c r="O10" s="22"/>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62" t="s">
        <v>25</v>
      </c>
      <c r="BC10" s="23" t="s">
        <v>26</v>
      </c>
      <c r="BD10" s="24"/>
      <c r="BE10" s="24"/>
      <c r="BF10" s="24"/>
      <c r="BG10" s="25"/>
      <c r="BH10" s="26"/>
      <c r="BI10" s="27" t="s">
        <v>27</v>
      </c>
      <c r="BJ10" s="15"/>
      <c r="BK10" s="15"/>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5">
      <c r="A11"/>
      <c r="B11"/>
      <c r="C11"/>
      <c r="D11"/>
      <c r="E11"/>
      <c r="F11"/>
      <c r="G11" s="28"/>
      <c r="H11" s="14"/>
      <c r="I11" s="15"/>
      <c r="J11" s="15"/>
      <c r="K11" s="15"/>
      <c r="L11" s="15"/>
      <c r="M11" s="15"/>
      <c r="N11" s="15"/>
      <c r="O11" s="29" t="s">
        <v>28</v>
      </c>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62"/>
      <c r="BC11" s="30"/>
      <c r="BD11" s="31" t="s">
        <v>29</v>
      </c>
      <c r="BE11" s="31" t="s">
        <v>30</v>
      </c>
      <c r="BF11" s="32" t="s">
        <v>31</v>
      </c>
      <c r="BG11" s="33" t="s">
        <v>32</v>
      </c>
      <c r="BH11" s="34"/>
      <c r="BI11" s="35" t="s">
        <v>33</v>
      </c>
      <c r="BJ11" s="15"/>
      <c r="BK11" s="16"/>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5">
      <c r="A12"/>
      <c r="B12"/>
      <c r="C12"/>
      <c r="D12"/>
      <c r="E12"/>
      <c r="F12"/>
      <c r="G12" s="28"/>
      <c r="H12" s="14"/>
      <c r="I12" s="15"/>
      <c r="J12" s="15"/>
      <c r="K12" s="15"/>
      <c r="L12" s="15"/>
      <c r="M12" s="15"/>
      <c r="N12" s="15"/>
      <c r="O12" s="29" t="s">
        <v>34</v>
      </c>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62"/>
      <c r="BC12" s="36"/>
      <c r="BD12" s="37">
        <f>Projektarbeit!C50</f>
        <v>100</v>
      </c>
      <c r="BE12" s="37"/>
      <c r="BF12" s="38">
        <f>'Bewertungkriterien zu FM'!C32</f>
        <v>42</v>
      </c>
      <c r="BG12" s="39">
        <f>'Selbst-Sozal-Kompetenz'!C35</f>
        <v>42</v>
      </c>
      <c r="BH12" s="40"/>
      <c r="BI12" s="41"/>
      <c r="BJ12" s="15"/>
      <c r="BK12" s="16"/>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s="42" customFormat="1" x14ac:dyDescent="0.25">
      <c r="G13" s="43" t="s">
        <v>35</v>
      </c>
      <c r="H13" s="44" t="s">
        <v>36</v>
      </c>
      <c r="I13" s="16"/>
      <c r="J13" s="16"/>
      <c r="K13" s="16"/>
      <c r="L13" s="16"/>
      <c r="M13" s="16"/>
      <c r="N13" s="16"/>
      <c r="O13" s="45"/>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2"/>
      <c r="BC13" s="46"/>
      <c r="BD13" s="47" t="s">
        <v>37</v>
      </c>
      <c r="BE13" s="47"/>
      <c r="BF13" s="48" t="s">
        <v>37</v>
      </c>
      <c r="BG13" s="49" t="s">
        <v>37</v>
      </c>
      <c r="BH13" s="50"/>
      <c r="BI13" s="51" t="s">
        <v>38</v>
      </c>
      <c r="BJ13" s="15"/>
      <c r="BK13" s="15"/>
    </row>
    <row r="14" spans="1:1024" s="52" customFormat="1" ht="13.6" customHeight="1" x14ac:dyDescent="0.25">
      <c r="B14" s="53" t="s">
        <v>39</v>
      </c>
      <c r="C14" s="54" t="s">
        <v>40</v>
      </c>
      <c r="D14" s="54" t="s">
        <v>41</v>
      </c>
      <c r="E14" s="55" t="s">
        <v>42</v>
      </c>
      <c r="F14" s="55" t="s">
        <v>43</v>
      </c>
      <c r="G14" s="56" t="s">
        <v>44</v>
      </c>
      <c r="H14" s="56" t="s">
        <v>45</v>
      </c>
      <c r="I14" s="56" t="s">
        <v>46</v>
      </c>
      <c r="J14" s="56"/>
      <c r="K14" s="56" t="s">
        <v>47</v>
      </c>
      <c r="L14" s="56" t="s">
        <v>43</v>
      </c>
      <c r="M14" s="56" t="s">
        <v>48</v>
      </c>
      <c r="N14" s="56" t="s">
        <v>49</v>
      </c>
      <c r="O14" s="56"/>
      <c r="P14" s="57" t="s">
        <v>50</v>
      </c>
      <c r="Q14" s="57">
        <v>6005</v>
      </c>
      <c r="R14" s="57" t="s">
        <v>51</v>
      </c>
      <c r="S14" s="58">
        <v>1146</v>
      </c>
      <c r="T14" s="58" t="s">
        <v>52</v>
      </c>
      <c r="U14" s="59"/>
      <c r="V14" s="60"/>
      <c r="W14" s="60"/>
      <c r="X14" s="61"/>
      <c r="Y14" s="61"/>
      <c r="Z14" s="61"/>
      <c r="AA14" s="60" t="s">
        <v>53</v>
      </c>
      <c r="AB14" s="60"/>
      <c r="AC14" s="60"/>
      <c r="AD14" s="61"/>
      <c r="AE14" s="62"/>
      <c r="AF14" s="60"/>
      <c r="AG14" s="61" t="s">
        <v>54</v>
      </c>
      <c r="AH14" s="63" t="s">
        <v>55</v>
      </c>
      <c r="AI14" s="64" t="s">
        <v>56</v>
      </c>
      <c r="AJ14" s="65" t="s">
        <v>57</v>
      </c>
      <c r="AK14" s="60">
        <v>4</v>
      </c>
      <c r="AL14" s="60">
        <v>7</v>
      </c>
      <c r="AM14" s="60"/>
      <c r="AN14" s="66"/>
      <c r="AO14" s="62"/>
      <c r="AP14" s="61"/>
      <c r="AQ14" s="64"/>
      <c r="AR14" s="60"/>
      <c r="AS14" s="60"/>
      <c r="AT14" s="61"/>
      <c r="AU14" s="61"/>
      <c r="AV14" s="61"/>
      <c r="AW14" s="61"/>
      <c r="AX14" s="61"/>
      <c r="AY14" s="61"/>
      <c r="AZ14" s="61"/>
      <c r="BA14" s="61"/>
      <c r="BB14" s="67">
        <v>1</v>
      </c>
      <c r="BC14" s="68"/>
      <c r="BD14" s="69">
        <f>Projektarbeit!D50</f>
        <v>0</v>
      </c>
      <c r="BE14" s="70">
        <f t="shared" ref="BE14:BE23" si="0">5/$BD$12*BD14+1</f>
        <v>1</v>
      </c>
      <c r="BF14" s="71">
        <f>'Bewertungkriterien zu FM'!D32</f>
        <v>0</v>
      </c>
      <c r="BG14" s="72">
        <f>'Selbst-Sozal-Kompetenz'!D35</f>
        <v>0</v>
      </c>
      <c r="BH14" s="73" t="e">
        <f>IF(#REF!&gt;0.1,1,0)</f>
        <v>#REF!</v>
      </c>
      <c r="BI14" s="74"/>
      <c r="BJ14" s="15"/>
      <c r="BK14" s="15"/>
    </row>
    <row r="15" spans="1:1024" ht="13.6" customHeight="1" x14ac:dyDescent="0.25">
      <c r="A15" s="52"/>
      <c r="B15" s="53"/>
      <c r="C15" s="54" t="s">
        <v>40</v>
      </c>
      <c r="D15" s="54" t="s">
        <v>41</v>
      </c>
      <c r="E15" s="55" t="s">
        <v>42</v>
      </c>
      <c r="F15" s="55" t="s">
        <v>43</v>
      </c>
      <c r="G15" s="57" t="s">
        <v>58</v>
      </c>
      <c r="H15" s="57" t="s">
        <v>59</v>
      </c>
      <c r="I15" s="57" t="s">
        <v>60</v>
      </c>
      <c r="J15" s="57"/>
      <c r="K15" s="57" t="s">
        <v>61</v>
      </c>
      <c r="L15" s="57" t="s">
        <v>43</v>
      </c>
      <c r="M15" s="57" t="s">
        <v>48</v>
      </c>
      <c r="N15" s="57" t="s">
        <v>49</v>
      </c>
      <c r="O15" s="57"/>
      <c r="P15" s="57" t="s">
        <v>50</v>
      </c>
      <c r="Q15" s="57">
        <v>6005</v>
      </c>
      <c r="R15" s="57" t="s">
        <v>51</v>
      </c>
      <c r="S15" s="58">
        <v>1146</v>
      </c>
      <c r="T15" s="58" t="s">
        <v>52</v>
      </c>
      <c r="U15" s="59"/>
      <c r="V15" s="60"/>
      <c r="W15" s="60"/>
      <c r="X15" s="61"/>
      <c r="Y15" s="61"/>
      <c r="Z15" s="61"/>
      <c r="AA15" s="60" t="s">
        <v>53</v>
      </c>
      <c r="AB15" s="60"/>
      <c r="AC15" s="60"/>
      <c r="AD15" s="61"/>
      <c r="AE15" s="61"/>
      <c r="AF15" s="60"/>
      <c r="AG15" s="61" t="s">
        <v>54</v>
      </c>
      <c r="AH15" s="63" t="s">
        <v>55</v>
      </c>
      <c r="AI15" s="64" t="s">
        <v>56</v>
      </c>
      <c r="AJ15" s="65" t="s">
        <v>57</v>
      </c>
      <c r="AK15" s="60">
        <v>4</v>
      </c>
      <c r="AL15" s="60">
        <v>7</v>
      </c>
      <c r="AM15" s="60"/>
      <c r="AN15" s="66"/>
      <c r="AO15" s="62"/>
      <c r="AP15" s="61"/>
      <c r="AQ15" s="64"/>
      <c r="AR15" s="60"/>
      <c r="AS15" s="60"/>
      <c r="AT15" s="61"/>
      <c r="AU15" s="61"/>
      <c r="AV15" s="61"/>
      <c r="AW15" s="61"/>
      <c r="AX15" s="61"/>
      <c r="AY15" s="61"/>
      <c r="AZ15" s="61"/>
      <c r="BA15" s="61"/>
      <c r="BB15" s="67">
        <v>2</v>
      </c>
      <c r="BC15" s="68"/>
      <c r="BD15" s="69">
        <f>Projektarbeit!E50</f>
        <v>0</v>
      </c>
      <c r="BE15" s="70">
        <f t="shared" si="0"/>
        <v>1</v>
      </c>
      <c r="BF15" s="71">
        <f>'Bewertungkriterien zu FM'!E$32</f>
        <v>0</v>
      </c>
      <c r="BG15" s="72">
        <f>'Selbst-Sozal-Kompetenz'!E35</f>
        <v>0</v>
      </c>
      <c r="BH15" s="73" t="e">
        <f>IF(#REF!&gt;0.1,1,0)</f>
        <v>#REF!</v>
      </c>
      <c r="BI15" s="74"/>
      <c r="BJ15" s="15"/>
      <c r="BK15" s="15"/>
    </row>
    <row r="16" spans="1:1024" ht="13.6" customHeight="1" x14ac:dyDescent="0.25">
      <c r="A16" s="52"/>
      <c r="B16" s="53" t="s">
        <v>62</v>
      </c>
      <c r="C16" s="54" t="s">
        <v>40</v>
      </c>
      <c r="D16" s="54" t="s">
        <v>41</v>
      </c>
      <c r="E16" s="55" t="s">
        <v>42</v>
      </c>
      <c r="F16" s="55" t="s">
        <v>43</v>
      </c>
      <c r="G16" s="57" t="s">
        <v>63</v>
      </c>
      <c r="H16" s="57" t="s">
        <v>64</v>
      </c>
      <c r="I16" s="57" t="s">
        <v>65</v>
      </c>
      <c r="J16" s="57"/>
      <c r="K16" s="57" t="s">
        <v>66</v>
      </c>
      <c r="L16" s="57" t="s">
        <v>43</v>
      </c>
      <c r="M16" s="57" t="s">
        <v>48</v>
      </c>
      <c r="N16" s="57" t="s">
        <v>49</v>
      </c>
      <c r="O16" s="57"/>
      <c r="P16" s="57" t="s">
        <v>50</v>
      </c>
      <c r="Q16" s="57">
        <v>6005</v>
      </c>
      <c r="R16" s="57" t="s">
        <v>51</v>
      </c>
      <c r="S16" s="58">
        <v>1146</v>
      </c>
      <c r="T16" s="58" t="s">
        <v>52</v>
      </c>
      <c r="U16" s="59"/>
      <c r="V16" s="60"/>
      <c r="W16" s="60"/>
      <c r="X16" s="61"/>
      <c r="Y16" s="61"/>
      <c r="Z16" s="61"/>
      <c r="AA16" s="60" t="s">
        <v>53</v>
      </c>
      <c r="AB16" s="60"/>
      <c r="AC16" s="60"/>
      <c r="AD16" s="61"/>
      <c r="AE16" s="61"/>
      <c r="AF16" s="60"/>
      <c r="AG16" s="61" t="s">
        <v>54</v>
      </c>
      <c r="AH16" s="63" t="s">
        <v>55</v>
      </c>
      <c r="AI16" s="64" t="s">
        <v>56</v>
      </c>
      <c r="AJ16" s="65" t="s">
        <v>57</v>
      </c>
      <c r="AK16" s="60">
        <v>4</v>
      </c>
      <c r="AL16" s="60">
        <v>7</v>
      </c>
      <c r="AM16" s="60"/>
      <c r="AN16" s="66"/>
      <c r="AO16" s="62"/>
      <c r="AP16" s="61"/>
      <c r="AQ16" s="64"/>
      <c r="AR16" s="60"/>
      <c r="AS16" s="60"/>
      <c r="AT16" s="61"/>
      <c r="AU16" s="61"/>
      <c r="AV16" s="61"/>
      <c r="AW16" s="61"/>
      <c r="AX16" s="61"/>
      <c r="AY16" s="61"/>
      <c r="AZ16" s="61"/>
      <c r="BA16" s="61"/>
      <c r="BB16" s="67">
        <v>3</v>
      </c>
      <c r="BC16" s="68"/>
      <c r="BD16" s="69">
        <f>Projektarbeit!F50</f>
        <v>0</v>
      </c>
      <c r="BE16" s="70">
        <f t="shared" si="0"/>
        <v>1</v>
      </c>
      <c r="BF16" s="71">
        <f>'Bewertungkriterien zu FM'!F$32</f>
        <v>0</v>
      </c>
      <c r="BG16" s="72">
        <f>'Selbst-Sozal-Kompetenz'!F35</f>
        <v>0</v>
      </c>
      <c r="BH16" s="73" t="e">
        <f>IF(#REF!&gt;0.1,1,0)</f>
        <v>#REF!</v>
      </c>
      <c r="BI16" s="74"/>
      <c r="BJ16" s="15"/>
      <c r="BK16" s="15"/>
    </row>
    <row r="17" spans="1:63" ht="13.6" customHeight="1" x14ac:dyDescent="0.25">
      <c r="A17" s="52"/>
      <c r="B17" s="53" t="s">
        <v>67</v>
      </c>
      <c r="C17" s="54" t="s">
        <v>68</v>
      </c>
      <c r="D17" s="54" t="s">
        <v>41</v>
      </c>
      <c r="E17" s="55" t="s">
        <v>69</v>
      </c>
      <c r="F17" s="55" t="s">
        <v>43</v>
      </c>
      <c r="G17" s="57" t="s">
        <v>70</v>
      </c>
      <c r="H17" s="57" t="s">
        <v>71</v>
      </c>
      <c r="I17" s="57" t="s">
        <v>72</v>
      </c>
      <c r="J17" s="57"/>
      <c r="K17" s="57" t="s">
        <v>73</v>
      </c>
      <c r="L17" s="57" t="s">
        <v>43</v>
      </c>
      <c r="M17" s="57" t="s">
        <v>74</v>
      </c>
      <c r="N17" s="57" t="s">
        <v>75</v>
      </c>
      <c r="O17" s="57"/>
      <c r="P17" s="57" t="s">
        <v>76</v>
      </c>
      <c r="Q17" s="57">
        <v>6010</v>
      </c>
      <c r="R17" s="57" t="s">
        <v>77</v>
      </c>
      <c r="S17" s="58">
        <v>1306</v>
      </c>
      <c r="T17" s="58" t="s">
        <v>52</v>
      </c>
      <c r="U17" s="59"/>
      <c r="V17" s="60"/>
      <c r="W17" s="60"/>
      <c r="X17" s="61"/>
      <c r="Y17" s="61"/>
      <c r="Z17" s="61"/>
      <c r="AA17" s="60" t="s">
        <v>53</v>
      </c>
      <c r="AB17" s="60"/>
      <c r="AC17" s="60"/>
      <c r="AD17" s="61"/>
      <c r="AE17" s="61"/>
      <c r="AF17" s="60"/>
      <c r="AG17" s="61" t="s">
        <v>54</v>
      </c>
      <c r="AH17" s="63" t="s">
        <v>55</v>
      </c>
      <c r="AI17" s="64" t="s">
        <v>56</v>
      </c>
      <c r="AJ17" s="65" t="s">
        <v>57</v>
      </c>
      <c r="AK17" s="60">
        <v>4</v>
      </c>
      <c r="AL17" s="60">
        <v>7</v>
      </c>
      <c r="AM17" s="60"/>
      <c r="AN17" s="66"/>
      <c r="AO17" s="62"/>
      <c r="AP17" s="61"/>
      <c r="AQ17" s="64"/>
      <c r="AR17" s="60"/>
      <c r="AS17" s="60"/>
      <c r="AT17" s="61"/>
      <c r="AU17" s="61"/>
      <c r="AV17" s="61"/>
      <c r="AW17" s="61"/>
      <c r="AX17" s="61"/>
      <c r="AY17" s="61"/>
      <c r="AZ17" s="61"/>
      <c r="BA17" s="61"/>
      <c r="BB17" s="67">
        <v>4</v>
      </c>
      <c r="BC17" s="68"/>
      <c r="BD17" s="69">
        <f>Projektarbeit!G50</f>
        <v>0</v>
      </c>
      <c r="BE17" s="70">
        <f t="shared" si="0"/>
        <v>1</v>
      </c>
      <c r="BF17" s="71">
        <f>'Bewertungkriterien zu FM'!G$32</f>
        <v>0</v>
      </c>
      <c r="BG17" s="72">
        <f>'Selbst-Sozal-Kompetenz'!G35</f>
        <v>0</v>
      </c>
      <c r="BH17" s="73" t="e">
        <f>IF(#REF!&gt;0.1,1,0)</f>
        <v>#REF!</v>
      </c>
      <c r="BI17" s="74"/>
      <c r="BJ17" s="15"/>
      <c r="BK17" s="15"/>
    </row>
    <row r="18" spans="1:63" ht="13.6" customHeight="1" x14ac:dyDescent="0.25">
      <c r="A18" s="52"/>
      <c r="B18" s="53" t="s">
        <v>67</v>
      </c>
      <c r="C18" s="54" t="s">
        <v>68</v>
      </c>
      <c r="D18" s="54" t="s">
        <v>41</v>
      </c>
      <c r="E18" s="55" t="s">
        <v>69</v>
      </c>
      <c r="F18" s="55" t="s">
        <v>78</v>
      </c>
      <c r="G18" s="57" t="s">
        <v>79</v>
      </c>
      <c r="H18" s="57" t="s">
        <v>80</v>
      </c>
      <c r="I18" s="57" t="s">
        <v>81</v>
      </c>
      <c r="J18" s="57"/>
      <c r="K18" s="57" t="s">
        <v>82</v>
      </c>
      <c r="L18" s="57" t="s">
        <v>78</v>
      </c>
      <c r="M18" s="57" t="s">
        <v>83</v>
      </c>
      <c r="N18" s="57" t="s">
        <v>84</v>
      </c>
      <c r="O18" s="57"/>
      <c r="P18" s="57" t="s">
        <v>85</v>
      </c>
      <c r="Q18" s="57">
        <v>6002</v>
      </c>
      <c r="R18" s="57" t="s">
        <v>51</v>
      </c>
      <c r="S18" s="58">
        <v>1608</v>
      </c>
      <c r="T18" s="58" t="s">
        <v>52</v>
      </c>
      <c r="U18" s="59"/>
      <c r="V18" s="60"/>
      <c r="W18" s="60"/>
      <c r="X18" s="61"/>
      <c r="Y18" s="61"/>
      <c r="Z18" s="61"/>
      <c r="AA18" s="60" t="s">
        <v>53</v>
      </c>
      <c r="AB18" s="60"/>
      <c r="AC18" s="60"/>
      <c r="AD18" s="61"/>
      <c r="AE18" s="61"/>
      <c r="AF18" s="60"/>
      <c r="AG18" s="61" t="s">
        <v>54</v>
      </c>
      <c r="AH18" s="63" t="s">
        <v>55</v>
      </c>
      <c r="AI18" s="64" t="s">
        <v>56</v>
      </c>
      <c r="AJ18" s="65" t="s">
        <v>57</v>
      </c>
      <c r="AK18" s="60">
        <v>4</v>
      </c>
      <c r="AL18" s="60">
        <v>7</v>
      </c>
      <c r="AM18" s="60"/>
      <c r="AN18" s="66"/>
      <c r="AO18" s="62"/>
      <c r="AP18" s="61"/>
      <c r="AQ18" s="64"/>
      <c r="AR18" s="60"/>
      <c r="AS18" s="60"/>
      <c r="AT18" s="61"/>
      <c r="AU18" s="61"/>
      <c r="AV18" s="61"/>
      <c r="AW18" s="61"/>
      <c r="AX18" s="61"/>
      <c r="AY18" s="61"/>
      <c r="AZ18" s="61"/>
      <c r="BA18" s="61"/>
      <c r="BB18" s="67">
        <v>5</v>
      </c>
      <c r="BC18" s="68"/>
      <c r="BD18" s="69">
        <f>Projektarbeit!H50</f>
        <v>0</v>
      </c>
      <c r="BE18" s="70">
        <f t="shared" si="0"/>
        <v>1</v>
      </c>
      <c r="BF18" s="71">
        <f>'Bewertungkriterien zu FM'!H$32</f>
        <v>0</v>
      </c>
      <c r="BG18" s="72">
        <f>'Selbst-Sozal-Kompetenz'!H35</f>
        <v>0</v>
      </c>
      <c r="BH18" s="73" t="e">
        <f>IF(#REF!&gt;0.1,1,0)</f>
        <v>#REF!</v>
      </c>
      <c r="BI18" s="74"/>
      <c r="BJ18" s="15"/>
      <c r="BK18" s="15"/>
    </row>
    <row r="19" spans="1:63" ht="13.6" customHeight="1" x14ac:dyDescent="0.25">
      <c r="A19" s="52"/>
      <c r="B19" s="53" t="s">
        <v>62</v>
      </c>
      <c r="C19" s="54" t="s">
        <v>68</v>
      </c>
      <c r="D19" s="54" t="s">
        <v>41</v>
      </c>
      <c r="E19" s="55" t="s">
        <v>69</v>
      </c>
      <c r="F19" s="55" t="s">
        <v>43</v>
      </c>
      <c r="G19" s="57" t="s">
        <v>86</v>
      </c>
      <c r="H19" s="57" t="s">
        <v>87</v>
      </c>
      <c r="I19" s="57" t="s">
        <v>88</v>
      </c>
      <c r="J19" s="57"/>
      <c r="K19" s="57" t="s">
        <v>51</v>
      </c>
      <c r="L19" s="57" t="s">
        <v>43</v>
      </c>
      <c r="M19" s="57" t="s">
        <v>89</v>
      </c>
      <c r="N19" s="57" t="s">
        <v>90</v>
      </c>
      <c r="O19" s="57"/>
      <c r="P19" s="57" t="s">
        <v>91</v>
      </c>
      <c r="Q19" s="57">
        <v>6074</v>
      </c>
      <c r="R19" s="57" t="s">
        <v>92</v>
      </c>
      <c r="S19" s="58">
        <v>1016</v>
      </c>
      <c r="T19" s="58" t="s">
        <v>93</v>
      </c>
      <c r="U19" s="59"/>
      <c r="V19" s="60"/>
      <c r="W19" s="60"/>
      <c r="X19" s="61"/>
      <c r="Y19" s="61"/>
      <c r="Z19" s="61"/>
      <c r="AA19" s="60" t="s">
        <v>53</v>
      </c>
      <c r="AB19" s="60"/>
      <c r="AC19" s="60"/>
      <c r="AD19" s="61"/>
      <c r="AE19" s="61"/>
      <c r="AF19" s="60"/>
      <c r="AG19" s="61" t="s">
        <v>54</v>
      </c>
      <c r="AH19" s="63" t="s">
        <v>55</v>
      </c>
      <c r="AI19" s="64" t="s">
        <v>56</v>
      </c>
      <c r="AJ19" s="65" t="s">
        <v>57</v>
      </c>
      <c r="AK19" s="60">
        <v>4</v>
      </c>
      <c r="AL19" s="60">
        <v>7</v>
      </c>
      <c r="AM19" s="60"/>
      <c r="AN19" s="66"/>
      <c r="AO19" s="62"/>
      <c r="AP19" s="61"/>
      <c r="AQ19" s="64"/>
      <c r="AR19" s="60"/>
      <c r="AS19" s="60"/>
      <c r="AT19" s="61"/>
      <c r="AU19" s="61"/>
      <c r="AV19" s="61"/>
      <c r="AW19" s="61"/>
      <c r="AX19" s="61"/>
      <c r="AY19" s="61"/>
      <c r="AZ19" s="61"/>
      <c r="BA19" s="61"/>
      <c r="BB19" s="67">
        <v>6</v>
      </c>
      <c r="BC19" s="68"/>
      <c r="BD19" s="69">
        <f>Projektarbeit!I50</f>
        <v>0</v>
      </c>
      <c r="BE19" s="70">
        <f t="shared" si="0"/>
        <v>1</v>
      </c>
      <c r="BF19" s="71">
        <f>'Bewertungkriterien zu FM'!I$32</f>
        <v>0</v>
      </c>
      <c r="BG19" s="72">
        <f>'Selbst-Sozal-Kompetenz'!I35</f>
        <v>0</v>
      </c>
      <c r="BH19" s="73" t="e">
        <f>IF(#REF!&gt;0.1,1,0)</f>
        <v>#REF!</v>
      </c>
      <c r="BI19" s="75"/>
      <c r="BJ19" s="15"/>
      <c r="BK19" s="15"/>
    </row>
    <row r="20" spans="1:63" ht="13.6" customHeight="1" x14ac:dyDescent="0.25">
      <c r="A20" s="52"/>
      <c r="B20" s="53" t="s">
        <v>62</v>
      </c>
      <c r="C20" s="54" t="s">
        <v>68</v>
      </c>
      <c r="D20" s="54" t="s">
        <v>41</v>
      </c>
      <c r="E20" s="55" t="s">
        <v>69</v>
      </c>
      <c r="F20" s="55" t="s">
        <v>43</v>
      </c>
      <c r="G20" s="57" t="s">
        <v>94</v>
      </c>
      <c r="H20" s="57" t="s">
        <v>95</v>
      </c>
      <c r="I20" s="57" t="s">
        <v>96</v>
      </c>
      <c r="J20" s="57"/>
      <c r="K20" s="57" t="s">
        <v>97</v>
      </c>
      <c r="L20" s="57" t="s">
        <v>43</v>
      </c>
      <c r="M20" s="57" t="s">
        <v>98</v>
      </c>
      <c r="N20" s="57" t="s">
        <v>99</v>
      </c>
      <c r="O20" s="57"/>
      <c r="P20" s="57" t="s">
        <v>100</v>
      </c>
      <c r="Q20" s="57">
        <v>6006</v>
      </c>
      <c r="R20" s="57" t="s">
        <v>51</v>
      </c>
      <c r="S20" s="58">
        <v>1012</v>
      </c>
      <c r="T20" s="58" t="s">
        <v>52</v>
      </c>
      <c r="U20" s="59"/>
      <c r="V20" s="60"/>
      <c r="W20" s="60"/>
      <c r="X20" s="61"/>
      <c r="Y20" s="61"/>
      <c r="Z20" s="61"/>
      <c r="AA20" s="60" t="s">
        <v>53</v>
      </c>
      <c r="AB20" s="60"/>
      <c r="AC20" s="60"/>
      <c r="AD20" s="61"/>
      <c r="AE20" s="61"/>
      <c r="AF20" s="60"/>
      <c r="AG20" s="61" t="s">
        <v>54</v>
      </c>
      <c r="AH20" s="63" t="s">
        <v>55</v>
      </c>
      <c r="AI20" s="64" t="s">
        <v>56</v>
      </c>
      <c r="AJ20" s="65" t="s">
        <v>57</v>
      </c>
      <c r="AK20" s="60">
        <v>4</v>
      </c>
      <c r="AL20" s="60">
        <v>7</v>
      </c>
      <c r="AM20" s="60"/>
      <c r="AN20" s="66"/>
      <c r="AO20" s="62"/>
      <c r="AP20" s="61"/>
      <c r="AQ20" s="64"/>
      <c r="AR20" s="60"/>
      <c r="AS20" s="60"/>
      <c r="AT20" s="61"/>
      <c r="AU20" s="61"/>
      <c r="AV20" s="61"/>
      <c r="AW20" s="61"/>
      <c r="AX20" s="61"/>
      <c r="AY20" s="61"/>
      <c r="AZ20" s="61"/>
      <c r="BA20" s="61"/>
      <c r="BB20" s="67">
        <v>7</v>
      </c>
      <c r="BC20" s="68"/>
      <c r="BD20" s="69">
        <f>Projektarbeit!J50</f>
        <v>0</v>
      </c>
      <c r="BE20" s="70">
        <f t="shared" si="0"/>
        <v>1</v>
      </c>
      <c r="BF20" s="71">
        <f>'Bewertungkriterien zu FM'!J$32</f>
        <v>0</v>
      </c>
      <c r="BG20" s="72">
        <f>'Selbst-Sozal-Kompetenz'!J35</f>
        <v>0</v>
      </c>
      <c r="BH20" s="73" t="e">
        <f>IF(#REF!&gt;0.1,1,0)</f>
        <v>#REF!</v>
      </c>
      <c r="BI20" s="74"/>
      <c r="BJ20" s="15"/>
      <c r="BK20" s="15"/>
    </row>
    <row r="21" spans="1:63" ht="14.3" customHeight="1" x14ac:dyDescent="0.25">
      <c r="A21" s="52"/>
      <c r="B21" s="53" t="s">
        <v>62</v>
      </c>
      <c r="C21" s="54" t="s">
        <v>68</v>
      </c>
      <c r="D21" s="54" t="s">
        <v>41</v>
      </c>
      <c r="E21" s="55" t="s">
        <v>69</v>
      </c>
      <c r="F21" s="55" t="s">
        <v>43</v>
      </c>
      <c r="G21" s="57" t="s">
        <v>101</v>
      </c>
      <c r="H21" s="57" t="s">
        <v>102</v>
      </c>
      <c r="I21" s="57" t="s">
        <v>103</v>
      </c>
      <c r="J21" s="57"/>
      <c r="K21" s="57" t="s">
        <v>104</v>
      </c>
      <c r="L21" s="57" t="s">
        <v>43</v>
      </c>
      <c r="M21" s="57" t="s">
        <v>105</v>
      </c>
      <c r="N21" s="57" t="s">
        <v>106</v>
      </c>
      <c r="O21" s="57"/>
      <c r="P21" s="57" t="s">
        <v>107</v>
      </c>
      <c r="Q21" s="57">
        <v>6023</v>
      </c>
      <c r="R21" s="57" t="s">
        <v>108</v>
      </c>
      <c r="S21" s="58">
        <v>1014</v>
      </c>
      <c r="T21" s="58" t="s">
        <v>52</v>
      </c>
      <c r="U21" s="60"/>
      <c r="V21" s="60"/>
      <c r="W21" s="60"/>
      <c r="X21" s="61"/>
      <c r="Y21" s="61"/>
      <c r="Z21" s="61"/>
      <c r="AA21" s="60" t="s">
        <v>53</v>
      </c>
      <c r="AB21" s="60"/>
      <c r="AC21" s="60"/>
      <c r="AD21" s="61"/>
      <c r="AE21" s="61"/>
      <c r="AF21" s="60"/>
      <c r="AG21" s="61" t="s">
        <v>54</v>
      </c>
      <c r="AH21" s="63" t="s">
        <v>55</v>
      </c>
      <c r="AI21" s="64" t="s">
        <v>56</v>
      </c>
      <c r="AJ21" s="65" t="s">
        <v>57</v>
      </c>
      <c r="AK21" s="60">
        <v>4</v>
      </c>
      <c r="AL21" s="60">
        <v>7</v>
      </c>
      <c r="AM21" s="60"/>
      <c r="AN21" s="66"/>
      <c r="AO21" s="62"/>
      <c r="AP21" s="61"/>
      <c r="AQ21" s="64"/>
      <c r="AR21" s="60"/>
      <c r="AS21" s="60"/>
      <c r="AT21" s="61"/>
      <c r="AU21" s="61"/>
      <c r="AV21" s="61"/>
      <c r="AW21" s="61"/>
      <c r="AX21" s="61"/>
      <c r="AY21" s="61"/>
      <c r="AZ21" s="61"/>
      <c r="BA21" s="61"/>
      <c r="BB21" s="67">
        <v>8</v>
      </c>
      <c r="BC21" s="68"/>
      <c r="BD21" s="69">
        <f>Projektarbeit!K50</f>
        <v>0</v>
      </c>
      <c r="BE21" s="70">
        <f t="shared" si="0"/>
        <v>1</v>
      </c>
      <c r="BF21" s="71">
        <f>'Bewertungkriterien zu FM'!K$32</f>
        <v>0</v>
      </c>
      <c r="BG21" s="72">
        <f>'Selbst-Sozal-Kompetenz'!K35</f>
        <v>0</v>
      </c>
      <c r="BH21" s="73" t="e">
        <f>IF(#REF!&gt;0.1,1,0)</f>
        <v>#REF!</v>
      </c>
      <c r="BI21" s="74"/>
      <c r="BJ21" s="15"/>
      <c r="BK21" s="15"/>
    </row>
    <row r="22" spans="1:63" ht="14.3" customHeight="1" x14ac:dyDescent="0.25">
      <c r="A22" s="52"/>
      <c r="B22" s="53" t="s">
        <v>67</v>
      </c>
      <c r="C22" s="54" t="s">
        <v>40</v>
      </c>
      <c r="D22" s="54" t="s">
        <v>41</v>
      </c>
      <c r="E22" s="55" t="s">
        <v>42</v>
      </c>
      <c r="F22" s="55" t="s">
        <v>43</v>
      </c>
      <c r="G22" s="57" t="s">
        <v>109</v>
      </c>
      <c r="H22" s="57" t="s">
        <v>110</v>
      </c>
      <c r="I22" s="57" t="s">
        <v>111</v>
      </c>
      <c r="J22" s="57"/>
      <c r="K22" s="57" t="s">
        <v>77</v>
      </c>
      <c r="L22" s="57" t="s">
        <v>43</v>
      </c>
      <c r="M22" s="57" t="s">
        <v>48</v>
      </c>
      <c r="N22" s="57" t="s">
        <v>49</v>
      </c>
      <c r="O22" s="57"/>
      <c r="P22" s="57" t="s">
        <v>50</v>
      </c>
      <c r="Q22" s="57">
        <v>6005</v>
      </c>
      <c r="R22" s="57" t="s">
        <v>51</v>
      </c>
      <c r="S22" s="58">
        <v>1146</v>
      </c>
      <c r="T22" s="58" t="s">
        <v>52</v>
      </c>
      <c r="U22" s="60"/>
      <c r="V22" s="60"/>
      <c r="W22" s="60"/>
      <c r="X22" s="61"/>
      <c r="Y22" s="61"/>
      <c r="Z22" s="61"/>
      <c r="AA22" s="60" t="s">
        <v>53</v>
      </c>
      <c r="AB22" s="60"/>
      <c r="AC22" s="60"/>
      <c r="AD22" s="61"/>
      <c r="AE22" s="61"/>
      <c r="AF22" s="60"/>
      <c r="AG22" s="61" t="s">
        <v>54</v>
      </c>
      <c r="AH22" s="63" t="s">
        <v>55</v>
      </c>
      <c r="AI22" s="64" t="s">
        <v>56</v>
      </c>
      <c r="AJ22" s="65" t="s">
        <v>57</v>
      </c>
      <c r="AK22" s="60">
        <v>4</v>
      </c>
      <c r="AL22" s="60">
        <v>7</v>
      </c>
      <c r="AM22" s="60"/>
      <c r="AN22" s="66"/>
      <c r="AO22" s="62"/>
      <c r="AP22" s="61"/>
      <c r="AQ22" s="64"/>
      <c r="AR22" s="60"/>
      <c r="AS22" s="60"/>
      <c r="AT22" s="61"/>
      <c r="AU22" s="61"/>
      <c r="AV22" s="61"/>
      <c r="AW22" s="61"/>
      <c r="AX22" s="61"/>
      <c r="AY22" s="61"/>
      <c r="AZ22" s="61"/>
      <c r="BA22" s="61"/>
      <c r="BB22" s="67">
        <v>9</v>
      </c>
      <c r="BC22" s="68"/>
      <c r="BD22" s="69">
        <f>Projektarbeit!L50</f>
        <v>0</v>
      </c>
      <c r="BE22" s="70">
        <f t="shared" si="0"/>
        <v>1</v>
      </c>
      <c r="BF22" s="71">
        <f>'Bewertungkriterien zu FM'!L$32</f>
        <v>0</v>
      </c>
      <c r="BG22" s="72">
        <f>'Selbst-Sozal-Kompetenz'!L35</f>
        <v>0</v>
      </c>
      <c r="BH22" s="73" t="e">
        <f>IF(#REF!&gt;0.1,1,0)</f>
        <v>#REF!</v>
      </c>
      <c r="BI22" s="74"/>
      <c r="BJ22" s="15"/>
      <c r="BK22" s="15"/>
    </row>
    <row r="23" spans="1:63" ht="14.3" customHeight="1" x14ac:dyDescent="0.25">
      <c r="A23" s="52"/>
      <c r="B23" s="53" t="s">
        <v>62</v>
      </c>
      <c r="C23" s="54" t="s">
        <v>40</v>
      </c>
      <c r="D23" s="54" t="s">
        <v>41</v>
      </c>
      <c r="E23" s="55" t="s">
        <v>42</v>
      </c>
      <c r="F23" s="55" t="s">
        <v>43</v>
      </c>
      <c r="G23" s="57" t="s">
        <v>112</v>
      </c>
      <c r="H23" s="57" t="s">
        <v>113</v>
      </c>
      <c r="I23" s="57" t="s">
        <v>114</v>
      </c>
      <c r="J23" s="57"/>
      <c r="K23" s="57" t="s">
        <v>115</v>
      </c>
      <c r="L23" s="57" t="s">
        <v>43</v>
      </c>
      <c r="M23" s="57" t="s">
        <v>48</v>
      </c>
      <c r="N23" s="57" t="s">
        <v>49</v>
      </c>
      <c r="O23" s="57"/>
      <c r="P23" s="57" t="s">
        <v>50</v>
      </c>
      <c r="Q23" s="57">
        <v>6005</v>
      </c>
      <c r="R23" s="57" t="s">
        <v>51</v>
      </c>
      <c r="S23" s="58">
        <v>1146</v>
      </c>
      <c r="T23" s="58" t="s">
        <v>52</v>
      </c>
      <c r="U23" s="60"/>
      <c r="V23" s="60"/>
      <c r="W23" s="60"/>
      <c r="X23" s="61"/>
      <c r="Y23" s="61"/>
      <c r="Z23" s="61"/>
      <c r="AA23" s="60" t="s">
        <v>53</v>
      </c>
      <c r="AB23" s="60"/>
      <c r="AC23" s="60"/>
      <c r="AD23" s="61"/>
      <c r="AE23" s="61"/>
      <c r="AF23" s="60"/>
      <c r="AG23" s="61" t="s">
        <v>54</v>
      </c>
      <c r="AH23" s="63" t="s">
        <v>55</v>
      </c>
      <c r="AI23" s="64" t="s">
        <v>56</v>
      </c>
      <c r="AJ23" s="65" t="s">
        <v>57</v>
      </c>
      <c r="AK23" s="60">
        <v>4</v>
      </c>
      <c r="AL23" s="60">
        <v>7</v>
      </c>
      <c r="AM23" s="60"/>
      <c r="AN23" s="66"/>
      <c r="AO23" s="62"/>
      <c r="AP23" s="61"/>
      <c r="AQ23" s="64"/>
      <c r="AR23" s="60"/>
      <c r="AS23" s="60"/>
      <c r="AT23" s="61"/>
      <c r="AU23" s="61"/>
      <c r="AV23" s="61"/>
      <c r="AW23" s="61"/>
      <c r="AX23" s="61"/>
      <c r="AY23" s="61"/>
      <c r="AZ23" s="61"/>
      <c r="BA23" s="61"/>
      <c r="BB23" s="67">
        <v>10</v>
      </c>
      <c r="BC23" s="68"/>
      <c r="BD23" s="69">
        <f>Projektarbeit!M50</f>
        <v>0</v>
      </c>
      <c r="BE23" s="70">
        <f t="shared" si="0"/>
        <v>1</v>
      </c>
      <c r="BF23" s="71">
        <f>'Bewertungkriterien zu FM'!M$32</f>
        <v>0</v>
      </c>
      <c r="BG23" s="72">
        <f>'Selbst-Sozal-Kompetenz'!M35</f>
        <v>0</v>
      </c>
      <c r="BH23" s="73" t="e">
        <f>IF(#REF!&gt;0.1,1,0)</f>
        <v>#REF!</v>
      </c>
      <c r="BI23" s="74"/>
      <c r="BJ23" s="15"/>
      <c r="BK23" s="15"/>
    </row>
    <row r="24" spans="1:63" ht="14.3" customHeight="1" x14ac:dyDescent="0.25">
      <c r="A24" s="52"/>
      <c r="B24" s="53" t="s">
        <v>62</v>
      </c>
      <c r="C24" s="54" t="s">
        <v>40</v>
      </c>
      <c r="D24" s="54" t="s">
        <v>41</v>
      </c>
      <c r="E24" s="55" t="s">
        <v>42</v>
      </c>
      <c r="F24" s="55" t="s">
        <v>43</v>
      </c>
      <c r="G24" s="57" t="s">
        <v>116</v>
      </c>
      <c r="H24" s="57" t="s">
        <v>117</v>
      </c>
      <c r="I24" s="57" t="s">
        <v>118</v>
      </c>
      <c r="J24" s="57"/>
      <c r="K24" s="57" t="s">
        <v>119</v>
      </c>
      <c r="L24" s="57" t="s">
        <v>43</v>
      </c>
      <c r="M24" s="57" t="s">
        <v>48</v>
      </c>
      <c r="N24" s="57" t="s">
        <v>49</v>
      </c>
      <c r="O24" s="57"/>
      <c r="P24" s="57" t="s">
        <v>50</v>
      </c>
      <c r="Q24" s="57">
        <v>6005</v>
      </c>
      <c r="R24" s="57" t="s">
        <v>51</v>
      </c>
      <c r="S24" s="58">
        <v>1146</v>
      </c>
      <c r="T24" s="58" t="s">
        <v>52</v>
      </c>
      <c r="U24" s="60"/>
      <c r="V24" s="60"/>
      <c r="W24" s="60"/>
      <c r="X24" s="61"/>
      <c r="Y24" s="61"/>
      <c r="Z24" s="61"/>
      <c r="AA24" s="60" t="s">
        <v>53</v>
      </c>
      <c r="AB24" s="60"/>
      <c r="AC24" s="60"/>
      <c r="AD24" s="61"/>
      <c r="AE24" s="61"/>
      <c r="AF24" s="60"/>
      <c r="AG24" s="61" t="s">
        <v>54</v>
      </c>
      <c r="AH24" s="63" t="s">
        <v>55</v>
      </c>
      <c r="AI24" s="64" t="s">
        <v>56</v>
      </c>
      <c r="AJ24" s="65" t="s">
        <v>57</v>
      </c>
      <c r="AK24" s="60">
        <v>4</v>
      </c>
      <c r="AL24" s="60">
        <v>7</v>
      </c>
      <c r="AM24" s="60"/>
      <c r="AN24" s="66"/>
      <c r="AO24" s="62"/>
      <c r="AP24" s="61"/>
      <c r="AQ24" s="64"/>
      <c r="AR24" s="60"/>
      <c r="AS24" s="60"/>
      <c r="AT24" s="61"/>
      <c r="AU24" s="61"/>
      <c r="AV24" s="61"/>
      <c r="AW24" s="61"/>
      <c r="AX24" s="61"/>
      <c r="AY24" s="61"/>
      <c r="AZ24" s="61"/>
      <c r="BA24" s="61"/>
      <c r="BB24" s="67">
        <v>11</v>
      </c>
      <c r="BC24" s="68"/>
      <c r="BD24" s="69"/>
      <c r="BE24" s="69"/>
      <c r="BF24" s="71">
        <f>'Bewertungkriterien zu FM'!N$32</f>
        <v>0</v>
      </c>
      <c r="BG24" s="72">
        <f>'Selbst-Sozal-Kompetenz'!N35</f>
        <v>0</v>
      </c>
      <c r="BH24" s="73" t="e">
        <f>IF(#REF!&gt;0.1,1,0)</f>
        <v>#REF!</v>
      </c>
      <c r="BI24" s="74"/>
      <c r="BJ24" s="15"/>
      <c r="BK24" s="15"/>
    </row>
    <row r="25" spans="1:63" ht="14.3" customHeight="1" x14ac:dyDescent="0.25">
      <c r="A25" s="52"/>
      <c r="B25" s="53" t="s">
        <v>67</v>
      </c>
      <c r="C25" s="54" t="s">
        <v>40</v>
      </c>
      <c r="D25" s="54" t="s">
        <v>41</v>
      </c>
      <c r="E25" s="55" t="s">
        <v>42</v>
      </c>
      <c r="F25" s="55" t="s">
        <v>43</v>
      </c>
      <c r="G25" s="57" t="s">
        <v>120</v>
      </c>
      <c r="H25" s="57" t="s">
        <v>121</v>
      </c>
      <c r="I25" s="57" t="s">
        <v>122</v>
      </c>
      <c r="J25" s="57"/>
      <c r="K25" s="57" t="s">
        <v>123</v>
      </c>
      <c r="L25" s="57" t="s">
        <v>43</v>
      </c>
      <c r="M25" s="57" t="s">
        <v>48</v>
      </c>
      <c r="N25" s="57" t="s">
        <v>49</v>
      </c>
      <c r="O25" s="57"/>
      <c r="P25" s="57" t="s">
        <v>50</v>
      </c>
      <c r="Q25" s="57">
        <v>6005</v>
      </c>
      <c r="R25" s="57" t="s">
        <v>51</v>
      </c>
      <c r="S25" s="58">
        <v>1146</v>
      </c>
      <c r="T25" s="58" t="s">
        <v>52</v>
      </c>
      <c r="U25" s="60"/>
      <c r="V25" s="60"/>
      <c r="W25" s="60"/>
      <c r="X25" s="61"/>
      <c r="Y25" s="61"/>
      <c r="Z25" s="61"/>
      <c r="AA25" s="60" t="s">
        <v>53</v>
      </c>
      <c r="AB25" s="60"/>
      <c r="AC25" s="60"/>
      <c r="AD25" s="61"/>
      <c r="AE25" s="61"/>
      <c r="AF25" s="60"/>
      <c r="AG25" s="61" t="s">
        <v>54</v>
      </c>
      <c r="AH25" s="63" t="s">
        <v>55</v>
      </c>
      <c r="AI25" s="64" t="s">
        <v>56</v>
      </c>
      <c r="AJ25" s="65" t="s">
        <v>57</v>
      </c>
      <c r="AK25" s="60">
        <v>4</v>
      </c>
      <c r="AL25" s="60">
        <v>7</v>
      </c>
      <c r="AM25" s="60"/>
      <c r="AN25" s="66"/>
      <c r="AO25" s="62"/>
      <c r="AP25" s="61"/>
      <c r="AQ25" s="64"/>
      <c r="AR25" s="60"/>
      <c r="AS25" s="60"/>
      <c r="AT25" s="61"/>
      <c r="AU25" s="61"/>
      <c r="AV25" s="61"/>
      <c r="AW25" s="61"/>
      <c r="AX25" s="61"/>
      <c r="AY25" s="61"/>
      <c r="AZ25" s="61"/>
      <c r="BA25" s="61"/>
      <c r="BB25" s="67">
        <v>12</v>
      </c>
      <c r="BC25" s="68"/>
      <c r="BD25" s="69"/>
      <c r="BE25" s="69"/>
      <c r="BF25" s="71">
        <f>'Bewertungkriterien zu FM'!O$32</f>
        <v>0</v>
      </c>
      <c r="BG25" s="72">
        <f>'Selbst-Sozal-Kompetenz'!O35</f>
        <v>0</v>
      </c>
      <c r="BH25" s="73" t="e">
        <f>IF(#REF!&gt;0.1,1,0)</f>
        <v>#REF!</v>
      </c>
      <c r="BI25" s="74"/>
      <c r="BJ25" s="15"/>
      <c r="BK25" s="15"/>
    </row>
    <row r="26" spans="1:63" x14ac:dyDescent="0.25">
      <c r="A26" s="76"/>
      <c r="B26" s="76"/>
      <c r="C26" s="76"/>
      <c r="D26" s="76"/>
      <c r="E26" s="76"/>
      <c r="F26" s="76"/>
      <c r="G26" s="57" t="s">
        <v>124</v>
      </c>
      <c r="H26" s="57" t="s">
        <v>125</v>
      </c>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c r="AZ26" s="65"/>
      <c r="BA26" s="65"/>
      <c r="BB26" s="77">
        <v>13</v>
      </c>
      <c r="BC26" s="68"/>
      <c r="BD26" s="69"/>
      <c r="BE26" s="69"/>
      <c r="BF26" s="71">
        <f>'Bewertungkriterien zu FM'!P$32</f>
        <v>0</v>
      </c>
      <c r="BG26" s="72">
        <f>'Selbst-Sozal-Kompetenz'!P35</f>
        <v>0</v>
      </c>
      <c r="BH26" s="73" t="e">
        <f>IF(#REF!&gt;0.1,1,0)</f>
        <v>#REF!</v>
      </c>
      <c r="BI26" s="74"/>
      <c r="BJ26" s="15"/>
      <c r="BK26" s="15"/>
    </row>
    <row r="27" spans="1:63" x14ac:dyDescent="0.25">
      <c r="A27" s="76"/>
      <c r="B27" s="76"/>
      <c r="C27" s="76"/>
      <c r="D27" s="76"/>
      <c r="E27" s="76"/>
      <c r="F27" s="76"/>
      <c r="G27" s="78" t="s">
        <v>126</v>
      </c>
      <c r="H27" s="78" t="s">
        <v>127</v>
      </c>
      <c r="I27" s="78"/>
      <c r="J27" s="78"/>
      <c r="K27" s="78"/>
      <c r="L27" s="78"/>
      <c r="M27" s="78"/>
      <c r="N27" s="78"/>
      <c r="O27" s="78"/>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77">
        <v>14</v>
      </c>
      <c r="BC27" s="79"/>
      <c r="BD27" s="80"/>
      <c r="BE27" s="80"/>
      <c r="BF27" s="81">
        <f>'Bewertungkriterien zu FM'!Q$32</f>
        <v>0</v>
      </c>
      <c r="BG27" s="82">
        <f>'Selbst-Sozal-Kompetenz'!Q35</f>
        <v>0</v>
      </c>
      <c r="BH27" s="83" t="e">
        <f>IF(#REF!&gt;0.1,1,0)</f>
        <v>#REF!</v>
      </c>
      <c r="BI27" s="84"/>
      <c r="BJ27" s="15"/>
      <c r="BK27" s="15"/>
    </row>
    <row r="28" spans="1:63" x14ac:dyDescent="0.25">
      <c r="G28" s="15"/>
      <c r="H28" s="14"/>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row>
    <row r="29" spans="1:63" x14ac:dyDescent="0.25">
      <c r="G29" s="15"/>
      <c r="H29" s="14"/>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row>
    <row r="30" spans="1:63" x14ac:dyDescent="0.25">
      <c r="G30" s="16"/>
      <c r="H30" s="44"/>
      <c r="I30" s="16"/>
      <c r="J30" s="16"/>
      <c r="K30" s="16"/>
      <c r="L30" s="16"/>
      <c r="M30" s="16"/>
      <c r="N30" s="16"/>
      <c r="O30" s="8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row>
    <row r="31" spans="1:63" x14ac:dyDescent="0.25">
      <c r="G31" s="15"/>
      <c r="H31" s="14"/>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row>
    <row r="32" spans="1:63" x14ac:dyDescent="0.25">
      <c r="G32" s="15"/>
      <c r="H32" s="14"/>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row>
    <row r="33" spans="7:63" x14ac:dyDescent="0.25">
      <c r="G33" s="15"/>
      <c r="H33" s="14"/>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row>
    <row r="34" spans="7:63" x14ac:dyDescent="0.25">
      <c r="G34" s="15"/>
      <c r="H34" s="14"/>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row>
  </sheetData>
  <mergeCells count="2">
    <mergeCell ref="H4:O4"/>
    <mergeCell ref="BB10:BB13"/>
  </mergeCells>
  <conditionalFormatting sqref="S14:S25">
    <cfRule type="expression" dxfId="6" priority="2">
      <formula>$T14="Nein"</formula>
    </cfRule>
  </conditionalFormatting>
  <printOptions gridLines="1"/>
  <pageMargins left="0" right="0" top="0" bottom="0"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selection activeCell="B12" sqref="B12"/>
    </sheetView>
  </sheetViews>
  <sheetFormatPr baseColWidth="10" defaultColWidth="9.140625" defaultRowHeight="13.6" x14ac:dyDescent="0.25"/>
  <cols>
    <col min="1" max="1" width="12.28515625" style="86"/>
    <col min="2" max="2" width="157.85546875"/>
    <col min="3" max="1025" width="11.5703125"/>
  </cols>
  <sheetData>
    <row r="1" spans="1:10" x14ac:dyDescent="0.25">
      <c r="A1" s="87">
        <v>1</v>
      </c>
      <c r="B1" s="88" t="s">
        <v>128</v>
      </c>
    </row>
    <row r="2" spans="1:10" x14ac:dyDescent="0.25">
      <c r="A2" s="89" t="s">
        <v>129</v>
      </c>
      <c r="B2" s="90" t="s">
        <v>130</v>
      </c>
      <c r="C2" s="90"/>
      <c r="D2" s="90"/>
      <c r="E2" s="90"/>
      <c r="F2" s="90"/>
      <c r="G2" s="90"/>
    </row>
    <row r="3" spans="1:10" s="91" customFormat="1" x14ac:dyDescent="0.25">
      <c r="A3" s="86"/>
    </row>
    <row r="4" spans="1:10" s="91" customFormat="1" x14ac:dyDescent="0.25">
      <c r="A4" s="87">
        <v>2</v>
      </c>
      <c r="B4" s="88" t="s">
        <v>131</v>
      </c>
      <c r="C4" s="88"/>
      <c r="D4" s="88"/>
      <c r="E4" s="88"/>
      <c r="F4" s="88"/>
      <c r="G4" s="88"/>
    </row>
    <row r="5" spans="1:10" s="91" customFormat="1" x14ac:dyDescent="0.25">
      <c r="A5" s="89" t="s">
        <v>129</v>
      </c>
      <c r="B5" s="92" t="s">
        <v>132</v>
      </c>
      <c r="C5" s="92"/>
      <c r="D5" s="92"/>
      <c r="E5" s="92"/>
      <c r="F5" s="92"/>
      <c r="G5" s="92"/>
    </row>
    <row r="6" spans="1:10" s="91" customFormat="1" x14ac:dyDescent="0.25">
      <c r="A6" s="86"/>
      <c r="B6"/>
      <c r="C6"/>
      <c r="D6"/>
      <c r="E6"/>
      <c r="F6"/>
      <c r="G6"/>
    </row>
    <row r="7" spans="1:10" x14ac:dyDescent="0.25">
      <c r="A7" s="87">
        <v>3</v>
      </c>
      <c r="B7" s="88" t="s">
        <v>133</v>
      </c>
      <c r="C7" s="88"/>
      <c r="D7" s="88"/>
      <c r="E7" s="88"/>
      <c r="F7" s="88"/>
      <c r="G7" s="88"/>
    </row>
    <row r="8" spans="1:10" x14ac:dyDescent="0.25">
      <c r="A8" s="89" t="s">
        <v>129</v>
      </c>
      <c r="B8" s="92" t="s">
        <v>134</v>
      </c>
      <c r="C8" s="92"/>
      <c r="D8" s="92"/>
      <c r="E8" s="92"/>
      <c r="F8" s="92"/>
      <c r="G8" s="92"/>
    </row>
    <row r="10" spans="1:10" ht="12.75" customHeight="1" x14ac:dyDescent="0.25">
      <c r="A10" s="87" t="s">
        <v>135</v>
      </c>
      <c r="B10" s="93" t="s">
        <v>136</v>
      </c>
      <c r="C10" s="93"/>
      <c r="D10" s="93"/>
      <c r="E10" s="93"/>
      <c r="F10" s="93"/>
      <c r="G10" s="93"/>
      <c r="H10" s="93"/>
      <c r="I10" s="93"/>
      <c r="J10" s="93"/>
    </row>
    <row r="11" spans="1:10" x14ac:dyDescent="0.25">
      <c r="A11"/>
    </row>
    <row r="12" spans="1:10" x14ac:dyDescent="0.25">
      <c r="A12" s="87" t="s">
        <v>137</v>
      </c>
      <c r="B12" s="94" t="s">
        <v>138</v>
      </c>
    </row>
  </sheetData>
  <printOptions gridLines="1"/>
  <pageMargins left="0.78749999999999998" right="0.78749999999999998" top="0.98402777777777795" bottom="0.9840277777777779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8"/>
  <sheetViews>
    <sheetView zoomScaleNormal="100" workbookViewId="0">
      <selection activeCell="A29" sqref="A29"/>
    </sheetView>
  </sheetViews>
  <sheetFormatPr baseColWidth="10" defaultColWidth="9.140625" defaultRowHeight="13.6" x14ac:dyDescent="0.25"/>
  <cols>
    <col min="1" max="1" width="11.5703125"/>
    <col min="2" max="34" width="5"/>
    <col min="35" max="1025" width="11.5703125"/>
  </cols>
  <sheetData>
    <row r="1" spans="1:34" x14ac:dyDescent="0.25">
      <c r="A1" s="95" t="s">
        <v>139</v>
      </c>
      <c r="B1" s="96">
        <v>0</v>
      </c>
      <c r="C1" s="96">
        <v>1</v>
      </c>
      <c r="D1" s="96">
        <v>2</v>
      </c>
      <c r="E1" s="96">
        <v>3</v>
      </c>
      <c r="F1" s="96">
        <v>4</v>
      </c>
      <c r="G1" s="96">
        <v>5</v>
      </c>
      <c r="H1" s="96">
        <v>6</v>
      </c>
      <c r="I1" s="96">
        <v>7</v>
      </c>
      <c r="J1" s="96">
        <v>8</v>
      </c>
      <c r="K1" s="96">
        <v>9</v>
      </c>
      <c r="L1" s="96">
        <v>10</v>
      </c>
      <c r="M1" s="96">
        <v>11</v>
      </c>
      <c r="N1" s="96">
        <v>12</v>
      </c>
      <c r="O1" s="96">
        <v>13</v>
      </c>
      <c r="P1" s="96">
        <v>14</v>
      </c>
      <c r="Q1" s="96">
        <v>15</v>
      </c>
      <c r="R1" s="96">
        <v>16</v>
      </c>
      <c r="S1" s="96">
        <v>17</v>
      </c>
      <c r="T1" s="96">
        <v>18</v>
      </c>
      <c r="U1" s="96">
        <v>19</v>
      </c>
      <c r="V1" s="96">
        <v>20</v>
      </c>
      <c r="W1" s="96">
        <v>21</v>
      </c>
      <c r="X1" s="96">
        <v>22</v>
      </c>
      <c r="Y1" s="96">
        <v>23</v>
      </c>
      <c r="Z1" s="96">
        <v>24</v>
      </c>
      <c r="AA1" s="96">
        <v>25</v>
      </c>
      <c r="AB1" s="96">
        <v>26</v>
      </c>
      <c r="AC1" s="96">
        <v>27</v>
      </c>
      <c r="AD1" s="96">
        <v>28</v>
      </c>
      <c r="AE1" s="96">
        <v>29</v>
      </c>
      <c r="AF1" s="96">
        <v>30</v>
      </c>
      <c r="AG1" s="96">
        <v>31</v>
      </c>
      <c r="AH1" s="96">
        <v>32</v>
      </c>
    </row>
    <row r="2" spans="1:34" x14ac:dyDescent="0.25">
      <c r="A2" s="95">
        <v>6</v>
      </c>
      <c r="B2" s="97">
        <v>1</v>
      </c>
      <c r="C2" s="97">
        <v>1.8</v>
      </c>
      <c r="D2" s="97">
        <v>2.7</v>
      </c>
      <c r="E2" s="97">
        <v>3.5</v>
      </c>
      <c r="F2" s="97">
        <v>4.3</v>
      </c>
      <c r="G2" s="97">
        <v>5.2</v>
      </c>
      <c r="H2" s="97">
        <v>6</v>
      </c>
      <c r="I2" s="97"/>
      <c r="J2" s="97"/>
      <c r="K2" s="97"/>
      <c r="L2" s="97"/>
      <c r="M2" s="97"/>
      <c r="N2" s="97"/>
      <c r="O2" s="97"/>
      <c r="P2" s="97"/>
      <c r="Q2" s="97"/>
      <c r="R2" s="97"/>
      <c r="S2" s="97"/>
      <c r="T2" s="97"/>
      <c r="U2" s="97"/>
      <c r="V2" s="97"/>
      <c r="W2" s="97"/>
      <c r="X2" s="97"/>
      <c r="Y2" s="97"/>
      <c r="Z2" s="97"/>
      <c r="AA2" s="97"/>
      <c r="AB2" s="97"/>
      <c r="AC2" s="97"/>
      <c r="AD2" s="97"/>
      <c r="AE2" s="97"/>
      <c r="AF2" s="97"/>
      <c r="AG2" s="97"/>
    </row>
    <row r="3" spans="1:34" x14ac:dyDescent="0.25">
      <c r="A3" s="95">
        <v>7</v>
      </c>
      <c r="B3" s="97">
        <v>1</v>
      </c>
      <c r="C3" s="97">
        <v>1.7</v>
      </c>
      <c r="D3" s="97">
        <v>2.4</v>
      </c>
      <c r="E3" s="97">
        <v>3.1</v>
      </c>
      <c r="F3" s="97">
        <v>3.9</v>
      </c>
      <c r="G3" s="97">
        <v>4.5999999999999996</v>
      </c>
      <c r="H3" s="97">
        <v>5.3</v>
      </c>
      <c r="I3" s="97">
        <v>6</v>
      </c>
      <c r="J3" s="97"/>
      <c r="K3" s="97"/>
      <c r="L3" s="97"/>
      <c r="M3" s="97"/>
      <c r="N3" s="97"/>
      <c r="O3" s="97"/>
      <c r="P3" s="97"/>
      <c r="Q3" s="97"/>
      <c r="R3" s="97"/>
      <c r="S3" s="97"/>
      <c r="T3" s="97"/>
      <c r="U3" s="97"/>
      <c r="V3" s="97"/>
      <c r="W3" s="97"/>
      <c r="X3" s="97"/>
      <c r="Y3" s="97"/>
      <c r="Z3" s="97"/>
      <c r="AA3" s="97"/>
      <c r="AB3" s="97"/>
      <c r="AC3" s="97"/>
      <c r="AD3" s="97"/>
      <c r="AE3" s="97"/>
      <c r="AF3" s="97"/>
      <c r="AG3" s="97"/>
    </row>
    <row r="4" spans="1:34" x14ac:dyDescent="0.25">
      <c r="A4" s="95">
        <v>8</v>
      </c>
      <c r="B4" s="97">
        <v>1</v>
      </c>
      <c r="C4" s="97">
        <v>1.6</v>
      </c>
      <c r="D4" s="97">
        <v>2.2999999999999998</v>
      </c>
      <c r="E4" s="97">
        <v>2.9</v>
      </c>
      <c r="F4" s="97">
        <v>3.5</v>
      </c>
      <c r="G4" s="97">
        <v>4.0999999999999996</v>
      </c>
      <c r="H4" s="97">
        <v>4.8</v>
      </c>
      <c r="I4" s="97">
        <v>5.4</v>
      </c>
      <c r="J4" s="97">
        <v>6</v>
      </c>
      <c r="K4" s="97"/>
      <c r="L4" s="97"/>
      <c r="M4" s="97"/>
      <c r="N4" s="97"/>
      <c r="O4" s="97"/>
      <c r="P4" s="97"/>
      <c r="Q4" s="97"/>
      <c r="R4" s="97"/>
      <c r="S4" s="97"/>
      <c r="T4" s="97"/>
      <c r="U4" s="97"/>
      <c r="V4" s="97"/>
      <c r="W4" s="97"/>
      <c r="X4" s="97"/>
      <c r="Y4" s="97"/>
      <c r="Z4" s="97"/>
      <c r="AA4" s="97"/>
      <c r="AB4" s="97"/>
      <c r="AC4" s="97"/>
      <c r="AD4" s="97"/>
      <c r="AE4" s="97"/>
      <c r="AF4" s="97"/>
      <c r="AG4" s="97"/>
    </row>
    <row r="5" spans="1:34" x14ac:dyDescent="0.25">
      <c r="A5" s="95">
        <v>9</v>
      </c>
      <c r="B5" s="97">
        <v>1</v>
      </c>
      <c r="C5" s="97">
        <v>1.6</v>
      </c>
      <c r="D5" s="97">
        <v>2.1</v>
      </c>
      <c r="E5" s="97">
        <v>2.7</v>
      </c>
      <c r="F5" s="97">
        <v>3.2</v>
      </c>
      <c r="G5" s="97">
        <v>3.8</v>
      </c>
      <c r="H5" s="97">
        <v>4.3</v>
      </c>
      <c r="I5" s="97">
        <v>4.9000000000000004</v>
      </c>
      <c r="J5" s="97">
        <v>5.4</v>
      </c>
      <c r="K5" s="97">
        <v>6</v>
      </c>
      <c r="L5" s="97"/>
      <c r="M5" s="97"/>
      <c r="N5" s="97"/>
      <c r="O5" s="97"/>
      <c r="P5" s="97"/>
      <c r="Q5" s="97"/>
      <c r="R5" s="97"/>
      <c r="S5" s="97"/>
      <c r="T5" s="97"/>
      <c r="U5" s="97"/>
      <c r="V5" s="97"/>
      <c r="W5" s="97"/>
      <c r="X5" s="97"/>
      <c r="Y5" s="97"/>
      <c r="Z5" s="97"/>
      <c r="AA5" s="97"/>
      <c r="AB5" s="97"/>
      <c r="AC5" s="97"/>
      <c r="AD5" s="97"/>
      <c r="AE5" s="97"/>
      <c r="AF5" s="97"/>
      <c r="AG5" s="97"/>
    </row>
    <row r="6" spans="1:34" x14ac:dyDescent="0.25">
      <c r="A6" s="95">
        <v>10</v>
      </c>
      <c r="B6" s="97">
        <v>1</v>
      </c>
      <c r="C6" s="97">
        <v>1.5</v>
      </c>
      <c r="D6" s="97">
        <v>2</v>
      </c>
      <c r="E6" s="97">
        <v>2.5</v>
      </c>
      <c r="F6" s="97">
        <v>3</v>
      </c>
      <c r="G6" s="97">
        <v>3.5</v>
      </c>
      <c r="H6" s="97">
        <v>4</v>
      </c>
      <c r="I6" s="97">
        <v>4.5</v>
      </c>
      <c r="J6" s="97">
        <v>5</v>
      </c>
      <c r="K6" s="97">
        <v>5.5</v>
      </c>
      <c r="L6" s="97">
        <v>6</v>
      </c>
      <c r="M6" s="97"/>
      <c r="N6" s="97"/>
      <c r="O6" s="97"/>
      <c r="P6" s="97"/>
      <c r="Q6" s="97"/>
      <c r="R6" s="97"/>
      <c r="S6" s="97"/>
      <c r="T6" s="97"/>
      <c r="U6" s="97"/>
      <c r="V6" s="97"/>
      <c r="W6" s="97"/>
      <c r="X6" s="97"/>
      <c r="Y6" s="97"/>
      <c r="Z6" s="97"/>
      <c r="AA6" s="97"/>
      <c r="AB6" s="97"/>
      <c r="AC6" s="97"/>
      <c r="AD6" s="97"/>
      <c r="AE6" s="97"/>
      <c r="AF6" s="97"/>
      <c r="AG6" s="97"/>
    </row>
    <row r="7" spans="1:34" x14ac:dyDescent="0.25">
      <c r="A7" s="95">
        <v>11</v>
      </c>
      <c r="B7" s="97">
        <v>1</v>
      </c>
      <c r="C7" s="97">
        <v>1.5</v>
      </c>
      <c r="D7" s="97">
        <v>1.9</v>
      </c>
      <c r="E7" s="97">
        <v>2.4</v>
      </c>
      <c r="F7" s="97">
        <v>2.8</v>
      </c>
      <c r="G7" s="97">
        <v>3.3</v>
      </c>
      <c r="H7" s="97">
        <v>3.7</v>
      </c>
      <c r="I7" s="97">
        <v>4.2</v>
      </c>
      <c r="J7" s="97">
        <v>4.5999999999999996</v>
      </c>
      <c r="K7" s="97">
        <v>5.0999999999999996</v>
      </c>
      <c r="L7" s="97">
        <v>5.5</v>
      </c>
      <c r="M7" s="97">
        <v>6</v>
      </c>
      <c r="N7" s="97"/>
      <c r="O7" s="97"/>
      <c r="P7" s="97"/>
      <c r="Q7" s="97"/>
      <c r="R7" s="97"/>
      <c r="S7" s="97"/>
      <c r="T7" s="97"/>
      <c r="U7" s="97"/>
      <c r="V7" s="97"/>
      <c r="W7" s="97"/>
      <c r="X7" s="97"/>
      <c r="Y7" s="97"/>
      <c r="Z7" s="97"/>
      <c r="AA7" s="97"/>
      <c r="AB7" s="97"/>
      <c r="AC7" s="97"/>
      <c r="AD7" s="97"/>
      <c r="AE7" s="97"/>
      <c r="AF7" s="97"/>
      <c r="AG7" s="97"/>
    </row>
    <row r="8" spans="1:34" x14ac:dyDescent="0.25">
      <c r="A8" s="95">
        <v>12</v>
      </c>
      <c r="B8" s="97">
        <v>1</v>
      </c>
      <c r="C8" s="97">
        <v>1.4</v>
      </c>
      <c r="D8" s="97">
        <v>1.8</v>
      </c>
      <c r="E8" s="97">
        <v>2.2999999999999998</v>
      </c>
      <c r="F8" s="97">
        <v>2.7</v>
      </c>
      <c r="G8" s="97">
        <v>3.1</v>
      </c>
      <c r="H8" s="97">
        <v>3.5</v>
      </c>
      <c r="I8" s="97">
        <v>3.9</v>
      </c>
      <c r="J8" s="97">
        <v>4.3</v>
      </c>
      <c r="K8" s="97">
        <v>4.8</v>
      </c>
      <c r="L8" s="97">
        <v>5.2</v>
      </c>
      <c r="M8" s="97">
        <v>5.6</v>
      </c>
      <c r="N8" s="97">
        <v>6</v>
      </c>
      <c r="O8" s="97"/>
      <c r="P8" s="97"/>
      <c r="Q8" s="97"/>
      <c r="R8" s="97"/>
      <c r="S8" s="97"/>
      <c r="T8" s="97"/>
      <c r="U8" s="97"/>
      <c r="V8" s="97"/>
      <c r="W8" s="97"/>
      <c r="X8" s="97"/>
      <c r="Y8" s="97"/>
      <c r="Z8" s="97"/>
      <c r="AA8" s="97"/>
      <c r="AB8" s="97"/>
      <c r="AC8" s="97"/>
      <c r="AD8" s="97"/>
      <c r="AE8" s="97"/>
      <c r="AF8" s="97"/>
      <c r="AG8" s="97"/>
    </row>
    <row r="9" spans="1:34" x14ac:dyDescent="0.25">
      <c r="A9" s="95">
        <v>13</v>
      </c>
      <c r="B9" s="97">
        <v>1</v>
      </c>
      <c r="C9" s="97">
        <v>1.4</v>
      </c>
      <c r="D9" s="97">
        <v>1.8</v>
      </c>
      <c r="E9" s="97">
        <v>2.2000000000000002</v>
      </c>
      <c r="F9" s="97">
        <v>2.5</v>
      </c>
      <c r="G9" s="97">
        <v>2.9</v>
      </c>
      <c r="H9" s="97">
        <v>3.3</v>
      </c>
      <c r="I9" s="97">
        <v>3.7</v>
      </c>
      <c r="J9" s="97">
        <v>4.0999999999999996</v>
      </c>
      <c r="K9" s="97">
        <v>4.5</v>
      </c>
      <c r="L9" s="97">
        <v>4.8</v>
      </c>
      <c r="M9" s="97">
        <v>5.2</v>
      </c>
      <c r="N9" s="97">
        <v>5.6</v>
      </c>
      <c r="O9" s="97">
        <v>6</v>
      </c>
      <c r="P9" s="97"/>
      <c r="Q9" s="97"/>
      <c r="R9" s="97"/>
      <c r="S9" s="97"/>
      <c r="T9" s="97"/>
      <c r="U9" s="97"/>
      <c r="V9" s="97"/>
      <c r="W9" s="97"/>
      <c r="X9" s="97"/>
      <c r="Y9" s="97"/>
      <c r="Z9" s="97"/>
      <c r="AA9" s="97"/>
      <c r="AB9" s="97"/>
      <c r="AC9" s="97"/>
      <c r="AD9" s="97"/>
      <c r="AE9" s="97"/>
      <c r="AF9" s="97"/>
      <c r="AG9" s="97"/>
    </row>
    <row r="10" spans="1:34" x14ac:dyDescent="0.25">
      <c r="A10" s="95">
        <v>14</v>
      </c>
      <c r="B10" s="97">
        <v>1</v>
      </c>
      <c r="C10" s="97">
        <v>1.4</v>
      </c>
      <c r="D10" s="97">
        <v>1.7</v>
      </c>
      <c r="E10" s="97">
        <v>2.1</v>
      </c>
      <c r="F10" s="97">
        <v>2.4</v>
      </c>
      <c r="G10" s="97">
        <v>2.8</v>
      </c>
      <c r="H10" s="97">
        <v>3.1</v>
      </c>
      <c r="I10" s="97">
        <v>3.5</v>
      </c>
      <c r="J10" s="97">
        <v>3.9</v>
      </c>
      <c r="K10" s="97">
        <v>4.2</v>
      </c>
      <c r="L10" s="97">
        <v>4.5999999999999996</v>
      </c>
      <c r="M10" s="97">
        <v>4.9000000000000004</v>
      </c>
      <c r="N10" s="97">
        <v>5.3</v>
      </c>
      <c r="O10" s="97">
        <v>5.6</v>
      </c>
      <c r="P10" s="97">
        <v>6</v>
      </c>
      <c r="Q10" s="97"/>
      <c r="R10" s="97"/>
      <c r="S10" s="97"/>
      <c r="T10" s="97"/>
      <c r="U10" s="97"/>
      <c r="V10" s="97"/>
      <c r="W10" s="97"/>
      <c r="X10" s="97"/>
      <c r="Y10" s="97"/>
      <c r="Z10" s="97"/>
      <c r="AA10" s="97"/>
      <c r="AB10" s="97"/>
      <c r="AC10" s="97"/>
      <c r="AD10" s="97"/>
      <c r="AE10" s="97"/>
      <c r="AF10" s="97"/>
      <c r="AG10" s="97"/>
    </row>
    <row r="11" spans="1:34" x14ac:dyDescent="0.25">
      <c r="A11" s="95">
        <v>15</v>
      </c>
      <c r="B11" s="97">
        <v>1</v>
      </c>
      <c r="C11" s="97">
        <v>1.3</v>
      </c>
      <c r="D11" s="97">
        <v>1.7</v>
      </c>
      <c r="E11" s="97">
        <v>2</v>
      </c>
      <c r="F11" s="97">
        <v>2.6</v>
      </c>
      <c r="G11" s="97">
        <v>2.7</v>
      </c>
      <c r="H11" s="97">
        <v>3</v>
      </c>
      <c r="I11" s="97">
        <v>3.3</v>
      </c>
      <c r="J11" s="97">
        <v>3.7</v>
      </c>
      <c r="K11" s="97">
        <v>4</v>
      </c>
      <c r="L11" s="97">
        <v>4.3</v>
      </c>
      <c r="M11" s="97">
        <v>4.7</v>
      </c>
      <c r="N11" s="97">
        <v>5</v>
      </c>
      <c r="O11" s="97">
        <v>5.3</v>
      </c>
      <c r="P11" s="97">
        <v>5.7</v>
      </c>
      <c r="Q11" s="97">
        <v>6</v>
      </c>
      <c r="R11" s="97"/>
      <c r="S11" s="97"/>
      <c r="T11" s="97"/>
      <c r="U11" s="97"/>
      <c r="V11" s="97"/>
      <c r="W11" s="97"/>
      <c r="X11" s="97"/>
      <c r="Y11" s="97"/>
      <c r="Z11" s="97"/>
      <c r="AA11" s="97"/>
      <c r="AB11" s="97"/>
      <c r="AC11" s="97"/>
      <c r="AD11" s="97"/>
      <c r="AE11" s="97"/>
      <c r="AF11" s="97"/>
      <c r="AG11" s="97"/>
    </row>
    <row r="12" spans="1:34" x14ac:dyDescent="0.25">
      <c r="A12" s="95">
        <v>16</v>
      </c>
      <c r="B12" s="97">
        <v>1</v>
      </c>
      <c r="C12" s="97">
        <v>1.3</v>
      </c>
      <c r="D12" s="97">
        <v>1.6</v>
      </c>
      <c r="E12" s="97">
        <v>1.9</v>
      </c>
      <c r="F12" s="97">
        <v>2.2999999999999998</v>
      </c>
      <c r="G12" s="97">
        <v>2.6</v>
      </c>
      <c r="H12" s="97">
        <v>2.9</v>
      </c>
      <c r="I12" s="97">
        <v>3.2</v>
      </c>
      <c r="J12" s="97">
        <v>3.5</v>
      </c>
      <c r="K12" s="97">
        <v>3.8</v>
      </c>
      <c r="L12" s="97">
        <v>4.0999999999999996</v>
      </c>
      <c r="M12" s="97">
        <v>4.4000000000000004</v>
      </c>
      <c r="N12" s="97">
        <v>4.8</v>
      </c>
      <c r="O12" s="97">
        <v>5.0999999999999996</v>
      </c>
      <c r="P12" s="97">
        <v>5.4</v>
      </c>
      <c r="Q12" s="97">
        <v>5.7</v>
      </c>
      <c r="R12" s="97">
        <v>6</v>
      </c>
      <c r="S12" s="97"/>
      <c r="T12" s="97"/>
      <c r="U12" s="97"/>
      <c r="V12" s="97"/>
      <c r="W12" s="97"/>
      <c r="X12" s="97"/>
      <c r="Y12" s="97"/>
      <c r="Z12" s="97"/>
      <c r="AA12" s="97"/>
      <c r="AB12" s="97"/>
      <c r="AC12" s="97"/>
      <c r="AD12" s="97"/>
      <c r="AE12" s="97"/>
      <c r="AF12" s="97"/>
      <c r="AG12" s="97"/>
    </row>
    <row r="13" spans="1:34" x14ac:dyDescent="0.25">
      <c r="A13" s="95">
        <v>17</v>
      </c>
      <c r="B13" s="97">
        <v>1</v>
      </c>
      <c r="C13" s="97">
        <v>1.3</v>
      </c>
      <c r="D13" s="97">
        <v>1.6</v>
      </c>
      <c r="E13" s="97">
        <v>1.9</v>
      </c>
      <c r="F13" s="97">
        <v>2.2000000000000002</v>
      </c>
      <c r="G13" s="97">
        <v>2.5</v>
      </c>
      <c r="H13" s="97">
        <v>2.8</v>
      </c>
      <c r="I13" s="97">
        <v>3.1</v>
      </c>
      <c r="J13" s="97">
        <v>3.4</v>
      </c>
      <c r="K13" s="97">
        <v>3.6</v>
      </c>
      <c r="L13" s="97">
        <v>3.9</v>
      </c>
      <c r="M13" s="97">
        <v>4.2</v>
      </c>
      <c r="N13" s="97">
        <v>4.5</v>
      </c>
      <c r="O13" s="97">
        <v>4.8</v>
      </c>
      <c r="P13" s="97">
        <v>5.0999999999999996</v>
      </c>
      <c r="Q13" s="97">
        <v>5.4</v>
      </c>
      <c r="R13" s="97">
        <v>5.7</v>
      </c>
      <c r="S13" s="97">
        <v>6</v>
      </c>
      <c r="T13" s="97"/>
      <c r="U13" s="97"/>
      <c r="V13" s="97"/>
      <c r="W13" s="97"/>
      <c r="X13" s="97"/>
      <c r="Y13" s="97"/>
      <c r="Z13" s="97"/>
      <c r="AA13" s="97"/>
      <c r="AB13" s="97"/>
      <c r="AC13" s="97"/>
      <c r="AD13" s="97"/>
      <c r="AE13" s="97"/>
      <c r="AF13" s="97"/>
      <c r="AG13" s="97"/>
    </row>
    <row r="14" spans="1:34" x14ac:dyDescent="0.25">
      <c r="A14" s="95">
        <v>18</v>
      </c>
      <c r="B14" s="97">
        <v>1</v>
      </c>
      <c r="C14" s="97">
        <v>1.3</v>
      </c>
      <c r="D14" s="97">
        <v>1.6</v>
      </c>
      <c r="E14" s="97">
        <v>1.8</v>
      </c>
      <c r="F14" s="97">
        <v>2.1</v>
      </c>
      <c r="G14" s="97">
        <v>2.4</v>
      </c>
      <c r="H14" s="97">
        <v>2.7</v>
      </c>
      <c r="I14" s="97">
        <v>2.9</v>
      </c>
      <c r="J14" s="97">
        <v>3.2</v>
      </c>
      <c r="K14" s="97">
        <v>3.5</v>
      </c>
      <c r="L14" s="97">
        <v>3.8</v>
      </c>
      <c r="M14" s="97">
        <v>4.0999999999999996</v>
      </c>
      <c r="N14" s="97">
        <v>4.3</v>
      </c>
      <c r="O14" s="97">
        <v>4.5999999999999996</v>
      </c>
      <c r="P14" s="97">
        <v>4.9000000000000004</v>
      </c>
      <c r="Q14" s="97">
        <v>5.2</v>
      </c>
      <c r="R14" s="97">
        <v>5.4</v>
      </c>
      <c r="S14" s="97">
        <v>5.7</v>
      </c>
      <c r="T14" s="97">
        <v>6</v>
      </c>
      <c r="U14" s="97"/>
      <c r="V14" s="97"/>
      <c r="W14" s="97"/>
      <c r="X14" s="97"/>
      <c r="Y14" s="97"/>
      <c r="Z14" s="97"/>
      <c r="AA14" s="97"/>
      <c r="AB14" s="97"/>
      <c r="AC14" s="97"/>
      <c r="AD14" s="97"/>
      <c r="AE14" s="97"/>
      <c r="AF14" s="97"/>
      <c r="AG14" s="97"/>
    </row>
    <row r="15" spans="1:34" x14ac:dyDescent="0.25">
      <c r="A15" s="95">
        <v>19</v>
      </c>
      <c r="B15" s="97">
        <v>1</v>
      </c>
      <c r="C15" s="97">
        <v>1.3</v>
      </c>
      <c r="D15" s="97">
        <v>1.5</v>
      </c>
      <c r="E15" s="97">
        <v>1.8</v>
      </c>
      <c r="F15" s="97">
        <v>2.1</v>
      </c>
      <c r="G15" s="97">
        <v>2.2999999999999998</v>
      </c>
      <c r="H15" s="97">
        <v>2.6</v>
      </c>
      <c r="I15" s="97">
        <v>2.8</v>
      </c>
      <c r="J15" s="97">
        <v>3.1</v>
      </c>
      <c r="K15" s="97">
        <v>3.4</v>
      </c>
      <c r="L15" s="97">
        <v>3.6</v>
      </c>
      <c r="M15" s="97">
        <v>3.9</v>
      </c>
      <c r="N15" s="97">
        <v>4.2</v>
      </c>
      <c r="O15" s="97">
        <v>4.4000000000000004</v>
      </c>
      <c r="P15" s="97">
        <v>4.7</v>
      </c>
      <c r="Q15" s="97">
        <v>4.9000000000000004</v>
      </c>
      <c r="R15" s="97">
        <v>5.2</v>
      </c>
      <c r="S15" s="97">
        <v>5.5</v>
      </c>
      <c r="T15" s="97">
        <v>5.7</v>
      </c>
      <c r="U15" s="97">
        <v>6</v>
      </c>
      <c r="V15" s="97"/>
      <c r="W15" s="97"/>
      <c r="X15" s="97"/>
      <c r="Y15" s="97"/>
      <c r="Z15" s="97"/>
      <c r="AA15" s="97"/>
      <c r="AB15" s="97"/>
      <c r="AC15" s="97"/>
      <c r="AD15" s="97"/>
      <c r="AE15" s="97"/>
      <c r="AF15" s="97"/>
      <c r="AG15" s="97"/>
    </row>
    <row r="16" spans="1:34" x14ac:dyDescent="0.25">
      <c r="A16" s="95">
        <v>20</v>
      </c>
      <c r="B16" s="97">
        <v>1</v>
      </c>
      <c r="C16" s="97">
        <v>1.3</v>
      </c>
      <c r="D16" s="97">
        <v>1.5</v>
      </c>
      <c r="E16" s="97">
        <v>1.8</v>
      </c>
      <c r="F16" s="97">
        <v>2</v>
      </c>
      <c r="G16" s="97">
        <v>2.2999999999999998</v>
      </c>
      <c r="H16" s="97">
        <v>2.5</v>
      </c>
      <c r="I16" s="97">
        <v>2.8</v>
      </c>
      <c r="J16" s="97">
        <v>3</v>
      </c>
      <c r="K16" s="97">
        <v>3.3</v>
      </c>
      <c r="L16" s="97">
        <v>3.5</v>
      </c>
      <c r="M16" s="97">
        <v>3.8</v>
      </c>
      <c r="N16" s="97">
        <v>4</v>
      </c>
      <c r="O16" s="97">
        <v>4.3</v>
      </c>
      <c r="P16" s="97">
        <v>4.5</v>
      </c>
      <c r="Q16" s="97">
        <v>4.8</v>
      </c>
      <c r="R16" s="97">
        <v>5</v>
      </c>
      <c r="S16" s="97">
        <v>5.3</v>
      </c>
      <c r="T16" s="97">
        <v>5.5</v>
      </c>
      <c r="U16" s="97">
        <v>5.8</v>
      </c>
      <c r="V16" s="97">
        <v>6</v>
      </c>
      <c r="W16" s="97"/>
      <c r="X16" s="97"/>
      <c r="Y16" s="97"/>
      <c r="Z16" s="97"/>
      <c r="AA16" s="97"/>
      <c r="AB16" s="97"/>
      <c r="AC16" s="97"/>
      <c r="AD16" s="97"/>
      <c r="AE16" s="97"/>
      <c r="AF16" s="97"/>
      <c r="AG16" s="97"/>
    </row>
    <row r="17" spans="1:34" x14ac:dyDescent="0.25">
      <c r="A17" s="95">
        <v>21</v>
      </c>
      <c r="B17" s="97">
        <v>1</v>
      </c>
      <c r="C17" s="97">
        <v>1.2</v>
      </c>
      <c r="D17" s="97">
        <v>1.5</v>
      </c>
      <c r="E17" s="97">
        <v>1.7</v>
      </c>
      <c r="F17" s="97">
        <v>2</v>
      </c>
      <c r="G17" s="97">
        <v>2.2000000000000002</v>
      </c>
      <c r="H17" s="97">
        <v>2.4</v>
      </c>
      <c r="I17" s="97">
        <v>2.7</v>
      </c>
      <c r="J17" s="97">
        <v>2.9</v>
      </c>
      <c r="K17" s="97">
        <v>3.1</v>
      </c>
      <c r="L17" s="97">
        <v>3.4</v>
      </c>
      <c r="M17" s="97">
        <v>3.6</v>
      </c>
      <c r="N17" s="97">
        <v>3.9</v>
      </c>
      <c r="O17" s="97">
        <v>4.0999999999999996</v>
      </c>
      <c r="P17" s="97">
        <v>4.3</v>
      </c>
      <c r="Q17" s="97">
        <v>4.5999999999999996</v>
      </c>
      <c r="R17" s="97">
        <v>4.8</v>
      </c>
      <c r="S17" s="97">
        <v>5</v>
      </c>
      <c r="T17" s="97">
        <v>5.3</v>
      </c>
      <c r="U17" s="97">
        <v>5.5</v>
      </c>
      <c r="V17" s="97">
        <v>5.8</v>
      </c>
      <c r="W17" s="97">
        <v>6</v>
      </c>
      <c r="X17" s="97"/>
      <c r="Y17" s="97"/>
      <c r="Z17" s="97"/>
      <c r="AA17" s="97"/>
      <c r="AB17" s="97"/>
      <c r="AC17" s="97"/>
      <c r="AD17" s="97"/>
      <c r="AE17" s="97"/>
      <c r="AF17" s="97"/>
      <c r="AG17" s="97"/>
    </row>
    <row r="18" spans="1:34" x14ac:dyDescent="0.25">
      <c r="A18" s="95">
        <v>22</v>
      </c>
      <c r="B18" s="97">
        <v>1</v>
      </c>
      <c r="C18" s="97">
        <v>1.2</v>
      </c>
      <c r="D18" s="97">
        <v>1.5</v>
      </c>
      <c r="E18" s="97">
        <v>1.7</v>
      </c>
      <c r="F18" s="97">
        <v>1.9</v>
      </c>
      <c r="G18" s="97">
        <v>2.1</v>
      </c>
      <c r="H18" s="97">
        <v>2.4</v>
      </c>
      <c r="I18" s="97">
        <v>2.6</v>
      </c>
      <c r="J18" s="97">
        <v>2.8</v>
      </c>
      <c r="K18" s="97">
        <v>3</v>
      </c>
      <c r="L18" s="97">
        <v>3.3</v>
      </c>
      <c r="M18" s="97">
        <v>3.5</v>
      </c>
      <c r="N18" s="97">
        <v>3.7</v>
      </c>
      <c r="O18" s="97">
        <v>4</v>
      </c>
      <c r="P18" s="97">
        <v>4.2</v>
      </c>
      <c r="Q18" s="97">
        <v>4.4000000000000004</v>
      </c>
      <c r="R18" s="97">
        <v>4.5999999999999996</v>
      </c>
      <c r="S18" s="97">
        <v>4.9000000000000004</v>
      </c>
      <c r="T18" s="97">
        <v>5.0999999999999996</v>
      </c>
      <c r="U18" s="97">
        <v>5.3</v>
      </c>
      <c r="V18" s="97">
        <v>5.5</v>
      </c>
      <c r="W18" s="97">
        <v>5.8</v>
      </c>
      <c r="X18" s="97">
        <v>6</v>
      </c>
      <c r="Y18" s="97"/>
      <c r="Z18" s="97"/>
      <c r="AA18" s="97"/>
      <c r="AB18" s="97"/>
      <c r="AC18" s="97"/>
      <c r="AD18" s="97"/>
      <c r="AE18" s="97"/>
      <c r="AF18" s="97"/>
      <c r="AG18" s="97"/>
    </row>
    <row r="19" spans="1:34" x14ac:dyDescent="0.25">
      <c r="A19" s="95">
        <v>23</v>
      </c>
      <c r="B19" s="97">
        <v>1</v>
      </c>
      <c r="C19" s="97">
        <v>1.2</v>
      </c>
      <c r="D19" s="97">
        <v>1.4</v>
      </c>
      <c r="E19" s="97">
        <v>1.7</v>
      </c>
      <c r="F19" s="97">
        <v>1.9</v>
      </c>
      <c r="G19" s="97">
        <v>2.1</v>
      </c>
      <c r="H19" s="97">
        <v>2.2999999999999998</v>
      </c>
      <c r="I19" s="97">
        <v>2.5</v>
      </c>
      <c r="J19" s="97">
        <v>2.7</v>
      </c>
      <c r="K19" s="97">
        <v>3</v>
      </c>
      <c r="L19" s="97">
        <v>3.2</v>
      </c>
      <c r="M19" s="97">
        <v>3.4</v>
      </c>
      <c r="N19" s="97">
        <v>3.6</v>
      </c>
      <c r="O19" s="97">
        <v>3.8</v>
      </c>
      <c r="P19" s="97">
        <v>4</v>
      </c>
      <c r="Q19" s="97">
        <v>4.3</v>
      </c>
      <c r="R19" s="97">
        <v>4.5</v>
      </c>
      <c r="S19" s="97">
        <v>4.7</v>
      </c>
      <c r="T19" s="97">
        <v>4.9000000000000004</v>
      </c>
      <c r="U19" s="97">
        <v>5.0999999999999996</v>
      </c>
      <c r="V19" s="97">
        <v>5.3</v>
      </c>
      <c r="W19" s="97">
        <v>5.6</v>
      </c>
      <c r="X19" s="97">
        <v>5.8</v>
      </c>
      <c r="Y19" s="97">
        <v>6</v>
      </c>
      <c r="Z19" s="97"/>
      <c r="AA19" s="97"/>
      <c r="AB19" s="97"/>
      <c r="AC19" s="97"/>
      <c r="AD19" s="97"/>
      <c r="AE19" s="97"/>
      <c r="AF19" s="97"/>
      <c r="AG19" s="97"/>
    </row>
    <row r="20" spans="1:34" x14ac:dyDescent="0.25">
      <c r="A20" s="95">
        <v>24</v>
      </c>
      <c r="B20" s="97">
        <v>1</v>
      </c>
      <c r="C20" s="97">
        <v>1.2</v>
      </c>
      <c r="D20" s="97">
        <v>1.4</v>
      </c>
      <c r="E20" s="97">
        <v>1.6</v>
      </c>
      <c r="F20" s="97">
        <v>1.8</v>
      </c>
      <c r="G20" s="97">
        <v>2</v>
      </c>
      <c r="H20" s="97">
        <v>2.2999999999999998</v>
      </c>
      <c r="I20" s="97">
        <v>2.5</v>
      </c>
      <c r="J20" s="97">
        <v>2.7</v>
      </c>
      <c r="K20" s="97">
        <v>2.9</v>
      </c>
      <c r="L20" s="97">
        <v>3.1</v>
      </c>
      <c r="M20" s="97">
        <v>3.3</v>
      </c>
      <c r="N20" s="97">
        <v>3.5</v>
      </c>
      <c r="O20" s="97">
        <v>3.7</v>
      </c>
      <c r="P20" s="97">
        <v>3.9</v>
      </c>
      <c r="Q20" s="97">
        <v>4.0999999999999996</v>
      </c>
      <c r="R20" s="97">
        <v>4.3</v>
      </c>
      <c r="S20" s="97">
        <v>4.5</v>
      </c>
      <c r="T20" s="97">
        <v>4.8</v>
      </c>
      <c r="U20" s="97">
        <v>5</v>
      </c>
      <c r="V20" s="97">
        <v>5.2</v>
      </c>
      <c r="W20" s="97">
        <v>5.4</v>
      </c>
      <c r="X20" s="97">
        <v>5.6</v>
      </c>
      <c r="Y20" s="97">
        <v>5.8</v>
      </c>
      <c r="Z20" s="97">
        <v>6</v>
      </c>
      <c r="AA20" s="97"/>
      <c r="AB20" s="97"/>
      <c r="AC20" s="97"/>
      <c r="AD20" s="97"/>
      <c r="AE20" s="97"/>
      <c r="AF20" s="97"/>
      <c r="AG20" s="97"/>
    </row>
    <row r="21" spans="1:34" x14ac:dyDescent="0.25">
      <c r="A21" s="95">
        <v>25</v>
      </c>
      <c r="B21" s="97">
        <v>1</v>
      </c>
      <c r="C21" s="97">
        <v>1.2</v>
      </c>
      <c r="D21" s="97">
        <v>1.4</v>
      </c>
      <c r="E21" s="97">
        <v>1.6</v>
      </c>
      <c r="F21" s="97">
        <v>1.8</v>
      </c>
      <c r="G21" s="97">
        <v>2</v>
      </c>
      <c r="H21" s="97">
        <v>2.2000000000000002</v>
      </c>
      <c r="I21" s="97">
        <v>2.4</v>
      </c>
      <c r="J21" s="97">
        <v>2.6</v>
      </c>
      <c r="K21" s="97">
        <v>2.8</v>
      </c>
      <c r="L21" s="97">
        <v>3</v>
      </c>
      <c r="M21" s="97">
        <v>3.2</v>
      </c>
      <c r="N21" s="97">
        <v>3.4</v>
      </c>
      <c r="O21" s="97">
        <v>3.6</v>
      </c>
      <c r="P21" s="97">
        <v>3.8</v>
      </c>
      <c r="Q21" s="97">
        <v>4</v>
      </c>
      <c r="R21" s="97">
        <v>4.2</v>
      </c>
      <c r="S21" s="97">
        <v>4.4000000000000004</v>
      </c>
      <c r="T21" s="97">
        <v>4.5999999999999996</v>
      </c>
      <c r="U21" s="97">
        <v>4.8</v>
      </c>
      <c r="V21" s="97">
        <v>5</v>
      </c>
      <c r="W21" s="97">
        <v>5.2</v>
      </c>
      <c r="X21" s="97">
        <v>5.4</v>
      </c>
      <c r="Y21" s="97">
        <v>5.6</v>
      </c>
      <c r="Z21" s="97">
        <v>5.8</v>
      </c>
      <c r="AA21" s="97">
        <v>6</v>
      </c>
      <c r="AB21" s="97"/>
      <c r="AC21" s="97"/>
      <c r="AD21" s="97"/>
      <c r="AE21" s="97"/>
      <c r="AF21" s="97"/>
      <c r="AG21" s="97"/>
    </row>
    <row r="22" spans="1:34" x14ac:dyDescent="0.25">
      <c r="A22" s="95">
        <v>26</v>
      </c>
      <c r="B22" s="97">
        <v>1</v>
      </c>
      <c r="C22" s="97">
        <v>1.2</v>
      </c>
      <c r="D22" s="97">
        <v>1.4</v>
      </c>
      <c r="E22" s="97">
        <v>1.6</v>
      </c>
      <c r="F22" s="97">
        <v>1.8</v>
      </c>
      <c r="G22" s="97">
        <v>2</v>
      </c>
      <c r="H22" s="97">
        <v>2.2000000000000002</v>
      </c>
      <c r="I22" s="97">
        <v>2.2999999999999998</v>
      </c>
      <c r="J22" s="97">
        <v>2.5</v>
      </c>
      <c r="K22" s="97">
        <v>2.7</v>
      </c>
      <c r="L22" s="97">
        <v>2.9</v>
      </c>
      <c r="M22" s="97">
        <v>3.1</v>
      </c>
      <c r="N22" s="97">
        <v>3.3</v>
      </c>
      <c r="O22" s="97">
        <v>3.5</v>
      </c>
      <c r="P22" s="97">
        <v>3.7</v>
      </c>
      <c r="Q22" s="97">
        <v>3.9</v>
      </c>
      <c r="R22" s="97">
        <v>4.0999999999999996</v>
      </c>
      <c r="S22" s="97">
        <v>4.3</v>
      </c>
      <c r="T22" s="97">
        <v>4.5</v>
      </c>
      <c r="U22" s="97">
        <v>4.7</v>
      </c>
      <c r="V22" s="97">
        <v>4.8</v>
      </c>
      <c r="W22" s="97">
        <v>5</v>
      </c>
      <c r="X22" s="97">
        <v>5.2</v>
      </c>
      <c r="Y22" s="97">
        <v>5.4</v>
      </c>
      <c r="Z22" s="97">
        <v>5.6</v>
      </c>
      <c r="AA22" s="97">
        <v>5.8</v>
      </c>
      <c r="AB22" s="97">
        <v>6</v>
      </c>
      <c r="AC22" s="97"/>
      <c r="AD22" s="97"/>
      <c r="AE22" s="97"/>
      <c r="AF22" s="97"/>
      <c r="AG22" s="97"/>
    </row>
    <row r="23" spans="1:34" x14ac:dyDescent="0.25">
      <c r="A23" s="95">
        <v>27</v>
      </c>
      <c r="B23" s="97">
        <v>1</v>
      </c>
      <c r="C23" s="97">
        <v>1.2</v>
      </c>
      <c r="D23" s="97">
        <v>1.4</v>
      </c>
      <c r="E23" s="97">
        <v>1.6</v>
      </c>
      <c r="F23" s="97">
        <v>1.7</v>
      </c>
      <c r="G23" s="97">
        <v>1.9</v>
      </c>
      <c r="H23" s="97">
        <v>2.1</v>
      </c>
      <c r="I23" s="97">
        <v>2.2999999999999998</v>
      </c>
      <c r="J23" s="97">
        <v>2.5</v>
      </c>
      <c r="K23" s="97">
        <v>2.7</v>
      </c>
      <c r="L23" s="97">
        <v>2.9</v>
      </c>
      <c r="M23" s="97">
        <v>3</v>
      </c>
      <c r="N23" s="97">
        <v>3.2</v>
      </c>
      <c r="O23" s="97">
        <v>3.4</v>
      </c>
      <c r="P23" s="97">
        <v>3.6</v>
      </c>
      <c r="Q23" s="97">
        <v>3.8</v>
      </c>
      <c r="R23" s="97">
        <v>4</v>
      </c>
      <c r="S23" s="97">
        <v>4.0999999999999996</v>
      </c>
      <c r="T23" s="97">
        <v>4.3</v>
      </c>
      <c r="U23" s="97">
        <v>4.5</v>
      </c>
      <c r="V23" s="97">
        <v>4.7</v>
      </c>
      <c r="W23" s="97">
        <v>4.9000000000000004</v>
      </c>
      <c r="X23" s="97">
        <v>5.0999999999999996</v>
      </c>
      <c r="Y23" s="97">
        <v>5.3</v>
      </c>
      <c r="Z23" s="97">
        <v>5.4</v>
      </c>
      <c r="AA23" s="97">
        <v>5.6</v>
      </c>
      <c r="AB23" s="97">
        <v>5.8</v>
      </c>
      <c r="AC23" s="97">
        <v>6</v>
      </c>
      <c r="AD23" s="97"/>
      <c r="AE23" s="97"/>
      <c r="AF23" s="97"/>
      <c r="AG23" s="97"/>
    </row>
    <row r="24" spans="1:34" x14ac:dyDescent="0.25">
      <c r="A24" s="95">
        <v>28</v>
      </c>
      <c r="B24" s="97">
        <v>1</v>
      </c>
      <c r="C24" s="97">
        <v>1.2</v>
      </c>
      <c r="D24" s="97">
        <v>1.4</v>
      </c>
      <c r="E24" s="97">
        <v>1.5</v>
      </c>
      <c r="F24" s="97">
        <v>1.7</v>
      </c>
      <c r="G24" s="97">
        <v>1.9</v>
      </c>
      <c r="H24" s="97">
        <v>2.1</v>
      </c>
      <c r="I24" s="97">
        <v>2.2999999999999998</v>
      </c>
      <c r="J24" s="97">
        <v>2.4</v>
      </c>
      <c r="K24" s="97">
        <v>2.6</v>
      </c>
      <c r="L24" s="97">
        <v>2.8</v>
      </c>
      <c r="M24" s="97">
        <v>3</v>
      </c>
      <c r="N24" s="97">
        <v>3.1</v>
      </c>
      <c r="O24" s="97">
        <v>3.3</v>
      </c>
      <c r="P24" s="97">
        <v>3.5</v>
      </c>
      <c r="Q24" s="97">
        <v>3.7</v>
      </c>
      <c r="R24" s="97">
        <v>3.9</v>
      </c>
      <c r="S24" s="97">
        <v>4</v>
      </c>
      <c r="T24" s="97">
        <v>4.2</v>
      </c>
      <c r="U24" s="97">
        <v>4.4000000000000004</v>
      </c>
      <c r="V24" s="97">
        <v>4.5999999999999996</v>
      </c>
      <c r="W24" s="97">
        <v>4.8</v>
      </c>
      <c r="X24" s="97">
        <v>4.9000000000000004</v>
      </c>
      <c r="Y24" s="97">
        <v>5.0999999999999996</v>
      </c>
      <c r="Z24" s="97">
        <v>5.3</v>
      </c>
      <c r="AA24" s="97">
        <v>5.5</v>
      </c>
      <c r="AB24" s="97">
        <v>5.6</v>
      </c>
      <c r="AC24" s="97">
        <v>5.8</v>
      </c>
      <c r="AD24" s="97">
        <v>6</v>
      </c>
      <c r="AE24" s="97"/>
      <c r="AF24" s="97"/>
      <c r="AG24" s="97"/>
    </row>
    <row r="25" spans="1:34" x14ac:dyDescent="0.25">
      <c r="A25" s="95">
        <v>29</v>
      </c>
      <c r="B25" s="97">
        <v>1</v>
      </c>
      <c r="C25" s="97">
        <v>1.2</v>
      </c>
      <c r="D25" s="97">
        <v>1.3</v>
      </c>
      <c r="E25" s="97">
        <v>1.5</v>
      </c>
      <c r="F25" s="97">
        <v>1.7</v>
      </c>
      <c r="G25" s="97">
        <v>1.9</v>
      </c>
      <c r="H25" s="97">
        <v>2</v>
      </c>
      <c r="I25" s="97">
        <v>2.2000000000000002</v>
      </c>
      <c r="J25" s="97">
        <v>2.4</v>
      </c>
      <c r="K25" s="97">
        <v>2.6</v>
      </c>
      <c r="L25" s="97">
        <v>2.7</v>
      </c>
      <c r="M25" s="97">
        <v>2.9</v>
      </c>
      <c r="N25" s="97">
        <v>3.1</v>
      </c>
      <c r="O25" s="97">
        <v>3.2</v>
      </c>
      <c r="P25" s="97">
        <v>3.4</v>
      </c>
      <c r="Q25" s="97">
        <v>3.6</v>
      </c>
      <c r="R25" s="97">
        <v>3.8</v>
      </c>
      <c r="S25" s="97">
        <v>3.9</v>
      </c>
      <c r="T25" s="97">
        <v>4.0999999999999996</v>
      </c>
      <c r="U25" s="97">
        <v>4.3</v>
      </c>
      <c r="V25" s="97">
        <v>4.4000000000000004</v>
      </c>
      <c r="W25" s="97">
        <v>4.5999999999999996</v>
      </c>
      <c r="X25" s="97">
        <v>4.8</v>
      </c>
      <c r="Y25" s="97">
        <v>5</v>
      </c>
      <c r="Z25" s="97">
        <v>5.0999999999999996</v>
      </c>
      <c r="AA25" s="97">
        <v>5.3</v>
      </c>
      <c r="AB25" s="97">
        <v>5.5</v>
      </c>
      <c r="AC25" s="97">
        <v>5.7</v>
      </c>
      <c r="AD25" s="97">
        <v>5.8</v>
      </c>
      <c r="AE25" s="97">
        <v>6</v>
      </c>
      <c r="AF25" s="97"/>
      <c r="AG25" s="97"/>
    </row>
    <row r="26" spans="1:34" x14ac:dyDescent="0.25">
      <c r="A26" s="95">
        <v>30</v>
      </c>
      <c r="B26" s="97">
        <v>1</v>
      </c>
      <c r="C26" s="97">
        <v>1.2</v>
      </c>
      <c r="D26" s="97">
        <v>1.3</v>
      </c>
      <c r="E26" s="97">
        <v>1.5</v>
      </c>
      <c r="F26" s="97">
        <v>1.7</v>
      </c>
      <c r="G26" s="97">
        <v>1.8</v>
      </c>
      <c r="H26" s="97">
        <v>2</v>
      </c>
      <c r="I26" s="97">
        <v>2.2000000000000002</v>
      </c>
      <c r="J26" s="97">
        <v>2.2999999999999998</v>
      </c>
      <c r="K26" s="97">
        <v>2.5</v>
      </c>
      <c r="L26" s="97">
        <v>2.7</v>
      </c>
      <c r="M26" s="97">
        <v>2.8</v>
      </c>
      <c r="N26" s="97">
        <v>3</v>
      </c>
      <c r="O26" s="97">
        <v>3.2</v>
      </c>
      <c r="P26" s="97">
        <v>3.3</v>
      </c>
      <c r="Q26" s="97">
        <v>3.5</v>
      </c>
      <c r="R26" s="97">
        <v>3.7</v>
      </c>
      <c r="S26" s="97">
        <v>3.8</v>
      </c>
      <c r="T26" s="97">
        <v>4</v>
      </c>
      <c r="U26" s="97">
        <v>4.2</v>
      </c>
      <c r="V26" s="97">
        <v>4.3</v>
      </c>
      <c r="W26" s="97">
        <v>4.5</v>
      </c>
      <c r="X26" s="97">
        <v>4.7</v>
      </c>
      <c r="Y26" s="97">
        <v>4.8</v>
      </c>
      <c r="Z26" s="97">
        <v>5</v>
      </c>
      <c r="AA26" s="97">
        <v>5.2</v>
      </c>
      <c r="AB26" s="97">
        <v>5.3</v>
      </c>
      <c r="AC26" s="97">
        <v>5.5</v>
      </c>
      <c r="AD26" s="97">
        <v>5.7</v>
      </c>
      <c r="AE26" s="97">
        <v>5.8</v>
      </c>
      <c r="AF26" s="97">
        <v>6</v>
      </c>
      <c r="AG26" s="97"/>
    </row>
    <row r="27" spans="1:34" x14ac:dyDescent="0.25">
      <c r="A27" s="95">
        <v>31</v>
      </c>
      <c r="B27" s="97">
        <v>1</v>
      </c>
      <c r="C27" s="97">
        <v>1.2</v>
      </c>
      <c r="D27" s="97">
        <v>1.3</v>
      </c>
      <c r="E27" s="97">
        <v>1.5</v>
      </c>
      <c r="F27" s="97">
        <v>1.6</v>
      </c>
      <c r="G27" s="97">
        <v>1.8</v>
      </c>
      <c r="H27" s="97">
        <v>2</v>
      </c>
      <c r="I27" s="97">
        <v>2.1</v>
      </c>
      <c r="J27" s="97">
        <v>2.2999999999999998</v>
      </c>
      <c r="K27" s="97">
        <v>2.5</v>
      </c>
      <c r="L27" s="97">
        <v>2.6</v>
      </c>
      <c r="M27" s="97">
        <v>2.8</v>
      </c>
      <c r="N27" s="97">
        <v>2.9</v>
      </c>
      <c r="O27" s="97">
        <v>3.1</v>
      </c>
      <c r="P27" s="97">
        <v>3.3</v>
      </c>
      <c r="Q27" s="97">
        <v>3.4</v>
      </c>
      <c r="R27" s="97">
        <v>3.6</v>
      </c>
      <c r="S27" s="97">
        <v>3.7</v>
      </c>
      <c r="T27" s="97">
        <v>3.9</v>
      </c>
      <c r="U27" s="97">
        <v>4.0999999999999996</v>
      </c>
      <c r="V27" s="97">
        <v>4.2</v>
      </c>
      <c r="W27" s="97">
        <v>4.4000000000000004</v>
      </c>
      <c r="X27" s="97">
        <v>4.5</v>
      </c>
      <c r="Y27" s="97">
        <v>4.7</v>
      </c>
      <c r="Z27" s="97">
        <v>4.9000000000000004</v>
      </c>
      <c r="AA27" s="97">
        <v>5</v>
      </c>
      <c r="AB27" s="97">
        <v>5.2</v>
      </c>
      <c r="AC27" s="97">
        <v>5.4</v>
      </c>
      <c r="AD27" s="97">
        <v>5.5</v>
      </c>
      <c r="AE27" s="97">
        <v>5.7</v>
      </c>
      <c r="AF27" s="97">
        <v>5.8</v>
      </c>
      <c r="AG27" s="97">
        <v>6</v>
      </c>
    </row>
    <row r="28" spans="1:34" x14ac:dyDescent="0.25">
      <c r="A28" s="95">
        <v>32</v>
      </c>
      <c r="B28" s="97">
        <v>1</v>
      </c>
      <c r="C28" s="97">
        <v>1.2</v>
      </c>
      <c r="D28" s="97">
        <v>1.3</v>
      </c>
      <c r="E28" s="97">
        <v>1.5</v>
      </c>
      <c r="F28" s="97">
        <v>1.6</v>
      </c>
      <c r="G28" s="97">
        <v>1.8</v>
      </c>
      <c r="H28" s="97">
        <v>1.9</v>
      </c>
      <c r="I28" s="97">
        <v>2.1</v>
      </c>
      <c r="J28" s="97">
        <v>2.2999999999999998</v>
      </c>
      <c r="K28" s="97">
        <v>2.4</v>
      </c>
      <c r="L28" s="97">
        <v>2.6</v>
      </c>
      <c r="M28" s="97">
        <v>2.7</v>
      </c>
      <c r="N28" s="97">
        <v>2.9</v>
      </c>
      <c r="O28" s="97">
        <v>3</v>
      </c>
      <c r="P28" s="97">
        <v>3.2</v>
      </c>
      <c r="Q28" s="97">
        <v>3.3</v>
      </c>
      <c r="R28" s="97">
        <v>3.5</v>
      </c>
      <c r="S28" s="97">
        <v>3.7</v>
      </c>
      <c r="T28" s="97">
        <v>3.8</v>
      </c>
      <c r="U28" s="97">
        <v>4</v>
      </c>
      <c r="V28" s="97">
        <v>4.0999999999999996</v>
      </c>
      <c r="W28" s="97">
        <v>4.3</v>
      </c>
      <c r="X28" s="97">
        <v>4.4000000000000004</v>
      </c>
      <c r="Y28" s="97">
        <v>4.5999999999999996</v>
      </c>
      <c r="Z28" s="97">
        <v>4.8</v>
      </c>
      <c r="AA28" s="97">
        <v>4.9000000000000004</v>
      </c>
      <c r="AB28" s="97">
        <v>5.0999999999999996</v>
      </c>
      <c r="AC28" s="97">
        <v>5.2</v>
      </c>
      <c r="AD28" s="97">
        <v>5.4</v>
      </c>
      <c r="AE28" s="97">
        <v>5.5</v>
      </c>
      <c r="AF28" s="97">
        <v>5.7</v>
      </c>
      <c r="AG28" s="97">
        <v>5.8</v>
      </c>
      <c r="AH28" s="97">
        <v>6</v>
      </c>
    </row>
  </sheetData>
  <printOptions gridLines="1"/>
  <pageMargins left="0.78749999999999998" right="0.78749999999999998" top="0.98402777777777795" bottom="0.9840277777777779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R51"/>
  <sheetViews>
    <sheetView tabSelected="1" zoomScaleNormal="100" workbookViewId="0">
      <pane xSplit="3" ySplit="3" topLeftCell="D4" activePane="bottomRight" state="frozen"/>
      <selection pane="topRight" activeCell="D1" sqref="D1"/>
      <selection pane="bottomLeft" activeCell="A28" sqref="A28"/>
      <selection pane="bottomRight" activeCell="B12" sqref="B12"/>
    </sheetView>
  </sheetViews>
  <sheetFormatPr baseColWidth="10" defaultColWidth="9.140625" defaultRowHeight="13.6" x14ac:dyDescent="0.25"/>
  <cols>
    <col min="1" max="1" width="11.42578125"/>
    <col min="2" max="2" width="51.85546875"/>
    <col min="3" max="3" width="7"/>
    <col min="4" max="1025" width="11.5703125"/>
  </cols>
  <sheetData>
    <row r="1" spans="1:18" ht="15.65" x14ac:dyDescent="0.25">
      <c r="A1" s="98" t="s">
        <v>140</v>
      </c>
      <c r="B1" s="99"/>
      <c r="C1" s="99"/>
      <c r="D1" s="99"/>
      <c r="E1" s="99"/>
      <c r="F1" s="99"/>
      <c r="G1" s="99"/>
      <c r="H1" s="99"/>
      <c r="I1" s="99"/>
      <c r="J1" s="99"/>
      <c r="K1" s="99"/>
      <c r="L1" s="99"/>
      <c r="M1" s="99"/>
      <c r="N1" s="99"/>
      <c r="O1" s="99"/>
      <c r="P1" s="99"/>
      <c r="Q1" s="99"/>
      <c r="R1" s="99"/>
    </row>
    <row r="2" spans="1:18" ht="18.7" customHeight="1" x14ac:dyDescent="0.25">
      <c r="A2" s="165" t="s">
        <v>141</v>
      </c>
      <c r="B2" s="165"/>
      <c r="C2" s="165"/>
      <c r="D2" s="100" t="s">
        <v>142</v>
      </c>
      <c r="E2" s="100" t="s">
        <v>143</v>
      </c>
      <c r="F2" s="100" t="s">
        <v>144</v>
      </c>
      <c r="G2" s="100" t="s">
        <v>145</v>
      </c>
      <c r="H2" s="100" t="s">
        <v>146</v>
      </c>
      <c r="I2" s="100" t="s">
        <v>147</v>
      </c>
      <c r="J2" s="100" t="s">
        <v>148</v>
      </c>
      <c r="K2" s="100" t="s">
        <v>149</v>
      </c>
      <c r="L2" s="100" t="s">
        <v>150</v>
      </c>
      <c r="M2" s="100" t="s">
        <v>151</v>
      </c>
      <c r="N2" s="100" t="s">
        <v>152</v>
      </c>
      <c r="O2" s="100" t="s">
        <v>153</v>
      </c>
      <c r="P2" s="100" t="s">
        <v>154</v>
      </c>
      <c r="Q2" s="100" t="s">
        <v>155</v>
      </c>
      <c r="R2" s="99"/>
    </row>
    <row r="3" spans="1:18" ht="40.6" customHeight="1" x14ac:dyDescent="0.25">
      <c r="A3" s="165"/>
      <c r="B3" s="165"/>
      <c r="C3" s="165"/>
      <c r="D3" s="101" t="str">
        <f>CONCATENATE(Eingaben!H14," ", Eingaben!G14)</f>
        <v>Vorname 1 Name 1</v>
      </c>
      <c r="E3" s="101" t="str">
        <f>CONCATENATE(Eingaben!$H15," ",Eingaben!$G15)</f>
        <v>Vorname 2 Name 2</v>
      </c>
      <c r="F3" s="101" t="str">
        <f>CONCATENATE(Eingaben!$H16," ",Eingaben!$G16)</f>
        <v>Vorname 3 Name 3</v>
      </c>
      <c r="G3" s="101" t="str">
        <f>CONCATENATE(Eingaben!$H17," ",Eingaben!$G17)</f>
        <v>Vorname 4 Name 4</v>
      </c>
      <c r="H3" s="101" t="str">
        <f>CONCATENATE(Eingaben!$H18," ",Eingaben!$G18)</f>
        <v>Vorname 5 Name 5</v>
      </c>
      <c r="I3" s="101" t="str">
        <f>CONCATENATE(Eingaben!$H19," ",Eingaben!$G19)</f>
        <v>Vorname 6 Name 6</v>
      </c>
      <c r="J3" s="101" t="str">
        <f>CONCATENATE(Eingaben!$H20," ",Eingaben!$G20)</f>
        <v>Vorname 7 Name 7</v>
      </c>
      <c r="K3" s="101" t="str">
        <f>CONCATENATE(Eingaben!$H21," ",Eingaben!$G21)</f>
        <v>Vorname 8 Name 8</v>
      </c>
      <c r="L3" s="101" t="str">
        <f>CONCATENATE(Eingaben!$H22," ",Eingaben!$G22)</f>
        <v>Vorname 9 Name 9</v>
      </c>
      <c r="M3" s="101" t="str">
        <f>CONCATENATE(Eingaben!$H23," ",Eingaben!$G23)</f>
        <v>Vorname 10 Name 10</v>
      </c>
      <c r="N3" s="101" t="str">
        <f>CONCATENATE(Eingaben!$H24," ",Eingaben!$G24)</f>
        <v>Vorname 11 Name 11</v>
      </c>
      <c r="O3" s="101" t="str">
        <f>CONCATENATE(Eingaben!$H25," ",Eingaben!$G25)</f>
        <v>Vorname 12 Name 12</v>
      </c>
      <c r="P3" s="101" t="str">
        <f>CONCATENATE(Eingaben!$H26," ",Eingaben!$G26)</f>
        <v>Vorname 13 Name 13</v>
      </c>
      <c r="Q3" s="101" t="str">
        <f>CONCATENATE(Eingaben!$H27," ",Eingaben!$G27)</f>
        <v>Vorname 14 Name 14</v>
      </c>
      <c r="R3" s="99"/>
    </row>
    <row r="4" spans="1:18" s="90" customFormat="1" ht="21.1" customHeight="1" x14ac:dyDescent="0.25">
      <c r="A4" s="166" t="s">
        <v>156</v>
      </c>
      <c r="B4" s="102" t="s">
        <v>157</v>
      </c>
      <c r="C4" s="103">
        <v>6</v>
      </c>
      <c r="D4" s="104"/>
      <c r="E4" s="105"/>
      <c r="F4" s="106"/>
      <c r="G4" s="105"/>
      <c r="H4" s="104"/>
      <c r="I4" s="105"/>
      <c r="J4" s="104"/>
      <c r="K4" s="105"/>
      <c r="L4" s="104"/>
      <c r="M4" s="105"/>
      <c r="N4" s="106"/>
      <c r="O4" s="105"/>
      <c r="P4" s="106"/>
      <c r="Q4" s="105"/>
      <c r="R4" s="107"/>
    </row>
    <row r="5" spans="1:18" s="90" customFormat="1" ht="21.1" customHeight="1" x14ac:dyDescent="0.25">
      <c r="A5" s="166"/>
      <c r="B5" s="102" t="s">
        <v>158</v>
      </c>
      <c r="C5" s="103">
        <v>4</v>
      </c>
      <c r="D5" s="104"/>
      <c r="E5" s="105"/>
      <c r="F5" s="106"/>
      <c r="G5" s="105"/>
      <c r="H5" s="104"/>
      <c r="I5" s="105"/>
      <c r="J5" s="106"/>
      <c r="K5" s="105"/>
      <c r="L5" s="104"/>
      <c r="M5" s="105"/>
      <c r="N5" s="106"/>
      <c r="O5" s="105"/>
      <c r="P5" s="104"/>
      <c r="Q5" s="105"/>
      <c r="R5"/>
    </row>
    <row r="6" spans="1:18" ht="21.1" customHeight="1" x14ac:dyDescent="0.25">
      <c r="A6" s="166"/>
      <c r="B6" s="102" t="s">
        <v>159</v>
      </c>
      <c r="C6" s="103">
        <v>2</v>
      </c>
      <c r="D6" s="108"/>
      <c r="E6" s="109"/>
      <c r="F6" s="110"/>
      <c r="G6" s="109"/>
      <c r="H6" s="108"/>
      <c r="I6" s="109"/>
      <c r="J6" s="108"/>
      <c r="K6" s="109"/>
      <c r="L6" s="108"/>
      <c r="M6" s="109"/>
      <c r="N6" s="110"/>
      <c r="O6" s="109"/>
      <c r="P6" s="110"/>
      <c r="Q6" s="109"/>
      <c r="R6" s="107"/>
    </row>
    <row r="7" spans="1:18" ht="21.1" customHeight="1" x14ac:dyDescent="0.25">
      <c r="A7" s="166"/>
      <c r="B7" s="102" t="s">
        <v>160</v>
      </c>
      <c r="C7" s="103">
        <v>2</v>
      </c>
      <c r="D7" s="104"/>
      <c r="E7" s="105"/>
      <c r="F7" s="106"/>
      <c r="G7" s="105"/>
      <c r="H7" s="104"/>
      <c r="I7" s="105"/>
      <c r="J7" s="104"/>
      <c r="K7" s="105"/>
      <c r="L7" s="104"/>
      <c r="M7" s="105"/>
      <c r="N7" s="106"/>
      <c r="O7" s="105"/>
      <c r="P7" s="106"/>
      <c r="Q7" s="105"/>
      <c r="R7" s="107"/>
    </row>
    <row r="8" spans="1:18" ht="21.1" customHeight="1" x14ac:dyDescent="0.25">
      <c r="A8" s="166"/>
      <c r="B8" s="102" t="s">
        <v>161</v>
      </c>
      <c r="C8" s="103">
        <v>2</v>
      </c>
      <c r="D8" s="108"/>
      <c r="E8" s="109"/>
      <c r="F8" s="110"/>
      <c r="G8" s="109"/>
      <c r="H8" s="108"/>
      <c r="I8" s="109"/>
      <c r="J8" s="108"/>
      <c r="K8" s="109"/>
      <c r="L8" s="108"/>
      <c r="M8" s="109"/>
      <c r="N8" s="110"/>
      <c r="O8" s="109"/>
      <c r="P8" s="110"/>
      <c r="Q8" s="109"/>
      <c r="R8" s="107"/>
    </row>
    <row r="9" spans="1:18" ht="21.1" customHeight="1" x14ac:dyDescent="0.25">
      <c r="A9" s="166"/>
      <c r="B9" s="102" t="s">
        <v>162</v>
      </c>
      <c r="C9" s="103">
        <v>1</v>
      </c>
      <c r="D9" s="104"/>
      <c r="E9" s="105"/>
      <c r="F9" s="106"/>
      <c r="G9" s="105"/>
      <c r="H9" s="104"/>
      <c r="I9" s="105"/>
      <c r="J9" s="104"/>
      <c r="K9" s="105"/>
      <c r="L9" s="104"/>
      <c r="M9" s="105"/>
      <c r="N9" s="106"/>
      <c r="O9" s="105"/>
      <c r="P9" s="106"/>
      <c r="Q9" s="105"/>
      <c r="R9" s="107"/>
    </row>
    <row r="10" spans="1:18" ht="21.1" customHeight="1" x14ac:dyDescent="0.25">
      <c r="A10" s="166"/>
      <c r="B10" s="102" t="s">
        <v>163</v>
      </c>
      <c r="C10" s="103">
        <v>3</v>
      </c>
      <c r="D10" s="108"/>
      <c r="E10" s="109"/>
      <c r="F10" s="110"/>
      <c r="G10" s="109"/>
      <c r="H10" s="108"/>
      <c r="I10" s="109"/>
      <c r="J10" s="108"/>
      <c r="K10" s="109"/>
      <c r="L10" s="108"/>
      <c r="M10" s="109"/>
      <c r="N10" s="110"/>
      <c r="O10" s="109"/>
      <c r="P10" s="110"/>
      <c r="Q10" s="109"/>
      <c r="R10" s="107"/>
    </row>
    <row r="11" spans="1:18" ht="21.1" customHeight="1" x14ac:dyDescent="0.25">
      <c r="A11" s="166"/>
      <c r="B11" s="102" t="s">
        <v>276</v>
      </c>
      <c r="C11" s="103">
        <v>2</v>
      </c>
      <c r="D11" s="104"/>
      <c r="E11" s="105"/>
      <c r="F11" s="106"/>
      <c r="G11" s="105"/>
      <c r="H11" s="104"/>
      <c r="I11" s="105"/>
      <c r="J11" s="104"/>
      <c r="K11" s="105"/>
      <c r="L11" s="104"/>
      <c r="M11" s="105"/>
      <c r="N11" s="106"/>
      <c r="O11" s="105"/>
      <c r="P11" s="106"/>
      <c r="Q11" s="105"/>
      <c r="R11" s="107"/>
    </row>
    <row r="12" spans="1:18" ht="21.1" customHeight="1" x14ac:dyDescent="0.25">
      <c r="A12" s="166"/>
      <c r="B12" s="111" t="s">
        <v>164</v>
      </c>
      <c r="C12" s="112">
        <v>1</v>
      </c>
      <c r="D12" s="108"/>
      <c r="E12" s="109"/>
      <c r="F12" s="110"/>
      <c r="G12" s="109"/>
      <c r="H12" s="108"/>
      <c r="I12" s="109"/>
      <c r="J12" s="108"/>
      <c r="K12" s="109"/>
      <c r="L12" s="108"/>
      <c r="M12" s="109"/>
      <c r="N12" s="110"/>
      <c r="O12" s="109"/>
      <c r="P12" s="110"/>
      <c r="Q12" s="109"/>
      <c r="R12" s="107"/>
    </row>
    <row r="13" spans="1:18" ht="21.1" customHeight="1" x14ac:dyDescent="0.25">
      <c r="A13" s="166"/>
      <c r="B13" s="111" t="s">
        <v>165</v>
      </c>
      <c r="C13" s="112">
        <v>2</v>
      </c>
      <c r="D13" s="104"/>
      <c r="E13" s="105"/>
      <c r="F13" s="106"/>
      <c r="G13" s="105"/>
      <c r="H13" s="104"/>
      <c r="I13" s="105"/>
      <c r="J13" s="104"/>
      <c r="K13" s="105"/>
      <c r="L13" s="104"/>
      <c r="M13" s="105"/>
      <c r="N13" s="106"/>
      <c r="O13" s="105"/>
      <c r="P13" s="106"/>
      <c r="Q13" s="105"/>
      <c r="R13" s="107"/>
    </row>
    <row r="14" spans="1:18" ht="21.1" customHeight="1" x14ac:dyDescent="0.25">
      <c r="A14" s="166"/>
      <c r="B14" s="111" t="s">
        <v>166</v>
      </c>
      <c r="C14" s="112">
        <v>3</v>
      </c>
      <c r="D14" s="108"/>
      <c r="E14" s="109"/>
      <c r="F14" s="110"/>
      <c r="G14" s="109"/>
      <c r="H14" s="108"/>
      <c r="I14" s="109"/>
      <c r="J14" s="108"/>
      <c r="K14" s="109"/>
      <c r="L14" s="108"/>
      <c r="M14" s="109"/>
      <c r="N14" s="110"/>
      <c r="O14" s="109"/>
      <c r="P14" s="110"/>
      <c r="Q14" s="109"/>
      <c r="R14" s="107"/>
    </row>
    <row r="15" spans="1:18" ht="21.1" customHeight="1" x14ac:dyDescent="0.25">
      <c r="A15" s="166"/>
      <c r="B15" s="111" t="s">
        <v>167</v>
      </c>
      <c r="C15" s="112">
        <v>3</v>
      </c>
      <c r="D15" s="104"/>
      <c r="E15" s="105"/>
      <c r="F15" s="106"/>
      <c r="G15" s="105"/>
      <c r="H15" s="104"/>
      <c r="I15" s="105"/>
      <c r="J15" s="104"/>
      <c r="K15" s="105"/>
      <c r="L15" s="104"/>
      <c r="M15" s="105"/>
      <c r="N15" s="106"/>
      <c r="O15" s="105"/>
      <c r="P15" s="106"/>
      <c r="Q15" s="105"/>
      <c r="R15" s="107"/>
    </row>
    <row r="16" spans="1:18" ht="21.1" customHeight="1" x14ac:dyDescent="0.25">
      <c r="A16" s="166"/>
      <c r="B16" s="111" t="s">
        <v>272</v>
      </c>
      <c r="C16" s="112">
        <v>0.5</v>
      </c>
      <c r="D16" s="104"/>
      <c r="E16" s="105"/>
      <c r="F16" s="106"/>
      <c r="G16" s="105"/>
      <c r="H16" s="104"/>
      <c r="I16" s="105"/>
      <c r="J16" s="104"/>
      <c r="K16" s="105"/>
      <c r="L16" s="104"/>
      <c r="M16" s="105"/>
      <c r="N16" s="106"/>
      <c r="O16" s="105"/>
      <c r="P16" s="106"/>
      <c r="Q16" s="105"/>
      <c r="R16" s="107"/>
    </row>
    <row r="17" spans="1:18" ht="21.1" customHeight="1" x14ac:dyDescent="0.25">
      <c r="A17" s="166"/>
      <c r="B17" s="111" t="s">
        <v>271</v>
      </c>
      <c r="C17" s="112">
        <v>0.5</v>
      </c>
      <c r="D17" s="104"/>
      <c r="E17" s="105"/>
      <c r="F17" s="106"/>
      <c r="G17" s="105"/>
      <c r="H17" s="104"/>
      <c r="I17" s="105"/>
      <c r="J17" s="104"/>
      <c r="K17" s="105"/>
      <c r="L17" s="104"/>
      <c r="M17" s="105"/>
      <c r="N17" s="106"/>
      <c r="O17" s="105"/>
      <c r="P17" s="106"/>
      <c r="Q17" s="105"/>
      <c r="R17" s="107"/>
    </row>
    <row r="18" spans="1:18" ht="21.1" customHeight="1" x14ac:dyDescent="0.25">
      <c r="A18" s="166"/>
      <c r="B18" s="111" t="s">
        <v>275</v>
      </c>
      <c r="C18" s="112">
        <v>0.5</v>
      </c>
      <c r="D18" s="104"/>
      <c r="E18" s="105"/>
      <c r="F18" s="106"/>
      <c r="G18" s="105"/>
      <c r="H18" s="104"/>
      <c r="I18" s="105"/>
      <c r="J18" s="104"/>
      <c r="K18" s="105"/>
      <c r="L18" s="104"/>
      <c r="M18" s="105"/>
      <c r="N18" s="106"/>
      <c r="O18" s="105"/>
      <c r="P18" s="106"/>
      <c r="Q18" s="105"/>
      <c r="R18" s="107"/>
    </row>
    <row r="19" spans="1:18" ht="21.1" customHeight="1" x14ac:dyDescent="0.25">
      <c r="A19" s="166"/>
      <c r="B19" s="111" t="s">
        <v>274</v>
      </c>
      <c r="C19" s="112">
        <v>0.5</v>
      </c>
      <c r="D19" s="104"/>
      <c r="E19" s="105"/>
      <c r="F19" s="106"/>
      <c r="G19" s="105"/>
      <c r="H19" s="104"/>
      <c r="I19" s="105"/>
      <c r="J19" s="104"/>
      <c r="K19" s="105"/>
      <c r="L19" s="104"/>
      <c r="M19" s="105"/>
      <c r="N19" s="106"/>
      <c r="O19" s="105"/>
      <c r="P19" s="106"/>
      <c r="Q19" s="105"/>
      <c r="R19" s="107"/>
    </row>
    <row r="20" spans="1:18" ht="21.1" customHeight="1" x14ac:dyDescent="0.25">
      <c r="A20" s="166"/>
      <c r="B20" s="113" t="s">
        <v>273</v>
      </c>
      <c r="C20" s="114">
        <v>1</v>
      </c>
      <c r="D20" s="108"/>
      <c r="E20" s="109"/>
      <c r="F20" s="110"/>
      <c r="G20" s="109"/>
      <c r="H20" s="108"/>
      <c r="I20" s="109"/>
      <c r="J20" s="108"/>
      <c r="K20" s="109"/>
      <c r="L20" s="108"/>
      <c r="M20" s="109"/>
      <c r="N20" s="110"/>
      <c r="O20" s="109"/>
      <c r="P20" s="110"/>
      <c r="Q20" s="109"/>
      <c r="R20" s="107"/>
    </row>
    <row r="21" spans="1:18" ht="21.1" customHeight="1" x14ac:dyDescent="0.25">
      <c r="A21" s="167" t="s">
        <v>168</v>
      </c>
      <c r="B21" s="102" t="s">
        <v>169</v>
      </c>
      <c r="C21" s="103">
        <v>8</v>
      </c>
      <c r="D21" s="104"/>
      <c r="E21" s="105"/>
      <c r="F21" s="106"/>
      <c r="G21" s="105"/>
      <c r="H21" s="104"/>
      <c r="I21" s="105"/>
      <c r="J21" s="104"/>
      <c r="K21" s="105"/>
      <c r="L21" s="104"/>
      <c r="M21" s="105"/>
      <c r="N21" s="106"/>
      <c r="O21" s="105"/>
      <c r="P21" s="106"/>
      <c r="Q21" s="105"/>
      <c r="R21" s="107"/>
    </row>
    <row r="22" spans="1:18" ht="21.1" customHeight="1" x14ac:dyDescent="0.25">
      <c r="A22" s="167"/>
      <c r="B22" s="111" t="s">
        <v>170</v>
      </c>
      <c r="C22" s="112">
        <v>2</v>
      </c>
      <c r="D22" s="108"/>
      <c r="E22" s="109"/>
      <c r="F22" s="110"/>
      <c r="G22" s="109"/>
      <c r="H22" s="108"/>
      <c r="I22" s="109"/>
      <c r="J22" s="108"/>
      <c r="K22" s="109"/>
      <c r="L22" s="108"/>
      <c r="M22" s="109"/>
      <c r="N22" s="110"/>
      <c r="O22" s="109"/>
      <c r="P22" s="110"/>
      <c r="Q22" s="109"/>
      <c r="R22" s="107"/>
    </row>
    <row r="23" spans="1:18" ht="21.1" customHeight="1" x14ac:dyDescent="0.25">
      <c r="A23" s="167"/>
      <c r="B23" s="111" t="s">
        <v>171</v>
      </c>
      <c r="C23" s="112">
        <v>1</v>
      </c>
      <c r="D23" s="104"/>
      <c r="E23" s="105"/>
      <c r="F23" s="106"/>
      <c r="G23" s="105"/>
      <c r="H23" s="104"/>
      <c r="I23" s="105"/>
      <c r="J23" s="104"/>
      <c r="K23" s="105"/>
      <c r="L23" s="104"/>
      <c r="M23" s="105"/>
      <c r="N23" s="106"/>
      <c r="O23" s="105"/>
      <c r="P23" s="106"/>
      <c r="Q23" s="105"/>
      <c r="R23" s="107"/>
    </row>
    <row r="24" spans="1:18" ht="21.1" customHeight="1" x14ac:dyDescent="0.25">
      <c r="A24" s="167"/>
      <c r="B24" s="111" t="s">
        <v>172</v>
      </c>
      <c r="C24" s="112">
        <v>1</v>
      </c>
      <c r="D24" s="108"/>
      <c r="E24" s="109"/>
      <c r="F24" s="110"/>
      <c r="G24" s="109"/>
      <c r="H24" s="108"/>
      <c r="I24" s="109"/>
      <c r="J24" s="108"/>
      <c r="K24" s="109"/>
      <c r="L24" s="108"/>
      <c r="M24" s="109"/>
      <c r="N24" s="110"/>
      <c r="O24" s="109"/>
      <c r="P24" s="110"/>
      <c r="Q24" s="109"/>
      <c r="R24" s="107"/>
    </row>
    <row r="25" spans="1:18" ht="21.1" customHeight="1" x14ac:dyDescent="0.25">
      <c r="A25" s="167"/>
      <c r="B25" s="111" t="s">
        <v>173</v>
      </c>
      <c r="C25" s="112">
        <v>3</v>
      </c>
      <c r="D25" s="104"/>
      <c r="E25" s="105"/>
      <c r="F25" s="106"/>
      <c r="G25" s="105"/>
      <c r="H25" s="104"/>
      <c r="I25" s="105"/>
      <c r="J25" s="104"/>
      <c r="K25" s="105"/>
      <c r="L25" s="104"/>
      <c r="M25" s="105"/>
      <c r="N25" s="106"/>
      <c r="O25" s="105"/>
      <c r="P25" s="106"/>
      <c r="Q25" s="105"/>
      <c r="R25" s="107"/>
    </row>
    <row r="26" spans="1:18" ht="21.1" customHeight="1" x14ac:dyDescent="0.25">
      <c r="A26" s="167"/>
      <c r="B26" s="111" t="s">
        <v>174</v>
      </c>
      <c r="C26" s="112">
        <v>2</v>
      </c>
      <c r="D26" s="108"/>
      <c r="E26" s="109"/>
      <c r="F26" s="110"/>
      <c r="G26" s="109"/>
      <c r="H26" s="108"/>
      <c r="I26" s="109"/>
      <c r="J26" s="108"/>
      <c r="K26" s="109"/>
      <c r="L26" s="108"/>
      <c r="M26" s="109"/>
      <c r="N26" s="110"/>
      <c r="O26" s="109"/>
      <c r="P26" s="110"/>
      <c r="Q26" s="109"/>
      <c r="R26" s="107"/>
    </row>
    <row r="27" spans="1:18" ht="21.1" customHeight="1" x14ac:dyDescent="0.25">
      <c r="A27" s="167"/>
      <c r="B27" s="111" t="s">
        <v>175</v>
      </c>
      <c r="C27" s="112">
        <v>1</v>
      </c>
      <c r="D27" s="104"/>
      <c r="E27" s="105"/>
      <c r="F27" s="106"/>
      <c r="G27" s="105"/>
      <c r="H27" s="104"/>
      <c r="I27" s="105"/>
      <c r="J27" s="104"/>
      <c r="K27" s="105"/>
      <c r="L27" s="104"/>
      <c r="M27" s="105"/>
      <c r="N27" s="106"/>
      <c r="O27" s="105"/>
      <c r="P27" s="106"/>
      <c r="Q27" s="105"/>
      <c r="R27" s="107"/>
    </row>
    <row r="28" spans="1:18" ht="21.1" customHeight="1" x14ac:dyDescent="0.25">
      <c r="A28" s="167"/>
      <c r="B28" s="111" t="s">
        <v>176</v>
      </c>
      <c r="C28" s="112">
        <v>1</v>
      </c>
      <c r="D28" s="108"/>
      <c r="E28" s="109"/>
      <c r="F28" s="110"/>
      <c r="G28" s="109"/>
      <c r="H28" s="108"/>
      <c r="I28" s="109"/>
      <c r="J28" s="108"/>
      <c r="K28" s="109"/>
      <c r="L28" s="108"/>
      <c r="M28" s="109"/>
      <c r="N28" s="110"/>
      <c r="O28" s="109"/>
      <c r="P28" s="110"/>
      <c r="Q28" s="109"/>
      <c r="R28" s="107"/>
    </row>
    <row r="29" spans="1:18" ht="21.1" customHeight="1" x14ac:dyDescent="0.25">
      <c r="A29" s="167"/>
      <c r="B29" s="111" t="s">
        <v>177</v>
      </c>
      <c r="C29" s="112">
        <v>2</v>
      </c>
      <c r="D29" s="104"/>
      <c r="E29" s="105"/>
      <c r="F29" s="106"/>
      <c r="G29" s="105"/>
      <c r="H29" s="104"/>
      <c r="I29" s="105"/>
      <c r="J29" s="104"/>
      <c r="K29" s="105"/>
      <c r="L29" s="104"/>
      <c r="M29" s="105"/>
      <c r="N29" s="106"/>
      <c r="O29" s="105"/>
      <c r="P29" s="106"/>
      <c r="Q29" s="105"/>
      <c r="R29" s="107"/>
    </row>
    <row r="30" spans="1:18" ht="21.1" customHeight="1" x14ac:dyDescent="0.25">
      <c r="A30" s="167"/>
      <c r="B30" s="111" t="s">
        <v>178</v>
      </c>
      <c r="C30" s="112">
        <v>2</v>
      </c>
      <c r="D30" s="108"/>
      <c r="E30" s="109"/>
      <c r="F30" s="110"/>
      <c r="G30" s="109"/>
      <c r="H30" s="108"/>
      <c r="I30" s="109"/>
      <c r="J30" s="108"/>
      <c r="K30" s="109"/>
      <c r="L30" s="108"/>
      <c r="M30" s="109"/>
      <c r="N30" s="110"/>
      <c r="O30" s="109"/>
      <c r="P30" s="110"/>
      <c r="Q30" s="109"/>
      <c r="R30" s="107"/>
    </row>
    <row r="31" spans="1:18" ht="21.1" customHeight="1" x14ac:dyDescent="0.25">
      <c r="A31" s="167"/>
      <c r="B31" s="113" t="s">
        <v>179</v>
      </c>
      <c r="C31" s="114">
        <v>2</v>
      </c>
      <c r="D31" s="104"/>
      <c r="E31" s="105"/>
      <c r="F31" s="106"/>
      <c r="G31" s="105"/>
      <c r="H31" s="104"/>
      <c r="I31" s="105"/>
      <c r="J31" s="104"/>
      <c r="K31" s="105"/>
      <c r="L31" s="104"/>
      <c r="M31" s="105"/>
      <c r="N31" s="106"/>
      <c r="O31" s="105"/>
      <c r="P31" s="106"/>
      <c r="Q31" s="105"/>
      <c r="R31" s="107"/>
    </row>
    <row r="32" spans="1:18" ht="21.1" customHeight="1" x14ac:dyDescent="0.25">
      <c r="A32" s="168" t="s">
        <v>180</v>
      </c>
      <c r="B32" s="111" t="s">
        <v>181</v>
      </c>
      <c r="C32" s="112">
        <v>4</v>
      </c>
      <c r="D32" s="108"/>
      <c r="E32" s="109"/>
      <c r="F32" s="110"/>
      <c r="G32" s="109"/>
      <c r="H32" s="108"/>
      <c r="I32" s="109"/>
      <c r="J32" s="108"/>
      <c r="K32" s="109"/>
      <c r="L32" s="108"/>
      <c r="M32" s="109"/>
      <c r="N32" s="110"/>
      <c r="O32" s="109"/>
      <c r="P32" s="110"/>
      <c r="Q32" s="109"/>
      <c r="R32" s="107"/>
    </row>
    <row r="33" spans="1:18" ht="21.1" customHeight="1" thickBot="1" x14ac:dyDescent="0.3">
      <c r="A33" s="168"/>
      <c r="B33" s="111" t="s">
        <v>182</v>
      </c>
      <c r="C33" s="112">
        <v>4</v>
      </c>
      <c r="D33" s="104"/>
      <c r="E33" s="105"/>
      <c r="F33" s="106"/>
      <c r="G33" s="105"/>
      <c r="H33" s="104"/>
      <c r="I33" s="105"/>
      <c r="J33" s="104"/>
      <c r="K33" s="105"/>
      <c r="L33" s="104"/>
      <c r="M33" s="105"/>
      <c r="N33" s="106"/>
      <c r="O33" s="105"/>
      <c r="P33" s="106"/>
      <c r="Q33" s="105"/>
      <c r="R33" s="107"/>
    </row>
    <row r="34" spans="1:18" ht="21.1" customHeight="1" thickBot="1" x14ac:dyDescent="0.3">
      <c r="A34" s="168"/>
      <c r="B34" s="111" t="s">
        <v>277</v>
      </c>
      <c r="C34" s="112">
        <v>2</v>
      </c>
      <c r="D34" s="104"/>
      <c r="E34" s="105"/>
      <c r="F34" s="106"/>
      <c r="G34" s="105"/>
      <c r="H34" s="104"/>
      <c r="I34" s="105"/>
      <c r="J34" s="104"/>
      <c r="K34" s="105"/>
      <c r="L34" s="104"/>
      <c r="M34" s="105"/>
      <c r="N34" s="106"/>
      <c r="O34" s="105"/>
      <c r="P34" s="106"/>
      <c r="Q34" s="105"/>
      <c r="R34" s="107"/>
    </row>
    <row r="35" spans="1:18" ht="21.1" customHeight="1" thickBot="1" x14ac:dyDescent="0.3">
      <c r="A35" s="168"/>
      <c r="B35" s="111" t="s">
        <v>183</v>
      </c>
      <c r="C35" s="112">
        <v>2</v>
      </c>
      <c r="D35" s="108"/>
      <c r="E35" s="109"/>
      <c r="F35" s="110"/>
      <c r="G35" s="109"/>
      <c r="H35" s="108"/>
      <c r="I35" s="109"/>
      <c r="J35" s="108"/>
      <c r="K35" s="109"/>
      <c r="L35" s="108"/>
      <c r="M35" s="109"/>
      <c r="N35" s="110"/>
      <c r="O35" s="109"/>
      <c r="P35" s="110"/>
      <c r="Q35" s="109"/>
      <c r="R35" s="107"/>
    </row>
    <row r="36" spans="1:18" ht="30.6" x14ac:dyDescent="0.25">
      <c r="A36" s="168"/>
      <c r="B36" s="111" t="s">
        <v>184</v>
      </c>
      <c r="C36" s="112">
        <v>4</v>
      </c>
      <c r="D36" s="104"/>
      <c r="E36" s="105"/>
      <c r="F36" s="106"/>
      <c r="G36" s="105"/>
      <c r="H36" s="104"/>
      <c r="I36" s="105"/>
      <c r="J36" s="104"/>
      <c r="K36" s="105"/>
      <c r="L36" s="104"/>
      <c r="M36" s="105"/>
      <c r="N36" s="106"/>
      <c r="O36" s="105"/>
      <c r="P36" s="106"/>
      <c r="Q36" s="105"/>
      <c r="R36" s="107"/>
    </row>
    <row r="37" spans="1:18" ht="21.1" customHeight="1" x14ac:dyDescent="0.25">
      <c r="A37" s="168"/>
      <c r="B37" s="111" t="s">
        <v>185</v>
      </c>
      <c r="C37" s="112">
        <v>3</v>
      </c>
      <c r="D37" s="108"/>
      <c r="E37" s="109"/>
      <c r="F37" s="110"/>
      <c r="G37" s="109"/>
      <c r="H37" s="108"/>
      <c r="I37" s="109"/>
      <c r="J37" s="108"/>
      <c r="K37" s="109"/>
      <c r="L37" s="108"/>
      <c r="M37" s="109"/>
      <c r="N37" s="110"/>
      <c r="O37" s="109"/>
      <c r="P37" s="110"/>
      <c r="Q37" s="109"/>
      <c r="R37" s="107"/>
    </row>
    <row r="38" spans="1:18" ht="21.1" customHeight="1" x14ac:dyDescent="0.25">
      <c r="A38" s="168"/>
      <c r="B38" s="111" t="s">
        <v>186</v>
      </c>
      <c r="C38" s="112">
        <v>2</v>
      </c>
      <c r="D38" s="104"/>
      <c r="E38" s="105"/>
      <c r="F38" s="106"/>
      <c r="G38" s="105"/>
      <c r="H38" s="104"/>
      <c r="I38" s="105"/>
      <c r="J38" s="104"/>
      <c r="K38" s="105"/>
      <c r="L38" s="104"/>
      <c r="M38" s="105"/>
      <c r="N38" s="106"/>
      <c r="O38" s="105"/>
      <c r="P38" s="106"/>
      <c r="Q38" s="105"/>
      <c r="R38" s="107"/>
    </row>
    <row r="39" spans="1:18" ht="37.549999999999997" customHeight="1" x14ac:dyDescent="0.25">
      <c r="A39" s="168"/>
      <c r="B39" s="111" t="s">
        <v>187</v>
      </c>
      <c r="C39" s="112">
        <v>2</v>
      </c>
      <c r="D39" s="108"/>
      <c r="E39" s="109"/>
      <c r="F39" s="110"/>
      <c r="G39" s="109"/>
      <c r="H39" s="108"/>
      <c r="I39" s="109"/>
      <c r="J39" s="108"/>
      <c r="K39" s="109"/>
      <c r="L39" s="108"/>
      <c r="M39" s="109"/>
      <c r="N39" s="110"/>
      <c r="O39" s="109"/>
      <c r="P39" s="110"/>
      <c r="Q39" s="109"/>
      <c r="R39" s="107"/>
    </row>
    <row r="40" spans="1:18" ht="21.1" customHeight="1" x14ac:dyDescent="0.25">
      <c r="A40" s="168"/>
      <c r="B40" s="111" t="s">
        <v>188</v>
      </c>
      <c r="C40" s="112">
        <v>2</v>
      </c>
      <c r="D40" s="104"/>
      <c r="E40" s="105"/>
      <c r="F40" s="106"/>
      <c r="G40" s="105"/>
      <c r="H40" s="104"/>
      <c r="I40" s="105"/>
      <c r="J40" s="104"/>
      <c r="K40" s="105"/>
      <c r="L40" s="104"/>
      <c r="M40" s="105"/>
      <c r="N40" s="106"/>
      <c r="O40" s="105"/>
      <c r="P40" s="106"/>
      <c r="Q40" s="105"/>
      <c r="R40" s="107"/>
    </row>
    <row r="41" spans="1:18" ht="21.1" customHeight="1" x14ac:dyDescent="0.25">
      <c r="A41" s="168"/>
      <c r="B41" s="113" t="s">
        <v>189</v>
      </c>
      <c r="C41" s="114">
        <v>2</v>
      </c>
      <c r="D41" s="108"/>
      <c r="E41" s="109"/>
      <c r="F41" s="110"/>
      <c r="G41" s="109"/>
      <c r="H41" s="108"/>
      <c r="I41" s="109"/>
      <c r="J41" s="108"/>
      <c r="K41" s="109"/>
      <c r="L41" s="108"/>
      <c r="M41" s="109"/>
      <c r="N41" s="110"/>
      <c r="O41" s="109"/>
      <c r="P41" s="110"/>
      <c r="Q41" s="109"/>
      <c r="R41" s="107"/>
    </row>
    <row r="42" spans="1:18" ht="21.1" customHeight="1" x14ac:dyDescent="0.25">
      <c r="A42" s="169" t="s">
        <v>190</v>
      </c>
      <c r="B42" s="111" t="s">
        <v>278</v>
      </c>
      <c r="C42" s="112">
        <v>1.5</v>
      </c>
      <c r="D42" s="104"/>
      <c r="E42" s="105"/>
      <c r="F42" s="106"/>
      <c r="G42" s="105"/>
      <c r="H42" s="104"/>
      <c r="I42" s="105"/>
      <c r="J42" s="104"/>
      <c r="K42" s="105"/>
      <c r="L42" s="104"/>
      <c r="M42" s="105"/>
      <c r="N42" s="106"/>
      <c r="O42" s="105"/>
      <c r="P42" s="106"/>
      <c r="Q42" s="105"/>
      <c r="R42" s="107"/>
    </row>
    <row r="43" spans="1:18" ht="21.1" customHeight="1" x14ac:dyDescent="0.25">
      <c r="A43" s="169"/>
      <c r="B43" s="111" t="s">
        <v>279</v>
      </c>
      <c r="C43" s="112">
        <v>1.5</v>
      </c>
      <c r="D43" s="108"/>
      <c r="E43" s="109"/>
      <c r="F43" s="110"/>
      <c r="G43" s="109"/>
      <c r="H43" s="108"/>
      <c r="I43" s="109"/>
      <c r="J43" s="108"/>
      <c r="K43" s="109"/>
      <c r="L43" s="108"/>
      <c r="M43" s="109"/>
      <c r="N43" s="110"/>
      <c r="O43" s="109"/>
      <c r="P43" s="110"/>
      <c r="Q43" s="109"/>
      <c r="R43" s="107"/>
    </row>
    <row r="44" spans="1:18" ht="21.1" customHeight="1" x14ac:dyDescent="0.25">
      <c r="A44" s="169"/>
      <c r="B44" s="111" t="s">
        <v>280</v>
      </c>
      <c r="C44" s="112">
        <v>1.5</v>
      </c>
      <c r="D44" s="104"/>
      <c r="E44" s="105"/>
      <c r="F44" s="106"/>
      <c r="G44" s="105"/>
      <c r="H44" s="104"/>
      <c r="I44" s="105"/>
      <c r="J44" s="104"/>
      <c r="K44" s="105"/>
      <c r="L44" s="104"/>
      <c r="M44" s="105"/>
      <c r="N44" s="106"/>
      <c r="O44" s="105"/>
      <c r="P44" s="106"/>
      <c r="Q44" s="105"/>
      <c r="R44" s="107"/>
    </row>
    <row r="45" spans="1:18" ht="21.1" customHeight="1" x14ac:dyDescent="0.25">
      <c r="A45" s="169"/>
      <c r="B45" s="111" t="s">
        <v>281</v>
      </c>
      <c r="C45" s="112">
        <v>1.5</v>
      </c>
      <c r="D45" s="108"/>
      <c r="E45" s="109"/>
      <c r="F45" s="110"/>
      <c r="G45" s="109"/>
      <c r="H45" s="108"/>
      <c r="I45" s="109"/>
      <c r="J45" s="108"/>
      <c r="K45" s="109"/>
      <c r="L45" s="108"/>
      <c r="M45" s="109"/>
      <c r="N45" s="110"/>
      <c r="O45" s="109"/>
      <c r="P45" s="110"/>
      <c r="Q45" s="109"/>
      <c r="R45" s="107"/>
    </row>
    <row r="46" spans="1:18" ht="21.1" customHeight="1" x14ac:dyDescent="0.25">
      <c r="A46" s="169"/>
      <c r="B46" s="111" t="s">
        <v>282</v>
      </c>
      <c r="C46" s="112">
        <v>1.5</v>
      </c>
      <c r="D46" s="104"/>
      <c r="E46" s="105"/>
      <c r="F46" s="106"/>
      <c r="G46" s="105"/>
      <c r="H46" s="104"/>
      <c r="I46" s="105"/>
      <c r="J46" s="104"/>
      <c r="K46" s="105"/>
      <c r="L46" s="104"/>
      <c r="M46" s="105"/>
      <c r="N46" s="106"/>
      <c r="O46" s="105"/>
      <c r="P46" s="106"/>
      <c r="Q46" s="105"/>
      <c r="R46" s="107"/>
    </row>
    <row r="47" spans="1:18" ht="21.1" customHeight="1" thickBot="1" x14ac:dyDescent="0.3">
      <c r="A47" s="169"/>
      <c r="B47" s="111" t="s">
        <v>283</v>
      </c>
      <c r="C47" s="112">
        <v>1.5</v>
      </c>
      <c r="D47" s="108"/>
      <c r="E47" s="109"/>
      <c r="F47" s="110"/>
      <c r="G47" s="109"/>
      <c r="H47" s="108"/>
      <c r="I47" s="109"/>
      <c r="J47" s="108"/>
      <c r="K47" s="109"/>
      <c r="L47" s="108"/>
      <c r="M47" s="109"/>
      <c r="N47" s="110"/>
      <c r="O47" s="109"/>
      <c r="P47" s="110"/>
      <c r="Q47" s="109"/>
      <c r="R47" s="107"/>
    </row>
    <row r="48" spans="1:18" ht="21.1" customHeight="1" thickBot="1" x14ac:dyDescent="0.3">
      <c r="A48" s="169"/>
      <c r="B48" s="111" t="s">
        <v>284</v>
      </c>
      <c r="C48" s="112">
        <v>1.5</v>
      </c>
      <c r="D48" s="104"/>
      <c r="E48" s="105"/>
      <c r="F48" s="106"/>
      <c r="G48" s="105"/>
      <c r="H48" s="104"/>
      <c r="I48" s="105"/>
      <c r="J48" s="104"/>
      <c r="K48" s="105"/>
      <c r="L48" s="104"/>
      <c r="M48" s="105"/>
      <c r="N48" s="106"/>
      <c r="O48" s="105"/>
      <c r="P48" s="106"/>
      <c r="Q48" s="105"/>
      <c r="R48" s="107"/>
    </row>
    <row r="49" spans="1:18" ht="21.1" customHeight="1" x14ac:dyDescent="0.25">
      <c r="A49" s="169"/>
      <c r="B49" s="111" t="s">
        <v>285</v>
      </c>
      <c r="C49" s="112">
        <v>3.5</v>
      </c>
      <c r="D49" s="104"/>
      <c r="E49" s="105"/>
      <c r="F49" s="106"/>
      <c r="G49" s="105"/>
      <c r="H49" s="104"/>
      <c r="I49" s="105"/>
      <c r="J49" s="104"/>
      <c r="K49" s="105"/>
      <c r="L49" s="104"/>
      <c r="M49" s="105"/>
      <c r="N49" s="106"/>
      <c r="O49" s="105"/>
      <c r="P49" s="106"/>
      <c r="Q49" s="105"/>
      <c r="R49" s="107"/>
    </row>
    <row r="50" spans="1:18" ht="15.65" customHeight="1" thickBot="1" x14ac:dyDescent="0.3">
      <c r="A50" s="163" t="s">
        <v>191</v>
      </c>
      <c r="B50" s="163"/>
      <c r="C50" s="115">
        <f t="shared" ref="C50:Q50" si="0">SUM(C4:C49)</f>
        <v>100</v>
      </c>
      <c r="D50" s="116">
        <f t="shared" si="0"/>
        <v>0</v>
      </c>
      <c r="E50" s="116">
        <f t="shared" si="0"/>
        <v>0</v>
      </c>
      <c r="F50" s="116">
        <f t="shared" si="0"/>
        <v>0</v>
      </c>
      <c r="G50" s="116">
        <f t="shared" si="0"/>
        <v>0</v>
      </c>
      <c r="H50" s="116">
        <f t="shared" si="0"/>
        <v>0</v>
      </c>
      <c r="I50" s="116">
        <f t="shared" si="0"/>
        <v>0</v>
      </c>
      <c r="J50" s="116">
        <f t="shared" si="0"/>
        <v>0</v>
      </c>
      <c r="K50" s="116">
        <f t="shared" si="0"/>
        <v>0</v>
      </c>
      <c r="L50" s="116">
        <f t="shared" si="0"/>
        <v>0</v>
      </c>
      <c r="M50" s="116">
        <f t="shared" si="0"/>
        <v>0</v>
      </c>
      <c r="N50" s="116">
        <f t="shared" si="0"/>
        <v>0</v>
      </c>
      <c r="O50" s="116">
        <f t="shared" si="0"/>
        <v>0</v>
      </c>
      <c r="P50" s="116">
        <f t="shared" si="0"/>
        <v>0</v>
      </c>
      <c r="Q50" s="117">
        <f t="shared" si="0"/>
        <v>0</v>
      </c>
      <c r="R50" s="99"/>
    </row>
    <row r="51" spans="1:18" x14ac:dyDescent="0.25">
      <c r="A51" s="164"/>
      <c r="B51" s="164"/>
      <c r="C51" s="118"/>
      <c r="D51" s="119"/>
      <c r="E51" s="119"/>
      <c r="F51" s="119"/>
      <c r="G51" s="119"/>
      <c r="H51" s="119"/>
      <c r="I51" s="119"/>
      <c r="J51" s="119"/>
      <c r="K51" s="119"/>
      <c r="L51" s="119"/>
      <c r="M51" s="119"/>
      <c r="N51" s="119"/>
      <c r="O51" s="119"/>
      <c r="P51" s="119"/>
      <c r="Q51" s="119"/>
      <c r="R51" s="91"/>
    </row>
  </sheetData>
  <mergeCells count="7">
    <mergeCell ref="A50:B50"/>
    <mergeCell ref="A51:B51"/>
    <mergeCell ref="A2:C3"/>
    <mergeCell ref="A4:A20"/>
    <mergeCell ref="A21:A31"/>
    <mergeCell ref="A32:A41"/>
    <mergeCell ref="A42:A49"/>
  </mergeCells>
  <conditionalFormatting sqref="D50">
    <cfRule type="cellIs" dxfId="5" priority="2" operator="greaterThan">
      <formula>$C$50</formula>
    </cfRule>
  </conditionalFormatting>
  <conditionalFormatting sqref="E50:Q50">
    <cfRule type="cellIs" dxfId="4" priority="3" operator="greaterThan">
      <formula>$C$50</formula>
    </cfRule>
  </conditionalFormatting>
  <printOptions gridLines="1"/>
  <pageMargins left="0.70833333333333304" right="0" top="0.39374999999999999" bottom="0.39374999999999999" header="0.51180555555555496" footer="0.51180555555555496"/>
  <pageSetup paperSize="9" firstPageNumber="0" orientation="portrait" horizontalDpi="4294967293" verticalDpi="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R36"/>
  <sheetViews>
    <sheetView zoomScaleNormal="100" workbookViewId="0">
      <pane xSplit="3" ySplit="6" topLeftCell="D7" activePane="bottomRight" state="frozen"/>
      <selection pane="topRight" activeCell="D1" sqref="D1"/>
      <selection pane="bottomLeft" activeCell="A7" sqref="A7"/>
      <selection pane="bottomRight" activeCell="D7" sqref="D7:D10"/>
    </sheetView>
  </sheetViews>
  <sheetFormatPr baseColWidth="10" defaultColWidth="9.140625" defaultRowHeight="13.6" x14ac:dyDescent="0.25"/>
  <cols>
    <col min="1" max="1" width="22.42578125"/>
    <col min="2" max="2" width="68.28515625"/>
    <col min="3" max="3" width="6.7109375"/>
    <col min="4" max="1025" width="11.5703125"/>
  </cols>
  <sheetData>
    <row r="1" spans="1:18" ht="15.65" x14ac:dyDescent="0.25">
      <c r="A1" s="98" t="s">
        <v>192</v>
      </c>
      <c r="B1" s="99"/>
      <c r="C1" s="99"/>
      <c r="D1" s="99"/>
      <c r="E1" s="99"/>
      <c r="F1" s="99"/>
      <c r="G1" s="99"/>
      <c r="H1" s="99"/>
      <c r="I1" s="99"/>
      <c r="J1" s="99"/>
      <c r="K1" s="99"/>
      <c r="L1" s="99"/>
      <c r="M1" s="99"/>
      <c r="N1" s="99"/>
      <c r="O1" s="99"/>
      <c r="P1" s="99"/>
      <c r="Q1" s="99"/>
      <c r="R1" s="99"/>
    </row>
    <row r="2" spans="1:18" x14ac:dyDescent="0.25">
      <c r="A2" s="120" t="s">
        <v>193</v>
      </c>
      <c r="B2" s="99"/>
      <c r="C2" s="99"/>
      <c r="D2" s="99"/>
      <c r="E2" s="99"/>
      <c r="F2" s="99"/>
      <c r="G2" s="99"/>
      <c r="H2" s="99"/>
      <c r="I2" s="99"/>
      <c r="J2" s="99"/>
      <c r="K2" s="99"/>
      <c r="L2" s="99"/>
      <c r="M2" s="99"/>
      <c r="N2" s="99"/>
      <c r="O2" s="99"/>
      <c r="P2" s="99"/>
      <c r="Q2" s="99"/>
      <c r="R2" s="99"/>
    </row>
    <row r="3" spans="1:18" ht="32.299999999999997" customHeight="1" x14ac:dyDescent="0.25">
      <c r="A3" s="183" t="s">
        <v>194</v>
      </c>
      <c r="B3" s="183"/>
      <c r="C3" s="183"/>
      <c r="D3" s="183"/>
      <c r="E3" s="183"/>
      <c r="F3" s="183"/>
      <c r="G3" s="183"/>
      <c r="H3" s="183"/>
      <c r="I3" s="183"/>
      <c r="J3" s="183"/>
      <c r="K3" s="183"/>
      <c r="L3" s="183"/>
      <c r="M3" s="183"/>
      <c r="N3" s="183"/>
      <c r="O3" s="183"/>
      <c r="P3" s="183"/>
      <c r="Q3" s="183"/>
      <c r="R3" s="99"/>
    </row>
    <row r="4" spans="1:18" ht="12.75" customHeight="1" x14ac:dyDescent="0.25">
      <c r="A4" s="121"/>
      <c r="B4" s="122"/>
      <c r="C4" s="122"/>
      <c r="D4" s="122"/>
      <c r="E4" s="122"/>
      <c r="F4" s="122"/>
      <c r="G4" s="122"/>
      <c r="H4" s="122"/>
      <c r="I4" s="122"/>
      <c r="J4" s="122"/>
      <c r="K4" s="122"/>
      <c r="L4" s="122"/>
      <c r="M4" s="122"/>
      <c r="N4" s="122"/>
      <c r="O4" s="122"/>
      <c r="P4" s="122"/>
      <c r="Q4" s="122"/>
      <c r="R4" s="99"/>
    </row>
    <row r="5" spans="1:18" ht="17.7" customHeight="1" x14ac:dyDescent="0.25">
      <c r="A5" s="184"/>
      <c r="B5" s="123"/>
      <c r="C5" s="185" t="s">
        <v>195</v>
      </c>
      <c r="D5" s="124" t="s">
        <v>142</v>
      </c>
      <c r="E5" s="124" t="s">
        <v>143</v>
      </c>
      <c r="F5" s="124" t="s">
        <v>144</v>
      </c>
      <c r="G5" s="124" t="s">
        <v>145</v>
      </c>
      <c r="H5" s="124" t="s">
        <v>146</v>
      </c>
      <c r="I5" s="124" t="s">
        <v>147</v>
      </c>
      <c r="J5" s="124" t="s">
        <v>148</v>
      </c>
      <c r="K5" s="124" t="s">
        <v>149</v>
      </c>
      <c r="L5" s="124" t="s">
        <v>150</v>
      </c>
      <c r="M5" s="124" t="s">
        <v>151</v>
      </c>
      <c r="N5" s="124" t="s">
        <v>152</v>
      </c>
      <c r="O5" s="124" t="s">
        <v>153</v>
      </c>
      <c r="P5" s="124" t="s">
        <v>154</v>
      </c>
      <c r="Q5" s="124" t="s">
        <v>155</v>
      </c>
      <c r="R5" s="99"/>
    </row>
    <row r="6" spans="1:18" ht="27" customHeight="1" x14ac:dyDescent="0.25">
      <c r="A6" s="184"/>
      <c r="B6" s="125" t="s">
        <v>196</v>
      </c>
      <c r="C6" s="185"/>
      <c r="D6" s="126" t="str">
        <f>CONCATENATE(Eingaben!H14," ", Eingaben!G14)</f>
        <v>Vorname 1 Name 1</v>
      </c>
      <c r="E6" s="127" t="str">
        <f>CONCATENATE(Eingaben!$H15," ",Eingaben!$G15)</f>
        <v>Vorname 2 Name 2</v>
      </c>
      <c r="F6" s="128" t="str">
        <f>CONCATENATE(Eingaben!$H16," ",Eingaben!$G16)</f>
        <v>Vorname 3 Name 3</v>
      </c>
      <c r="G6" s="127" t="str">
        <f>CONCATENATE(Eingaben!$H17," ",Eingaben!$G17)</f>
        <v>Vorname 4 Name 4</v>
      </c>
      <c r="H6" s="128" t="str">
        <f>CONCATENATE(Eingaben!$H18," ",Eingaben!$G18)</f>
        <v>Vorname 5 Name 5</v>
      </c>
      <c r="I6" s="127" t="str">
        <f>CONCATENATE(Eingaben!$H19," ",Eingaben!$G19)</f>
        <v>Vorname 6 Name 6</v>
      </c>
      <c r="J6" s="128" t="str">
        <f>CONCATENATE(Eingaben!$H20," ",Eingaben!$G20)</f>
        <v>Vorname 7 Name 7</v>
      </c>
      <c r="K6" s="127" t="str">
        <f>CONCATENATE(Eingaben!$H21," ",Eingaben!$G21)</f>
        <v>Vorname 8 Name 8</v>
      </c>
      <c r="L6" s="128" t="str">
        <f>CONCATENATE(Eingaben!$H22," ",Eingaben!$G22)</f>
        <v>Vorname 9 Name 9</v>
      </c>
      <c r="M6" s="127" t="str">
        <f>CONCATENATE(Eingaben!$H23," ",Eingaben!$G23)</f>
        <v>Vorname 10 Name 10</v>
      </c>
      <c r="N6" s="128" t="str">
        <f>CONCATENATE(Eingaben!$H24," ",Eingaben!$G24)</f>
        <v>Vorname 11 Name 11</v>
      </c>
      <c r="O6" s="127" t="str">
        <f>CONCATENATE(Eingaben!$H25," ",Eingaben!$G25)</f>
        <v>Vorname 12 Name 12</v>
      </c>
      <c r="P6" s="128" t="str">
        <f>CONCATENATE(Eingaben!$H26," ",Eingaben!$G26)</f>
        <v>Vorname 13 Name 13</v>
      </c>
      <c r="Q6" s="129" t="str">
        <f>CONCATENATE(Eingaben!$H27," ",Eingaben!$G27)</f>
        <v>Vorname 14 Name 14</v>
      </c>
      <c r="R6" s="99"/>
    </row>
    <row r="7" spans="1:18" ht="24.8" customHeight="1" x14ac:dyDescent="0.25">
      <c r="A7" s="176" t="s">
        <v>197</v>
      </c>
      <c r="B7" s="130" t="s">
        <v>198</v>
      </c>
      <c r="C7" s="131">
        <v>6</v>
      </c>
      <c r="D7" s="177"/>
      <c r="E7" s="172"/>
      <c r="F7" s="171"/>
      <c r="G7" s="172"/>
      <c r="H7" s="178"/>
      <c r="I7" s="179"/>
      <c r="J7" s="171"/>
      <c r="K7" s="172"/>
      <c r="L7" s="171"/>
      <c r="M7" s="172"/>
      <c r="N7" s="171"/>
      <c r="O7" s="172"/>
      <c r="P7" s="171"/>
      <c r="Q7" s="186"/>
      <c r="R7" s="99"/>
    </row>
    <row r="8" spans="1:18" ht="12.1" customHeight="1" x14ac:dyDescent="0.25">
      <c r="A8" s="176"/>
      <c r="B8" s="132" t="s">
        <v>199</v>
      </c>
      <c r="C8" s="133">
        <v>5</v>
      </c>
      <c r="D8" s="177"/>
      <c r="E8" s="172"/>
      <c r="F8" s="171"/>
      <c r="G8" s="172"/>
      <c r="H8" s="178"/>
      <c r="I8" s="179"/>
      <c r="J8" s="171"/>
      <c r="K8" s="172"/>
      <c r="L8" s="171"/>
      <c r="M8" s="172"/>
      <c r="N8" s="171"/>
      <c r="O8" s="172"/>
      <c r="P8" s="171"/>
      <c r="Q8" s="186"/>
      <c r="R8" s="99"/>
    </row>
    <row r="9" spans="1:18" ht="23.95" customHeight="1" x14ac:dyDescent="0.25">
      <c r="A9" s="176"/>
      <c r="B9" s="134" t="s">
        <v>200</v>
      </c>
      <c r="C9" s="133">
        <v>4</v>
      </c>
      <c r="D9" s="177"/>
      <c r="E9" s="172"/>
      <c r="F9" s="171"/>
      <c r="G9" s="172"/>
      <c r="H9" s="178"/>
      <c r="I9" s="179"/>
      <c r="J9" s="171"/>
      <c r="K9" s="172"/>
      <c r="L9" s="171"/>
      <c r="M9" s="172"/>
      <c r="N9" s="171"/>
      <c r="O9" s="172"/>
      <c r="P9" s="171"/>
      <c r="Q9" s="186"/>
      <c r="R9" s="99"/>
    </row>
    <row r="10" spans="1:18" ht="12.1" customHeight="1" x14ac:dyDescent="0.25">
      <c r="A10" s="176"/>
      <c r="B10" s="135" t="s">
        <v>201</v>
      </c>
      <c r="C10" s="136">
        <v>3</v>
      </c>
      <c r="D10" s="177"/>
      <c r="E10" s="172"/>
      <c r="F10" s="171"/>
      <c r="G10" s="172"/>
      <c r="H10" s="178"/>
      <c r="I10" s="179"/>
      <c r="J10" s="171"/>
      <c r="K10" s="172"/>
      <c r="L10" s="171"/>
      <c r="M10" s="172"/>
      <c r="N10" s="171"/>
      <c r="O10" s="172"/>
      <c r="P10" s="171"/>
      <c r="Q10" s="186"/>
      <c r="R10" s="99"/>
    </row>
    <row r="11" spans="1:18" ht="23.1" customHeight="1" x14ac:dyDescent="0.25">
      <c r="A11" s="176" t="s">
        <v>202</v>
      </c>
      <c r="B11" s="137" t="s">
        <v>203</v>
      </c>
      <c r="C11" s="131">
        <v>6</v>
      </c>
      <c r="D11" s="177"/>
      <c r="E11" s="172"/>
      <c r="F11" s="171"/>
      <c r="G11" s="172"/>
      <c r="H11" s="178"/>
      <c r="I11" s="179"/>
      <c r="J11" s="171"/>
      <c r="K11" s="172"/>
      <c r="L11" s="171"/>
      <c r="M11" s="172"/>
      <c r="N11" s="173"/>
      <c r="O11" s="174"/>
      <c r="P11" s="173"/>
      <c r="Q11" s="175"/>
      <c r="R11" s="99"/>
    </row>
    <row r="12" spans="1:18" ht="23.1" x14ac:dyDescent="0.25">
      <c r="A12" s="176"/>
      <c r="B12" s="138" t="s">
        <v>204</v>
      </c>
      <c r="C12" s="133">
        <v>5</v>
      </c>
      <c r="D12" s="177"/>
      <c r="E12" s="172"/>
      <c r="F12" s="171"/>
      <c r="G12" s="172"/>
      <c r="H12" s="178"/>
      <c r="I12" s="179"/>
      <c r="J12" s="171"/>
      <c r="K12" s="172"/>
      <c r="L12" s="171"/>
      <c r="M12" s="172"/>
      <c r="N12" s="173"/>
      <c r="O12" s="174"/>
      <c r="P12" s="173"/>
      <c r="Q12" s="175"/>
      <c r="R12" s="99"/>
    </row>
    <row r="13" spans="1:18" ht="12.75" customHeight="1" x14ac:dyDescent="0.25">
      <c r="A13" s="176"/>
      <c r="B13" s="138" t="s">
        <v>205</v>
      </c>
      <c r="C13" s="133">
        <v>4</v>
      </c>
      <c r="D13" s="177"/>
      <c r="E13" s="172"/>
      <c r="F13" s="171"/>
      <c r="G13" s="172"/>
      <c r="H13" s="178"/>
      <c r="I13" s="179"/>
      <c r="J13" s="171"/>
      <c r="K13" s="172"/>
      <c r="L13" s="171"/>
      <c r="M13" s="172"/>
      <c r="N13" s="173"/>
      <c r="O13" s="174"/>
      <c r="P13" s="173"/>
      <c r="Q13" s="175"/>
      <c r="R13" s="99"/>
    </row>
    <row r="14" spans="1:18" ht="23.1" x14ac:dyDescent="0.25">
      <c r="A14" s="176"/>
      <c r="B14" s="139" t="s">
        <v>206</v>
      </c>
      <c r="C14" s="140">
        <v>3</v>
      </c>
      <c r="D14" s="177"/>
      <c r="E14" s="172"/>
      <c r="F14" s="171"/>
      <c r="G14" s="172"/>
      <c r="H14" s="178"/>
      <c r="I14" s="179"/>
      <c r="J14" s="171"/>
      <c r="K14" s="172"/>
      <c r="L14" s="171"/>
      <c r="M14" s="172"/>
      <c r="N14" s="173"/>
      <c r="O14" s="174"/>
      <c r="P14" s="173"/>
      <c r="Q14" s="175"/>
      <c r="R14" s="99"/>
    </row>
    <row r="15" spans="1:18" ht="23.1" customHeight="1" x14ac:dyDescent="0.25">
      <c r="A15" s="176" t="s">
        <v>207</v>
      </c>
      <c r="B15" s="137" t="s">
        <v>208</v>
      </c>
      <c r="C15" s="131">
        <v>6</v>
      </c>
      <c r="D15" s="177"/>
      <c r="E15" s="172"/>
      <c r="F15" s="171"/>
      <c r="G15" s="172"/>
      <c r="H15" s="178"/>
      <c r="I15" s="179"/>
      <c r="J15" s="171"/>
      <c r="K15" s="172"/>
      <c r="L15" s="171"/>
      <c r="M15" s="172"/>
      <c r="N15" s="173"/>
      <c r="O15" s="174"/>
      <c r="P15" s="173"/>
      <c r="Q15" s="175"/>
      <c r="R15" s="99"/>
    </row>
    <row r="16" spans="1:18" ht="23.1" x14ac:dyDescent="0.25">
      <c r="A16" s="176"/>
      <c r="B16" s="138" t="s">
        <v>209</v>
      </c>
      <c r="C16" s="133">
        <v>5</v>
      </c>
      <c r="D16" s="177"/>
      <c r="E16" s="172"/>
      <c r="F16" s="171"/>
      <c r="G16" s="172"/>
      <c r="H16" s="178"/>
      <c r="I16" s="179"/>
      <c r="J16" s="171"/>
      <c r="K16" s="172"/>
      <c r="L16" s="171"/>
      <c r="M16" s="172"/>
      <c r="N16" s="173"/>
      <c r="O16" s="174"/>
      <c r="P16" s="173"/>
      <c r="Q16" s="175"/>
      <c r="R16" s="99"/>
    </row>
    <row r="17" spans="1:18" ht="23.1" x14ac:dyDescent="0.25">
      <c r="A17" s="176"/>
      <c r="B17" s="138" t="s">
        <v>210</v>
      </c>
      <c r="C17" s="133">
        <v>4</v>
      </c>
      <c r="D17" s="177"/>
      <c r="E17" s="172"/>
      <c r="F17" s="171"/>
      <c r="G17" s="172"/>
      <c r="H17" s="178"/>
      <c r="I17" s="179"/>
      <c r="J17" s="171"/>
      <c r="K17" s="172"/>
      <c r="L17" s="171"/>
      <c r="M17" s="172"/>
      <c r="N17" s="173"/>
      <c r="O17" s="174"/>
      <c r="P17" s="173"/>
      <c r="Q17" s="175"/>
      <c r="R17" s="99"/>
    </row>
    <row r="18" spans="1:18" ht="23.1" x14ac:dyDescent="0.25">
      <c r="A18" s="176"/>
      <c r="B18" s="139" t="s">
        <v>211</v>
      </c>
      <c r="C18" s="140">
        <v>3</v>
      </c>
      <c r="D18" s="177"/>
      <c r="E18" s="172"/>
      <c r="F18" s="171"/>
      <c r="G18" s="172"/>
      <c r="H18" s="178"/>
      <c r="I18" s="179"/>
      <c r="J18" s="171"/>
      <c r="K18" s="172"/>
      <c r="L18" s="171"/>
      <c r="M18" s="172"/>
      <c r="N18" s="173"/>
      <c r="O18" s="174"/>
      <c r="P18" s="173"/>
      <c r="Q18" s="175"/>
      <c r="R18" s="99"/>
    </row>
    <row r="19" spans="1:18" ht="23.1" customHeight="1" x14ac:dyDescent="0.25">
      <c r="A19" s="176" t="s">
        <v>212</v>
      </c>
      <c r="B19" s="137" t="s">
        <v>213</v>
      </c>
      <c r="C19" s="131">
        <v>6</v>
      </c>
      <c r="D19" s="177"/>
      <c r="E19" s="172"/>
      <c r="F19" s="171"/>
      <c r="G19" s="172"/>
      <c r="H19" s="178"/>
      <c r="I19" s="179"/>
      <c r="J19" s="171"/>
      <c r="K19" s="172"/>
      <c r="L19" s="171"/>
      <c r="M19" s="172"/>
      <c r="N19" s="173"/>
      <c r="O19" s="174"/>
      <c r="P19" s="173"/>
      <c r="Q19" s="175"/>
      <c r="R19" s="99"/>
    </row>
    <row r="20" spans="1:18" ht="23.1" x14ac:dyDescent="0.25">
      <c r="A20" s="176"/>
      <c r="B20" s="138" t="s">
        <v>214</v>
      </c>
      <c r="C20" s="133">
        <v>5</v>
      </c>
      <c r="D20" s="177"/>
      <c r="E20" s="172"/>
      <c r="F20" s="171"/>
      <c r="G20" s="172"/>
      <c r="H20" s="178"/>
      <c r="I20" s="179"/>
      <c r="J20" s="171"/>
      <c r="K20" s="172"/>
      <c r="L20" s="171"/>
      <c r="M20" s="172"/>
      <c r="N20" s="173"/>
      <c r="O20" s="174"/>
      <c r="P20" s="173"/>
      <c r="Q20" s="175"/>
      <c r="R20" s="99"/>
    </row>
    <row r="21" spans="1:18" ht="23.1" x14ac:dyDescent="0.25">
      <c r="A21" s="176"/>
      <c r="B21" s="138" t="s">
        <v>215</v>
      </c>
      <c r="C21" s="133">
        <v>4</v>
      </c>
      <c r="D21" s="177"/>
      <c r="E21" s="172"/>
      <c r="F21" s="171"/>
      <c r="G21" s="172"/>
      <c r="H21" s="178"/>
      <c r="I21" s="179"/>
      <c r="J21" s="171"/>
      <c r="K21" s="172"/>
      <c r="L21" s="171"/>
      <c r="M21" s="172"/>
      <c r="N21" s="173"/>
      <c r="O21" s="174"/>
      <c r="P21" s="173"/>
      <c r="Q21" s="175"/>
      <c r="R21" s="99"/>
    </row>
    <row r="22" spans="1:18" ht="23.1" x14ac:dyDescent="0.25">
      <c r="A22" s="176"/>
      <c r="B22" s="139" t="s">
        <v>216</v>
      </c>
      <c r="C22" s="140">
        <v>3</v>
      </c>
      <c r="D22" s="177"/>
      <c r="E22" s="172"/>
      <c r="F22" s="171"/>
      <c r="G22" s="172"/>
      <c r="H22" s="178"/>
      <c r="I22" s="179"/>
      <c r="J22" s="171"/>
      <c r="K22" s="172"/>
      <c r="L22" s="171"/>
      <c r="M22" s="172"/>
      <c r="N22" s="173"/>
      <c r="O22" s="174"/>
      <c r="P22" s="173"/>
      <c r="Q22" s="175"/>
      <c r="R22" s="99"/>
    </row>
    <row r="23" spans="1:18" ht="23.1" customHeight="1" x14ac:dyDescent="0.25">
      <c r="A23" s="176" t="s">
        <v>217</v>
      </c>
      <c r="B23" s="137" t="s">
        <v>218</v>
      </c>
      <c r="C23" s="131">
        <v>6</v>
      </c>
      <c r="D23" s="177"/>
      <c r="E23" s="172"/>
      <c r="F23" s="171"/>
      <c r="G23" s="172"/>
      <c r="H23" s="178"/>
      <c r="I23" s="179"/>
      <c r="J23" s="171"/>
      <c r="K23" s="172"/>
      <c r="L23" s="171"/>
      <c r="M23" s="172"/>
      <c r="N23" s="173"/>
      <c r="O23" s="174"/>
      <c r="P23" s="173"/>
      <c r="Q23" s="175"/>
      <c r="R23" s="99"/>
    </row>
    <row r="24" spans="1:18" ht="23.1" x14ac:dyDescent="0.25">
      <c r="A24" s="176"/>
      <c r="B24" s="138" t="s">
        <v>219</v>
      </c>
      <c r="C24" s="133">
        <v>5</v>
      </c>
      <c r="D24" s="177"/>
      <c r="E24" s="172"/>
      <c r="F24" s="171"/>
      <c r="G24" s="172"/>
      <c r="H24" s="178"/>
      <c r="I24" s="179"/>
      <c r="J24" s="171"/>
      <c r="K24" s="172"/>
      <c r="L24" s="171"/>
      <c r="M24" s="172"/>
      <c r="N24" s="173"/>
      <c r="O24" s="174"/>
      <c r="P24" s="173"/>
      <c r="Q24" s="175"/>
      <c r="R24" s="99"/>
    </row>
    <row r="25" spans="1:18" ht="23.1" x14ac:dyDescent="0.25">
      <c r="A25" s="176"/>
      <c r="B25" s="138" t="s">
        <v>220</v>
      </c>
      <c r="C25" s="133">
        <v>4</v>
      </c>
      <c r="D25" s="177"/>
      <c r="E25" s="172"/>
      <c r="F25" s="171"/>
      <c r="G25" s="172"/>
      <c r="H25" s="178"/>
      <c r="I25" s="179"/>
      <c r="J25" s="171"/>
      <c r="K25" s="172"/>
      <c r="L25" s="171"/>
      <c r="M25" s="172"/>
      <c r="N25" s="173"/>
      <c r="O25" s="174"/>
      <c r="P25" s="173"/>
      <c r="Q25" s="175"/>
      <c r="R25" s="99"/>
    </row>
    <row r="26" spans="1:18" ht="23.1" x14ac:dyDescent="0.25">
      <c r="A26" s="176"/>
      <c r="B26" s="139" t="s">
        <v>221</v>
      </c>
      <c r="C26" s="140">
        <v>3</v>
      </c>
      <c r="D26" s="177"/>
      <c r="E26" s="172"/>
      <c r="F26" s="171"/>
      <c r="G26" s="172"/>
      <c r="H26" s="178"/>
      <c r="I26" s="179"/>
      <c r="J26" s="171"/>
      <c r="K26" s="172"/>
      <c r="L26" s="171"/>
      <c r="M26" s="172"/>
      <c r="N26" s="173"/>
      <c r="O26" s="174"/>
      <c r="P26" s="173"/>
      <c r="Q26" s="175"/>
      <c r="R26" s="99"/>
    </row>
    <row r="27" spans="1:18" ht="23.1" customHeight="1" x14ac:dyDescent="0.25">
      <c r="A27" s="176" t="s">
        <v>222</v>
      </c>
      <c r="B27" s="137" t="s">
        <v>223</v>
      </c>
      <c r="C27" s="131">
        <v>6</v>
      </c>
      <c r="D27" s="177"/>
      <c r="E27" s="172"/>
      <c r="F27" s="171"/>
      <c r="G27" s="172"/>
      <c r="H27" s="178"/>
      <c r="I27" s="179"/>
      <c r="J27" s="171"/>
      <c r="K27" s="172"/>
      <c r="L27" s="171"/>
      <c r="M27" s="172"/>
      <c r="N27" s="173"/>
      <c r="O27" s="174"/>
      <c r="P27" s="173"/>
      <c r="Q27" s="175"/>
      <c r="R27" s="99"/>
    </row>
    <row r="28" spans="1:18" ht="12.75" customHeight="1" x14ac:dyDescent="0.25">
      <c r="A28" s="176"/>
      <c r="B28" s="138" t="s">
        <v>224</v>
      </c>
      <c r="C28" s="133">
        <v>5</v>
      </c>
      <c r="D28" s="177"/>
      <c r="E28" s="172"/>
      <c r="F28" s="171"/>
      <c r="G28" s="172"/>
      <c r="H28" s="178"/>
      <c r="I28" s="179"/>
      <c r="J28" s="171"/>
      <c r="K28" s="172"/>
      <c r="L28" s="171"/>
      <c r="M28" s="172"/>
      <c r="N28" s="173"/>
      <c r="O28" s="174"/>
      <c r="P28" s="173"/>
      <c r="Q28" s="175"/>
      <c r="R28" s="99"/>
    </row>
    <row r="29" spans="1:18" ht="23.1" x14ac:dyDescent="0.25">
      <c r="A29" s="176"/>
      <c r="B29" s="138" t="s">
        <v>225</v>
      </c>
      <c r="C29" s="133">
        <v>4</v>
      </c>
      <c r="D29" s="177"/>
      <c r="E29" s="172"/>
      <c r="F29" s="171"/>
      <c r="G29" s="172"/>
      <c r="H29" s="178"/>
      <c r="I29" s="179"/>
      <c r="J29" s="171"/>
      <c r="K29" s="172"/>
      <c r="L29" s="171"/>
      <c r="M29" s="172"/>
      <c r="N29" s="173"/>
      <c r="O29" s="174"/>
      <c r="P29" s="173"/>
      <c r="Q29" s="175"/>
      <c r="R29" s="99"/>
    </row>
    <row r="30" spans="1:18" ht="23.1" x14ac:dyDescent="0.25">
      <c r="A30" s="176"/>
      <c r="B30" s="139" t="s">
        <v>226</v>
      </c>
      <c r="C30" s="140">
        <v>3</v>
      </c>
      <c r="D30" s="177"/>
      <c r="E30" s="172"/>
      <c r="F30" s="171"/>
      <c r="G30" s="172"/>
      <c r="H30" s="178"/>
      <c r="I30" s="179"/>
      <c r="J30" s="171"/>
      <c r="K30" s="172"/>
      <c r="L30" s="171"/>
      <c r="M30" s="172"/>
      <c r="N30" s="173"/>
      <c r="O30" s="174"/>
      <c r="P30" s="173"/>
      <c r="Q30" s="175"/>
      <c r="R30" s="99"/>
    </row>
    <row r="31" spans="1:18" ht="23.1" customHeight="1" x14ac:dyDescent="0.25">
      <c r="A31" s="176" t="s">
        <v>227</v>
      </c>
      <c r="B31" s="137" t="s">
        <v>228</v>
      </c>
      <c r="C31" s="131">
        <v>6</v>
      </c>
      <c r="D31" s="177"/>
      <c r="E31" s="172"/>
      <c r="F31" s="171"/>
      <c r="G31" s="172"/>
      <c r="H31" s="178"/>
      <c r="I31" s="179"/>
      <c r="J31" s="171"/>
      <c r="K31" s="172"/>
      <c r="L31" s="171"/>
      <c r="M31" s="172"/>
      <c r="N31" s="180"/>
      <c r="O31" s="181"/>
      <c r="P31" s="180"/>
      <c r="Q31" s="182"/>
      <c r="R31" s="99"/>
    </row>
    <row r="32" spans="1:18" ht="23.1" x14ac:dyDescent="0.25">
      <c r="A32" s="176"/>
      <c r="B32" s="138" t="s">
        <v>229</v>
      </c>
      <c r="C32" s="133">
        <v>5</v>
      </c>
      <c r="D32" s="177"/>
      <c r="E32" s="172"/>
      <c r="F32" s="171"/>
      <c r="G32" s="172"/>
      <c r="H32" s="178"/>
      <c r="I32" s="179"/>
      <c r="J32" s="171"/>
      <c r="K32" s="172"/>
      <c r="L32" s="171"/>
      <c r="M32" s="172"/>
      <c r="N32" s="180"/>
      <c r="O32" s="181"/>
      <c r="P32" s="180"/>
      <c r="Q32" s="182"/>
      <c r="R32" s="99"/>
    </row>
    <row r="33" spans="1:18" ht="23.1" x14ac:dyDescent="0.25">
      <c r="A33" s="176"/>
      <c r="B33" s="138" t="s">
        <v>230</v>
      </c>
      <c r="C33" s="133">
        <v>4</v>
      </c>
      <c r="D33" s="177"/>
      <c r="E33" s="172"/>
      <c r="F33" s="171"/>
      <c r="G33" s="172"/>
      <c r="H33" s="178"/>
      <c r="I33" s="179"/>
      <c r="J33" s="171"/>
      <c r="K33" s="172"/>
      <c r="L33" s="171"/>
      <c r="M33" s="172"/>
      <c r="N33" s="180"/>
      <c r="O33" s="181"/>
      <c r="P33" s="180"/>
      <c r="Q33" s="182"/>
      <c r="R33" s="99"/>
    </row>
    <row r="34" spans="1:18" ht="23.1" x14ac:dyDescent="0.25">
      <c r="A34" s="176"/>
      <c r="B34" s="139" t="s">
        <v>231</v>
      </c>
      <c r="C34" s="140">
        <v>3</v>
      </c>
      <c r="D34" s="177"/>
      <c r="E34" s="172"/>
      <c r="F34" s="171"/>
      <c r="G34" s="172"/>
      <c r="H34" s="178"/>
      <c r="I34" s="179"/>
      <c r="J34" s="171"/>
      <c r="K34" s="172"/>
      <c r="L34" s="171"/>
      <c r="M34" s="172"/>
      <c r="N34" s="180"/>
      <c r="O34" s="181"/>
      <c r="P34" s="180"/>
      <c r="Q34" s="182"/>
      <c r="R34" s="99"/>
    </row>
    <row r="35" spans="1:18" ht="15.65" customHeight="1" x14ac:dyDescent="0.25">
      <c r="A35" s="170" t="s">
        <v>232</v>
      </c>
      <c r="B35" s="170"/>
      <c r="C35" s="141">
        <v>42</v>
      </c>
      <c r="D35" s="142">
        <f t="shared" ref="D35:Q35" si="0">SUM(D7:D34)</f>
        <v>0</v>
      </c>
      <c r="E35" s="143">
        <f t="shared" si="0"/>
        <v>0</v>
      </c>
      <c r="F35" s="143">
        <f t="shared" si="0"/>
        <v>0</v>
      </c>
      <c r="G35" s="143">
        <f t="shared" si="0"/>
        <v>0</v>
      </c>
      <c r="H35" s="143">
        <f t="shared" si="0"/>
        <v>0</v>
      </c>
      <c r="I35" s="143">
        <f t="shared" si="0"/>
        <v>0</v>
      </c>
      <c r="J35" s="143">
        <f t="shared" si="0"/>
        <v>0</v>
      </c>
      <c r="K35" s="143">
        <f t="shared" si="0"/>
        <v>0</v>
      </c>
      <c r="L35" s="143">
        <f t="shared" si="0"/>
        <v>0</v>
      </c>
      <c r="M35" s="143">
        <f t="shared" si="0"/>
        <v>0</v>
      </c>
      <c r="N35" s="143">
        <f t="shared" si="0"/>
        <v>0</v>
      </c>
      <c r="O35" s="143">
        <f t="shared" si="0"/>
        <v>0</v>
      </c>
      <c r="P35" s="143">
        <f t="shared" si="0"/>
        <v>0</v>
      </c>
      <c r="Q35" s="144">
        <f t="shared" si="0"/>
        <v>0</v>
      </c>
      <c r="R35" s="99"/>
    </row>
    <row r="36" spans="1:18" x14ac:dyDescent="0.25">
      <c r="A36" s="164"/>
      <c r="B36" s="164"/>
      <c r="C36" s="118"/>
      <c r="D36" s="119"/>
      <c r="E36" s="119"/>
      <c r="F36" s="119"/>
      <c r="G36" s="119"/>
      <c r="H36" s="119"/>
      <c r="I36" s="119"/>
      <c r="J36" s="119"/>
      <c r="K36" s="119"/>
      <c r="L36" s="119"/>
      <c r="M36" s="119"/>
      <c r="N36" s="119"/>
      <c r="O36" s="119"/>
      <c r="P36" s="119"/>
      <c r="Q36" s="119"/>
      <c r="R36" s="99"/>
    </row>
  </sheetData>
  <mergeCells count="110">
    <mergeCell ref="F11:F14"/>
    <mergeCell ref="G11:G14"/>
    <mergeCell ref="H11:H14"/>
    <mergeCell ref="I11:I14"/>
    <mergeCell ref="J11:J14"/>
    <mergeCell ref="K11:K14"/>
    <mergeCell ref="A3:Q3"/>
    <mergeCell ref="A5:A6"/>
    <mergeCell ref="C5:C6"/>
    <mergeCell ref="A7:A10"/>
    <mergeCell ref="D7:D10"/>
    <mergeCell ref="E7:E10"/>
    <mergeCell ref="F7:F10"/>
    <mergeCell ref="G7:G10"/>
    <mergeCell ref="H7:H10"/>
    <mergeCell ref="I7:I10"/>
    <mergeCell ref="J7:J10"/>
    <mergeCell ref="K7:K10"/>
    <mergeCell ref="L7:L10"/>
    <mergeCell ref="M7:M10"/>
    <mergeCell ref="N7:N10"/>
    <mergeCell ref="O7:O10"/>
    <mergeCell ref="P7:P10"/>
    <mergeCell ref="Q7:Q10"/>
    <mergeCell ref="L11:L14"/>
    <mergeCell ref="M11:M14"/>
    <mergeCell ref="N11:N14"/>
    <mergeCell ref="O11:O14"/>
    <mergeCell ref="P11:P14"/>
    <mergeCell ref="Q11:Q14"/>
    <mergeCell ref="A15:A18"/>
    <mergeCell ref="D15:D18"/>
    <mergeCell ref="E15:E18"/>
    <mergeCell ref="F15:F18"/>
    <mergeCell ref="G15:G18"/>
    <mergeCell ref="H15:H18"/>
    <mergeCell ref="I15:I18"/>
    <mergeCell ref="J15:J18"/>
    <mergeCell ref="K15:K18"/>
    <mergeCell ref="L15:L18"/>
    <mergeCell ref="M15:M18"/>
    <mergeCell ref="N15:N18"/>
    <mergeCell ref="O15:O18"/>
    <mergeCell ref="P15:P18"/>
    <mergeCell ref="Q15:Q18"/>
    <mergeCell ref="A11:A14"/>
    <mergeCell ref="D11:D14"/>
    <mergeCell ref="E11:E14"/>
    <mergeCell ref="M19:M22"/>
    <mergeCell ref="N19:N22"/>
    <mergeCell ref="O19:O22"/>
    <mergeCell ref="P19:P22"/>
    <mergeCell ref="Q19:Q22"/>
    <mergeCell ref="A23:A26"/>
    <mergeCell ref="D23:D26"/>
    <mergeCell ref="E23:E26"/>
    <mergeCell ref="F23:F26"/>
    <mergeCell ref="G23:G26"/>
    <mergeCell ref="H23:H26"/>
    <mergeCell ref="I23:I26"/>
    <mergeCell ref="J23:J26"/>
    <mergeCell ref="K23:K26"/>
    <mergeCell ref="L23:L26"/>
    <mergeCell ref="M23:M26"/>
    <mergeCell ref="N23:N26"/>
    <mergeCell ref="O23:O26"/>
    <mergeCell ref="P23:P26"/>
    <mergeCell ref="Q23:Q26"/>
    <mergeCell ref="A19:A22"/>
    <mergeCell ref="D19:D22"/>
    <mergeCell ref="E19:E22"/>
    <mergeCell ref="F19:F22"/>
    <mergeCell ref="D27:D30"/>
    <mergeCell ref="E27:E30"/>
    <mergeCell ref="F27:F30"/>
    <mergeCell ref="G27:G30"/>
    <mergeCell ref="H27:H30"/>
    <mergeCell ref="I27:I30"/>
    <mergeCell ref="J27:J30"/>
    <mergeCell ref="K27:K30"/>
    <mergeCell ref="L19:L22"/>
    <mergeCell ref="G19:G22"/>
    <mergeCell ref="H19:H22"/>
    <mergeCell ref="I19:I22"/>
    <mergeCell ref="J19:J22"/>
    <mergeCell ref="K19:K22"/>
    <mergeCell ref="A35:B35"/>
    <mergeCell ref="A36:B36"/>
    <mergeCell ref="L27:L30"/>
    <mergeCell ref="M27:M30"/>
    <mergeCell ref="N27:N30"/>
    <mergeCell ref="O27:O30"/>
    <mergeCell ref="P27:P30"/>
    <mergeCell ref="Q27:Q30"/>
    <mergeCell ref="A31:A34"/>
    <mergeCell ref="D31:D34"/>
    <mergeCell ref="E31:E34"/>
    <mergeCell ref="F31:F34"/>
    <mergeCell ref="G31:G34"/>
    <mergeCell ref="H31:H34"/>
    <mergeCell ref="I31:I34"/>
    <mergeCell ref="J31:J34"/>
    <mergeCell ref="K31:K34"/>
    <mergeCell ref="L31:L34"/>
    <mergeCell ref="M31:M34"/>
    <mergeCell ref="N31:N34"/>
    <mergeCell ref="O31:O34"/>
    <mergeCell ref="P31:P34"/>
    <mergeCell ref="Q31:Q34"/>
    <mergeCell ref="A27:A30"/>
  </mergeCells>
  <conditionalFormatting sqref="N31:Q34">
    <cfRule type="cellIs" dxfId="3" priority="4" operator="greaterThan">
      <formula>6</formula>
    </cfRule>
    <cfRule type="cellIs" dxfId="2" priority="5" operator="between">
      <formula>2.9</formula>
      <formula>0.1</formula>
    </cfRule>
  </conditionalFormatting>
  <conditionalFormatting sqref="N27:Q30">
    <cfRule type="cellIs" dxfId="1" priority="6" operator="greaterThan">
      <formula>6</formula>
    </cfRule>
    <cfRule type="cellIs" dxfId="0" priority="7" operator="between">
      <formula>2.9</formula>
      <formula>0.1</formula>
    </cfRule>
  </conditionalFormatting>
  <printOptions gridLines="1"/>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R33"/>
  <sheetViews>
    <sheetView zoomScaleNormal="100" workbookViewId="0">
      <pane xSplit="3" ySplit="3" topLeftCell="D4" activePane="bottomRight" state="frozen"/>
      <selection pane="topRight" activeCell="D1" sqref="D1"/>
      <selection pane="bottomLeft" activeCell="A4" sqref="A4"/>
      <selection pane="bottomRight" activeCell="D4" sqref="D4:D7"/>
    </sheetView>
  </sheetViews>
  <sheetFormatPr baseColWidth="10" defaultColWidth="9.140625" defaultRowHeight="13.6" x14ac:dyDescent="0.25"/>
  <cols>
    <col min="1" max="1" width="22.42578125"/>
    <col min="2" max="2" width="66"/>
    <col min="3" max="3" width="6.7109375"/>
    <col min="4" max="1025" width="11.5703125"/>
  </cols>
  <sheetData>
    <row r="1" spans="1:18" ht="15.65" x14ac:dyDescent="0.25">
      <c r="A1" s="98" t="s">
        <v>233</v>
      </c>
      <c r="B1" s="99"/>
      <c r="C1" s="99"/>
      <c r="D1" s="99"/>
      <c r="E1" s="99"/>
      <c r="F1" s="99"/>
      <c r="G1" s="99"/>
      <c r="H1" s="99"/>
      <c r="I1" s="99"/>
      <c r="J1" s="99"/>
      <c r="K1" s="99"/>
      <c r="L1" s="99"/>
      <c r="M1" s="99"/>
      <c r="N1" s="99"/>
      <c r="O1" s="99"/>
      <c r="P1" s="99"/>
      <c r="Q1" s="99"/>
      <c r="R1" s="99"/>
    </row>
    <row r="2" spans="1:18" ht="17.7" customHeight="1" x14ac:dyDescent="0.25">
      <c r="A2" s="199"/>
      <c r="B2" s="145"/>
      <c r="C2" s="200" t="s">
        <v>195</v>
      </c>
      <c r="D2" s="146" t="s">
        <v>142</v>
      </c>
      <c r="E2" s="146" t="s">
        <v>143</v>
      </c>
      <c r="F2" s="146" t="s">
        <v>144</v>
      </c>
      <c r="G2" s="146" t="s">
        <v>145</v>
      </c>
      <c r="H2" s="146" t="s">
        <v>146</v>
      </c>
      <c r="I2" s="146" t="s">
        <v>147</v>
      </c>
      <c r="J2" s="146" t="s">
        <v>148</v>
      </c>
      <c r="K2" s="146" t="s">
        <v>149</v>
      </c>
      <c r="L2" s="146" t="s">
        <v>150</v>
      </c>
      <c r="M2" s="146" t="s">
        <v>151</v>
      </c>
      <c r="N2" s="146" t="s">
        <v>152</v>
      </c>
      <c r="O2" s="146" t="s">
        <v>153</v>
      </c>
      <c r="P2" s="146" t="s">
        <v>154</v>
      </c>
      <c r="Q2" s="146" t="s">
        <v>155</v>
      </c>
      <c r="R2" s="99"/>
    </row>
    <row r="3" spans="1:18" ht="27" customHeight="1" x14ac:dyDescent="0.25">
      <c r="A3" s="199"/>
      <c r="B3" s="147" t="s">
        <v>234</v>
      </c>
      <c r="C3" s="200"/>
      <c r="D3" s="148" t="str">
        <f>CONCATENATE(Eingaben!H14," ", Eingaben!G14)</f>
        <v>Vorname 1 Name 1</v>
      </c>
      <c r="E3" s="149" t="str">
        <f>CONCATENATE(Eingaben!$H15," ",Eingaben!$G15)</f>
        <v>Vorname 2 Name 2</v>
      </c>
      <c r="F3" s="149" t="str">
        <f>CONCATENATE(Eingaben!$H16," ",Eingaben!$G16)</f>
        <v>Vorname 3 Name 3</v>
      </c>
      <c r="G3" s="149" t="str">
        <f>CONCATENATE(Eingaben!$H17," ",Eingaben!$G17)</f>
        <v>Vorname 4 Name 4</v>
      </c>
      <c r="H3" s="149" t="str">
        <f>CONCATENATE(Eingaben!$H18," ",Eingaben!$G18)</f>
        <v>Vorname 5 Name 5</v>
      </c>
      <c r="I3" s="149" t="str">
        <f>CONCATENATE(Eingaben!$H19," ",Eingaben!$G19)</f>
        <v>Vorname 6 Name 6</v>
      </c>
      <c r="J3" s="149" t="str">
        <f>CONCATENATE(Eingaben!$H20," ",Eingaben!$G20)</f>
        <v>Vorname 7 Name 7</v>
      </c>
      <c r="K3" s="149" t="str">
        <f>CONCATENATE(Eingaben!$H21," ",Eingaben!$G21)</f>
        <v>Vorname 8 Name 8</v>
      </c>
      <c r="L3" s="149" t="str">
        <f>CONCATENATE(Eingaben!$H22," ",Eingaben!$G22)</f>
        <v>Vorname 9 Name 9</v>
      </c>
      <c r="M3" s="149" t="str">
        <f>CONCATENATE(Eingaben!$H23," ",Eingaben!$G23)</f>
        <v>Vorname 10 Name 10</v>
      </c>
      <c r="N3" s="149" t="str">
        <f>CONCATENATE(Eingaben!$H24," ",Eingaben!$G24)</f>
        <v>Vorname 11 Name 11</v>
      </c>
      <c r="O3" s="149" t="str">
        <f>CONCATENATE(Eingaben!$H25," ",Eingaben!$G25)</f>
        <v>Vorname 12 Name 12</v>
      </c>
      <c r="P3" s="149" t="str">
        <f>CONCATENATE(Eingaben!$H26," ",Eingaben!$G26)</f>
        <v>Vorname 13 Name 13</v>
      </c>
      <c r="Q3" s="149" t="str">
        <f>CONCATENATE(Eingaben!$H27," ",Eingaben!$G27)</f>
        <v>Vorname 14 Name 14</v>
      </c>
      <c r="R3" s="99"/>
    </row>
    <row r="4" spans="1:18" ht="13.6" customHeight="1" x14ac:dyDescent="0.25">
      <c r="A4" s="201" t="s">
        <v>235</v>
      </c>
      <c r="B4" s="134" t="s">
        <v>236</v>
      </c>
      <c r="C4" s="150">
        <v>6</v>
      </c>
      <c r="D4" s="198"/>
      <c r="E4" s="188"/>
      <c r="F4" s="187"/>
      <c r="G4" s="188"/>
      <c r="H4" s="195"/>
      <c r="I4" s="196"/>
      <c r="J4" s="187"/>
      <c r="K4" s="188"/>
      <c r="L4" s="187"/>
      <c r="M4" s="188"/>
      <c r="N4" s="187"/>
      <c r="O4" s="188"/>
      <c r="P4" s="187"/>
      <c r="Q4" s="197"/>
      <c r="R4" s="99"/>
    </row>
    <row r="5" spans="1:18" x14ac:dyDescent="0.25">
      <c r="A5" s="201"/>
      <c r="B5" s="132" t="s">
        <v>237</v>
      </c>
      <c r="C5" s="133">
        <v>5</v>
      </c>
      <c r="D5" s="198"/>
      <c r="E5" s="188"/>
      <c r="F5" s="187"/>
      <c r="G5" s="188"/>
      <c r="H5" s="195"/>
      <c r="I5" s="196"/>
      <c r="J5" s="187"/>
      <c r="K5" s="188"/>
      <c r="L5" s="187"/>
      <c r="M5" s="188"/>
      <c r="N5" s="187"/>
      <c r="O5" s="188"/>
      <c r="P5" s="187"/>
      <c r="Q5" s="197"/>
      <c r="R5" s="99"/>
    </row>
    <row r="6" spans="1:18" x14ac:dyDescent="0.25">
      <c r="A6" s="201"/>
      <c r="B6" s="134" t="s">
        <v>238</v>
      </c>
      <c r="C6" s="133">
        <v>4</v>
      </c>
      <c r="D6" s="198"/>
      <c r="E6" s="188"/>
      <c r="F6" s="187"/>
      <c r="G6" s="188"/>
      <c r="H6" s="195"/>
      <c r="I6" s="196"/>
      <c r="J6" s="187"/>
      <c r="K6" s="188"/>
      <c r="L6" s="187"/>
      <c r="M6" s="188"/>
      <c r="N6" s="187"/>
      <c r="O6" s="188"/>
      <c r="P6" s="187"/>
      <c r="Q6" s="197"/>
      <c r="R6" s="99"/>
    </row>
    <row r="7" spans="1:18" x14ac:dyDescent="0.25">
      <c r="A7" s="201"/>
      <c r="B7" s="135" t="s">
        <v>239</v>
      </c>
      <c r="C7" s="136">
        <v>3</v>
      </c>
      <c r="D7" s="198"/>
      <c r="E7" s="188"/>
      <c r="F7" s="187"/>
      <c r="G7" s="188"/>
      <c r="H7" s="195"/>
      <c r="I7" s="196"/>
      <c r="J7" s="187"/>
      <c r="K7" s="188"/>
      <c r="L7" s="187"/>
      <c r="M7" s="188"/>
      <c r="N7" s="187"/>
      <c r="O7" s="188"/>
      <c r="P7" s="187"/>
      <c r="Q7" s="197"/>
      <c r="R7" s="99"/>
    </row>
    <row r="8" spans="1:18" ht="13.6" customHeight="1" x14ac:dyDescent="0.25">
      <c r="A8" s="193" t="s">
        <v>240</v>
      </c>
      <c r="B8" s="137" t="s">
        <v>241</v>
      </c>
      <c r="C8" s="131">
        <v>6</v>
      </c>
      <c r="D8" s="198"/>
      <c r="E8" s="188"/>
      <c r="F8" s="187"/>
      <c r="G8" s="188"/>
      <c r="H8" s="195"/>
      <c r="I8" s="196"/>
      <c r="J8" s="187"/>
      <c r="K8" s="188"/>
      <c r="L8" s="187"/>
      <c r="M8" s="188"/>
      <c r="N8" s="187"/>
      <c r="O8" s="188"/>
      <c r="P8" s="187"/>
      <c r="Q8" s="197"/>
      <c r="R8" s="99"/>
    </row>
    <row r="9" spans="1:18" ht="13.6" customHeight="1" x14ac:dyDescent="0.25">
      <c r="A9" s="193"/>
      <c r="B9" s="138" t="s">
        <v>242</v>
      </c>
      <c r="C9" s="133">
        <v>5</v>
      </c>
      <c r="D9" s="198"/>
      <c r="E9" s="188"/>
      <c r="F9" s="187"/>
      <c r="G9" s="188"/>
      <c r="H9" s="195"/>
      <c r="I9" s="196"/>
      <c r="J9" s="187"/>
      <c r="K9" s="188"/>
      <c r="L9" s="187"/>
      <c r="M9" s="188"/>
      <c r="N9" s="187"/>
      <c r="O9" s="188"/>
      <c r="P9" s="187"/>
      <c r="Q9" s="197"/>
      <c r="R9" s="99"/>
    </row>
    <row r="10" spans="1:18" ht="12.75" customHeight="1" x14ac:dyDescent="0.25">
      <c r="A10" s="193"/>
      <c r="B10" s="138" t="s">
        <v>243</v>
      </c>
      <c r="C10" s="133">
        <v>4</v>
      </c>
      <c r="D10" s="198"/>
      <c r="E10" s="188"/>
      <c r="F10" s="187"/>
      <c r="G10" s="188"/>
      <c r="H10" s="195"/>
      <c r="I10" s="196"/>
      <c r="J10" s="187"/>
      <c r="K10" s="188"/>
      <c r="L10" s="187"/>
      <c r="M10" s="188"/>
      <c r="N10" s="187"/>
      <c r="O10" s="188"/>
      <c r="P10" s="187"/>
      <c r="Q10" s="197"/>
      <c r="R10" s="99"/>
    </row>
    <row r="11" spans="1:18" ht="13.6" customHeight="1" x14ac:dyDescent="0.25">
      <c r="A11" s="193"/>
      <c r="B11" s="139" t="s">
        <v>244</v>
      </c>
      <c r="C11" s="140">
        <v>3</v>
      </c>
      <c r="D11" s="198"/>
      <c r="E11" s="188"/>
      <c r="F11" s="187"/>
      <c r="G11" s="188"/>
      <c r="H11" s="195"/>
      <c r="I11" s="196"/>
      <c r="J11" s="187"/>
      <c r="K11" s="188"/>
      <c r="L11" s="187"/>
      <c r="M11" s="188"/>
      <c r="N11" s="187"/>
      <c r="O11" s="188"/>
      <c r="P11" s="187"/>
      <c r="Q11" s="197"/>
      <c r="R11" s="99"/>
    </row>
    <row r="12" spans="1:18" ht="13.6" customHeight="1" x14ac:dyDescent="0.25">
      <c r="A12" s="193" t="s">
        <v>245</v>
      </c>
      <c r="B12" s="137" t="s">
        <v>246</v>
      </c>
      <c r="C12" s="131">
        <v>6</v>
      </c>
      <c r="D12" s="198"/>
      <c r="E12" s="188"/>
      <c r="F12" s="187"/>
      <c r="G12" s="188"/>
      <c r="H12" s="195"/>
      <c r="I12" s="196"/>
      <c r="J12" s="187"/>
      <c r="K12" s="188"/>
      <c r="L12" s="187"/>
      <c r="M12" s="188"/>
      <c r="N12" s="187"/>
      <c r="O12" s="188"/>
      <c r="P12" s="187"/>
      <c r="Q12" s="197"/>
      <c r="R12" s="99"/>
    </row>
    <row r="13" spans="1:18" ht="13.6" customHeight="1" x14ac:dyDescent="0.25">
      <c r="A13" s="193"/>
      <c r="B13" s="138" t="s">
        <v>247</v>
      </c>
      <c r="C13" s="133">
        <v>5</v>
      </c>
      <c r="D13" s="198"/>
      <c r="E13" s="188"/>
      <c r="F13" s="187"/>
      <c r="G13" s="188"/>
      <c r="H13" s="195"/>
      <c r="I13" s="196"/>
      <c r="J13" s="187"/>
      <c r="K13" s="188"/>
      <c r="L13" s="187"/>
      <c r="M13" s="188"/>
      <c r="N13" s="187"/>
      <c r="O13" s="188"/>
      <c r="P13" s="187"/>
      <c r="Q13" s="197"/>
      <c r="R13" s="99"/>
    </row>
    <row r="14" spans="1:18" ht="23.1" x14ac:dyDescent="0.25">
      <c r="A14" s="193"/>
      <c r="B14" s="138" t="s">
        <v>210</v>
      </c>
      <c r="C14" s="133">
        <v>4</v>
      </c>
      <c r="D14" s="198"/>
      <c r="E14" s="188"/>
      <c r="F14" s="187"/>
      <c r="G14" s="188"/>
      <c r="H14" s="195"/>
      <c r="I14" s="196"/>
      <c r="J14" s="187"/>
      <c r="K14" s="188"/>
      <c r="L14" s="187"/>
      <c r="M14" s="188"/>
      <c r="N14" s="187"/>
      <c r="O14" s="188"/>
      <c r="P14" s="187"/>
      <c r="Q14" s="197"/>
      <c r="R14" s="99"/>
    </row>
    <row r="15" spans="1:18" ht="23.1" x14ac:dyDescent="0.25">
      <c r="A15" s="193"/>
      <c r="B15" s="139" t="s">
        <v>211</v>
      </c>
      <c r="C15" s="140">
        <v>3</v>
      </c>
      <c r="D15" s="198"/>
      <c r="E15" s="188"/>
      <c r="F15" s="187"/>
      <c r="G15" s="188"/>
      <c r="H15" s="195"/>
      <c r="I15" s="196"/>
      <c r="J15" s="187"/>
      <c r="K15" s="188"/>
      <c r="L15" s="187"/>
      <c r="M15" s="188"/>
      <c r="N15" s="187"/>
      <c r="O15" s="188"/>
      <c r="P15" s="187"/>
      <c r="Q15" s="197"/>
      <c r="R15" s="99"/>
    </row>
    <row r="16" spans="1:18" ht="23.1" customHeight="1" x14ac:dyDescent="0.25">
      <c r="A16" s="193" t="s">
        <v>248</v>
      </c>
      <c r="B16" s="137" t="s">
        <v>213</v>
      </c>
      <c r="C16" s="131">
        <v>6</v>
      </c>
      <c r="D16" s="198"/>
      <c r="E16" s="188"/>
      <c r="F16" s="187"/>
      <c r="G16" s="188"/>
      <c r="H16" s="195"/>
      <c r="I16" s="196"/>
      <c r="J16" s="187"/>
      <c r="K16" s="188"/>
      <c r="L16" s="187"/>
      <c r="M16" s="188"/>
      <c r="N16" s="187"/>
      <c r="O16" s="188"/>
      <c r="P16" s="187"/>
      <c r="Q16" s="197"/>
      <c r="R16" s="99"/>
    </row>
    <row r="17" spans="1:18" ht="23.1" x14ac:dyDescent="0.25">
      <c r="A17" s="193"/>
      <c r="B17" s="138" t="s">
        <v>214</v>
      </c>
      <c r="C17" s="133">
        <v>5</v>
      </c>
      <c r="D17" s="198"/>
      <c r="E17" s="188"/>
      <c r="F17" s="187"/>
      <c r="G17" s="188"/>
      <c r="H17" s="195"/>
      <c r="I17" s="196"/>
      <c r="J17" s="187"/>
      <c r="K17" s="188"/>
      <c r="L17" s="187"/>
      <c r="M17" s="188"/>
      <c r="N17" s="187"/>
      <c r="O17" s="188"/>
      <c r="P17" s="187"/>
      <c r="Q17" s="197"/>
      <c r="R17" s="99"/>
    </row>
    <row r="18" spans="1:18" ht="23.1" x14ac:dyDescent="0.25">
      <c r="A18" s="193"/>
      <c r="B18" s="138" t="s">
        <v>215</v>
      </c>
      <c r="C18" s="133">
        <v>4</v>
      </c>
      <c r="D18" s="198"/>
      <c r="E18" s="188"/>
      <c r="F18" s="187"/>
      <c r="G18" s="188"/>
      <c r="H18" s="195"/>
      <c r="I18" s="196"/>
      <c r="J18" s="187"/>
      <c r="K18" s="188"/>
      <c r="L18" s="187"/>
      <c r="M18" s="188"/>
      <c r="N18" s="187"/>
      <c r="O18" s="188"/>
      <c r="P18" s="187"/>
      <c r="Q18" s="197"/>
      <c r="R18" s="99"/>
    </row>
    <row r="19" spans="1:18" ht="23.1" x14ac:dyDescent="0.25">
      <c r="A19" s="193"/>
      <c r="B19" s="139" t="s">
        <v>216</v>
      </c>
      <c r="C19" s="140">
        <v>3</v>
      </c>
      <c r="D19" s="198"/>
      <c r="E19" s="188"/>
      <c r="F19" s="187"/>
      <c r="G19" s="188"/>
      <c r="H19" s="195"/>
      <c r="I19" s="196"/>
      <c r="J19" s="187"/>
      <c r="K19" s="188"/>
      <c r="L19" s="187"/>
      <c r="M19" s="188"/>
      <c r="N19" s="187"/>
      <c r="O19" s="188"/>
      <c r="P19" s="187"/>
      <c r="Q19" s="197"/>
      <c r="R19" s="99"/>
    </row>
    <row r="20" spans="1:18" ht="23.1" customHeight="1" x14ac:dyDescent="0.25">
      <c r="A20" s="193" t="s">
        <v>249</v>
      </c>
      <c r="B20" s="137" t="s">
        <v>250</v>
      </c>
      <c r="C20" s="131">
        <v>6</v>
      </c>
      <c r="D20" s="198"/>
      <c r="E20" s="188"/>
      <c r="F20" s="187"/>
      <c r="G20" s="188"/>
      <c r="H20" s="195"/>
      <c r="I20" s="196"/>
      <c r="J20" s="187"/>
      <c r="K20" s="188"/>
      <c r="L20" s="187"/>
      <c r="M20" s="188"/>
      <c r="N20" s="187"/>
      <c r="O20" s="188"/>
      <c r="P20" s="187"/>
      <c r="Q20" s="197"/>
      <c r="R20" s="99"/>
    </row>
    <row r="21" spans="1:18" ht="13.6" customHeight="1" x14ac:dyDescent="0.25">
      <c r="A21" s="193"/>
      <c r="B21" s="138" t="s">
        <v>251</v>
      </c>
      <c r="C21" s="133">
        <v>5</v>
      </c>
      <c r="D21" s="198"/>
      <c r="E21" s="188"/>
      <c r="F21" s="187"/>
      <c r="G21" s="188"/>
      <c r="H21" s="195"/>
      <c r="I21" s="196"/>
      <c r="J21" s="187"/>
      <c r="K21" s="188"/>
      <c r="L21" s="187"/>
      <c r="M21" s="188"/>
      <c r="N21" s="187"/>
      <c r="O21" s="188"/>
      <c r="P21" s="187"/>
      <c r="Q21" s="197"/>
      <c r="R21" s="99"/>
    </row>
    <row r="22" spans="1:18" ht="23.1" x14ac:dyDescent="0.25">
      <c r="A22" s="193"/>
      <c r="B22" s="138" t="s">
        <v>252</v>
      </c>
      <c r="C22" s="133">
        <v>4</v>
      </c>
      <c r="D22" s="198"/>
      <c r="E22" s="188"/>
      <c r="F22" s="187"/>
      <c r="G22" s="188"/>
      <c r="H22" s="195"/>
      <c r="I22" s="196"/>
      <c r="J22" s="187"/>
      <c r="K22" s="188"/>
      <c r="L22" s="187"/>
      <c r="M22" s="188"/>
      <c r="N22" s="187"/>
      <c r="O22" s="188"/>
      <c r="P22" s="187"/>
      <c r="Q22" s="197"/>
      <c r="R22" s="99"/>
    </row>
    <row r="23" spans="1:18" ht="23.1" x14ac:dyDescent="0.25">
      <c r="A23" s="193"/>
      <c r="B23" s="139" t="s">
        <v>253</v>
      </c>
      <c r="C23" s="140">
        <v>3</v>
      </c>
      <c r="D23" s="198"/>
      <c r="E23" s="188"/>
      <c r="F23" s="187"/>
      <c r="G23" s="188"/>
      <c r="H23" s="195"/>
      <c r="I23" s="196"/>
      <c r="J23" s="187"/>
      <c r="K23" s="188"/>
      <c r="L23" s="187"/>
      <c r="M23" s="188"/>
      <c r="N23" s="187"/>
      <c r="O23" s="188"/>
      <c r="P23" s="187"/>
      <c r="Q23" s="197"/>
      <c r="R23" s="99"/>
    </row>
    <row r="24" spans="1:18" ht="23.1" customHeight="1" x14ac:dyDescent="0.25">
      <c r="A24" s="193" t="s">
        <v>254</v>
      </c>
      <c r="B24" s="137" t="s">
        <v>255</v>
      </c>
      <c r="C24" s="131">
        <v>6</v>
      </c>
      <c r="D24" s="198"/>
      <c r="E24" s="188"/>
      <c r="F24" s="187"/>
      <c r="G24" s="188"/>
      <c r="H24" s="195"/>
      <c r="I24" s="196"/>
      <c r="J24" s="187"/>
      <c r="K24" s="188"/>
      <c r="L24" s="187"/>
      <c r="M24" s="188"/>
      <c r="N24" s="187"/>
      <c r="O24" s="188"/>
      <c r="P24" s="187"/>
      <c r="Q24" s="197"/>
      <c r="R24" s="99"/>
    </row>
    <row r="25" spans="1:18" ht="13.6" customHeight="1" x14ac:dyDescent="0.25">
      <c r="A25" s="193"/>
      <c r="B25" s="138" t="s">
        <v>256</v>
      </c>
      <c r="C25" s="133">
        <v>5</v>
      </c>
      <c r="D25" s="198"/>
      <c r="E25" s="188"/>
      <c r="F25" s="187"/>
      <c r="G25" s="188"/>
      <c r="H25" s="195"/>
      <c r="I25" s="196"/>
      <c r="J25" s="187"/>
      <c r="K25" s="188"/>
      <c r="L25" s="187"/>
      <c r="M25" s="188"/>
      <c r="N25" s="187"/>
      <c r="O25" s="188"/>
      <c r="P25" s="187"/>
      <c r="Q25" s="197"/>
      <c r="R25" s="99"/>
    </row>
    <row r="26" spans="1:18" ht="13.6" customHeight="1" x14ac:dyDescent="0.25">
      <c r="A26" s="193"/>
      <c r="B26" s="138" t="s">
        <v>257</v>
      </c>
      <c r="C26" s="133">
        <v>4</v>
      </c>
      <c r="D26" s="198"/>
      <c r="E26" s="188"/>
      <c r="F26" s="187"/>
      <c r="G26" s="188"/>
      <c r="H26" s="195"/>
      <c r="I26" s="196"/>
      <c r="J26" s="187"/>
      <c r="K26" s="188"/>
      <c r="L26" s="187"/>
      <c r="M26" s="188"/>
      <c r="N26" s="187"/>
      <c r="O26" s="188"/>
      <c r="P26" s="187"/>
      <c r="Q26" s="197"/>
      <c r="R26" s="99"/>
    </row>
    <row r="27" spans="1:18" ht="13.6" customHeight="1" x14ac:dyDescent="0.25">
      <c r="A27" s="193"/>
      <c r="B27" s="139" t="s">
        <v>258</v>
      </c>
      <c r="C27" s="140">
        <v>3</v>
      </c>
      <c r="D27" s="198"/>
      <c r="E27" s="188"/>
      <c r="F27" s="187"/>
      <c r="G27" s="188"/>
      <c r="H27" s="195"/>
      <c r="I27" s="196"/>
      <c r="J27" s="187"/>
      <c r="K27" s="188"/>
      <c r="L27" s="187"/>
      <c r="M27" s="188"/>
      <c r="N27" s="187"/>
      <c r="O27" s="188"/>
      <c r="P27" s="187"/>
      <c r="Q27" s="197"/>
      <c r="R27" s="99"/>
    </row>
    <row r="28" spans="1:18" ht="13.6" customHeight="1" x14ac:dyDescent="0.25">
      <c r="A28" s="193" t="s">
        <v>7</v>
      </c>
      <c r="B28" s="137" t="s">
        <v>259</v>
      </c>
      <c r="C28" s="131">
        <v>6</v>
      </c>
      <c r="D28" s="194"/>
      <c r="E28" s="188"/>
      <c r="F28" s="187"/>
      <c r="G28" s="188"/>
      <c r="H28" s="195"/>
      <c r="I28" s="196"/>
      <c r="J28" s="187"/>
      <c r="K28" s="188"/>
      <c r="L28" s="187"/>
      <c r="M28" s="188"/>
      <c r="N28" s="189"/>
      <c r="O28" s="190"/>
      <c r="P28" s="189"/>
      <c r="Q28" s="191"/>
      <c r="R28" s="99"/>
    </row>
    <row r="29" spans="1:18" ht="13.6" customHeight="1" x14ac:dyDescent="0.25">
      <c r="A29" s="193"/>
      <c r="B29" s="138" t="s">
        <v>260</v>
      </c>
      <c r="C29" s="133">
        <v>5</v>
      </c>
      <c r="D29" s="194"/>
      <c r="E29" s="188"/>
      <c r="F29" s="187"/>
      <c r="G29" s="188"/>
      <c r="H29" s="195"/>
      <c r="I29" s="196"/>
      <c r="J29" s="187"/>
      <c r="K29" s="188"/>
      <c r="L29" s="187"/>
      <c r="M29" s="188"/>
      <c r="N29" s="189"/>
      <c r="O29" s="190"/>
      <c r="P29" s="189"/>
      <c r="Q29" s="191"/>
      <c r="R29" s="99"/>
    </row>
    <row r="30" spans="1:18" ht="13.6" customHeight="1" x14ac:dyDescent="0.25">
      <c r="A30" s="193"/>
      <c r="B30" s="138" t="s">
        <v>261</v>
      </c>
      <c r="C30" s="133">
        <v>4</v>
      </c>
      <c r="D30" s="194"/>
      <c r="E30" s="188"/>
      <c r="F30" s="187"/>
      <c r="G30" s="188"/>
      <c r="H30" s="195"/>
      <c r="I30" s="196"/>
      <c r="J30" s="187"/>
      <c r="K30" s="188"/>
      <c r="L30" s="187"/>
      <c r="M30" s="188"/>
      <c r="N30" s="189"/>
      <c r="O30" s="190"/>
      <c r="P30" s="189"/>
      <c r="Q30" s="191"/>
      <c r="R30" s="99"/>
    </row>
    <row r="31" spans="1:18" ht="23.1" x14ac:dyDescent="0.25">
      <c r="A31" s="193"/>
      <c r="B31" s="139" t="s">
        <v>262</v>
      </c>
      <c r="C31" s="140">
        <v>3</v>
      </c>
      <c r="D31" s="194"/>
      <c r="E31" s="188"/>
      <c r="F31" s="187"/>
      <c r="G31" s="188"/>
      <c r="H31" s="195"/>
      <c r="I31" s="196"/>
      <c r="J31" s="187"/>
      <c r="K31" s="188"/>
      <c r="L31" s="187"/>
      <c r="M31" s="188"/>
      <c r="N31" s="189"/>
      <c r="O31" s="190"/>
      <c r="P31" s="189"/>
      <c r="Q31" s="191"/>
      <c r="R31" s="99"/>
    </row>
    <row r="32" spans="1:18" ht="15.65" customHeight="1" x14ac:dyDescent="0.25">
      <c r="A32" s="192" t="s">
        <v>232</v>
      </c>
      <c r="B32" s="192"/>
      <c r="C32" s="151">
        <v>42</v>
      </c>
      <c r="D32" s="152">
        <f t="shared" ref="D32:Q32" si="0">SUM(D4:D31)</f>
        <v>0</v>
      </c>
      <c r="E32" s="153">
        <f t="shared" si="0"/>
        <v>0</v>
      </c>
      <c r="F32" s="153">
        <f t="shared" si="0"/>
        <v>0</v>
      </c>
      <c r="G32" s="153">
        <f t="shared" si="0"/>
        <v>0</v>
      </c>
      <c r="H32" s="153">
        <f t="shared" si="0"/>
        <v>0</v>
      </c>
      <c r="I32" s="153">
        <f t="shared" si="0"/>
        <v>0</v>
      </c>
      <c r="J32" s="153">
        <f t="shared" si="0"/>
        <v>0</v>
      </c>
      <c r="K32" s="153">
        <f t="shared" si="0"/>
        <v>0</v>
      </c>
      <c r="L32" s="153">
        <f t="shared" si="0"/>
        <v>0</v>
      </c>
      <c r="M32" s="153">
        <f t="shared" si="0"/>
        <v>0</v>
      </c>
      <c r="N32" s="153">
        <f t="shared" si="0"/>
        <v>0</v>
      </c>
      <c r="O32" s="153">
        <f t="shared" si="0"/>
        <v>0</v>
      </c>
      <c r="P32" s="153">
        <f t="shared" si="0"/>
        <v>0</v>
      </c>
      <c r="Q32" s="154">
        <f t="shared" si="0"/>
        <v>0</v>
      </c>
      <c r="R32" s="99"/>
    </row>
    <row r="33" spans="1:18" x14ac:dyDescent="0.25">
      <c r="A33" s="164"/>
      <c r="B33" s="164"/>
      <c r="C33" s="118"/>
      <c r="D33" s="119"/>
      <c r="E33" s="119"/>
      <c r="F33" s="119"/>
      <c r="G33" s="119"/>
      <c r="H33" s="119"/>
      <c r="I33" s="119"/>
      <c r="J33" s="119"/>
      <c r="K33" s="119"/>
      <c r="L33" s="119"/>
      <c r="M33" s="119"/>
      <c r="N33" s="119"/>
      <c r="O33" s="119"/>
      <c r="P33" s="119"/>
      <c r="Q33" s="119"/>
      <c r="R33" s="99"/>
    </row>
  </sheetData>
  <mergeCells count="109">
    <mergeCell ref="A2:A3"/>
    <mergeCell ref="C2:C3"/>
    <mergeCell ref="A4:A7"/>
    <mergeCell ref="D4:D7"/>
    <mergeCell ref="E4:E7"/>
    <mergeCell ref="F4:F7"/>
    <mergeCell ref="G4:G7"/>
    <mergeCell ref="H4:H7"/>
    <mergeCell ref="I4:I7"/>
    <mergeCell ref="J4:J7"/>
    <mergeCell ref="K4:K7"/>
    <mergeCell ref="L4:L7"/>
    <mergeCell ref="M4:M7"/>
    <mergeCell ref="N4:N7"/>
    <mergeCell ref="O4:O7"/>
    <mergeCell ref="P4:P7"/>
    <mergeCell ref="Q4:Q7"/>
    <mergeCell ref="A8:A11"/>
    <mergeCell ref="D8:D11"/>
    <mergeCell ref="E8:E11"/>
    <mergeCell ref="F8:F11"/>
    <mergeCell ref="G8:G11"/>
    <mergeCell ref="H8:H11"/>
    <mergeCell ref="I8:I11"/>
    <mergeCell ref="J8:J11"/>
    <mergeCell ref="K8:K11"/>
    <mergeCell ref="L8:L11"/>
    <mergeCell ref="M8:M11"/>
    <mergeCell ref="N8:N11"/>
    <mergeCell ref="O8:O11"/>
    <mergeCell ref="P8:P11"/>
    <mergeCell ref="Q8:Q11"/>
    <mergeCell ref="O12:O15"/>
    <mergeCell ref="P12:P15"/>
    <mergeCell ref="Q12:Q15"/>
    <mergeCell ref="A16:A19"/>
    <mergeCell ref="D16:D19"/>
    <mergeCell ref="E16:E19"/>
    <mergeCell ref="F16:F19"/>
    <mergeCell ref="G16:G19"/>
    <mergeCell ref="H16:H19"/>
    <mergeCell ref="I16:I19"/>
    <mergeCell ref="J16:J19"/>
    <mergeCell ref="K16:K19"/>
    <mergeCell ref="L16:L19"/>
    <mergeCell ref="M16:M19"/>
    <mergeCell ref="N16:N19"/>
    <mergeCell ref="O16:O19"/>
    <mergeCell ref="P16:P19"/>
    <mergeCell ref="Q16:Q19"/>
    <mergeCell ref="A12:A15"/>
    <mergeCell ref="D12:D15"/>
    <mergeCell ref="E12:E15"/>
    <mergeCell ref="F12:F15"/>
    <mergeCell ref="G12:G15"/>
    <mergeCell ref="H12:H15"/>
    <mergeCell ref="F20:F23"/>
    <mergeCell ref="G20:G23"/>
    <mergeCell ref="H20:H23"/>
    <mergeCell ref="I20:I23"/>
    <mergeCell ref="J20:J23"/>
    <mergeCell ref="K20:K23"/>
    <mergeCell ref="L12:L15"/>
    <mergeCell ref="M12:M15"/>
    <mergeCell ref="N12:N15"/>
    <mergeCell ref="I12:I15"/>
    <mergeCell ref="J12:J15"/>
    <mergeCell ref="K12:K15"/>
    <mergeCell ref="L20:L23"/>
    <mergeCell ref="M20:M23"/>
    <mergeCell ref="N20:N23"/>
    <mergeCell ref="O20:O23"/>
    <mergeCell ref="P20:P23"/>
    <mergeCell ref="Q20:Q23"/>
    <mergeCell ref="A24:A27"/>
    <mergeCell ref="D24:D27"/>
    <mergeCell ref="E24:E27"/>
    <mergeCell ref="F24:F27"/>
    <mergeCell ref="G24:G27"/>
    <mergeCell ref="H24:H27"/>
    <mergeCell ref="I24:I27"/>
    <mergeCell ref="J24:J27"/>
    <mergeCell ref="K24:K27"/>
    <mergeCell ref="L24:L27"/>
    <mergeCell ref="M24:M27"/>
    <mergeCell ref="N24:N27"/>
    <mergeCell ref="O24:O27"/>
    <mergeCell ref="P24:P27"/>
    <mergeCell ref="Q24:Q27"/>
    <mergeCell ref="A20:A23"/>
    <mergeCell ref="D20:D23"/>
    <mergeCell ref="E20:E23"/>
    <mergeCell ref="L28:L31"/>
    <mergeCell ref="M28:M31"/>
    <mergeCell ref="N28:N31"/>
    <mergeCell ref="O28:O31"/>
    <mergeCell ref="P28:P31"/>
    <mergeCell ref="Q28:Q31"/>
    <mergeCell ref="A32:B32"/>
    <mergeCell ref="A33:B33"/>
    <mergeCell ref="A28:A31"/>
    <mergeCell ref="D28:D31"/>
    <mergeCell ref="E28:E31"/>
    <mergeCell ref="F28:F31"/>
    <mergeCell ref="G28:G31"/>
    <mergeCell ref="H28:H31"/>
    <mergeCell ref="I28:I31"/>
    <mergeCell ref="J28:J31"/>
    <mergeCell ref="K28:K31"/>
  </mergeCells>
  <printOptions gridLines="1"/>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36"/>
  <sheetViews>
    <sheetView zoomScaleNormal="100" workbookViewId="0">
      <selection activeCell="A2" sqref="A2"/>
    </sheetView>
  </sheetViews>
  <sheetFormatPr baseColWidth="10" defaultColWidth="9.140625" defaultRowHeight="13.6" x14ac:dyDescent="0.25"/>
  <cols>
    <col min="1" max="2" width="9.7109375" style="155"/>
    <col min="3" max="3" width="13.140625" style="155"/>
    <col min="4" max="1025" width="9.7109375" style="155"/>
  </cols>
  <sheetData>
    <row r="1" spans="1:6" x14ac:dyDescent="0.25">
      <c r="A1"/>
      <c r="B1"/>
      <c r="C1"/>
      <c r="F1"/>
    </row>
    <row r="2" spans="1:6" ht="19.05" x14ac:dyDescent="0.35">
      <c r="A2" s="156" t="s">
        <v>263</v>
      </c>
      <c r="B2"/>
      <c r="C2"/>
      <c r="F2"/>
    </row>
    <row r="3" spans="1:6" x14ac:dyDescent="0.25">
      <c r="A3"/>
      <c r="B3"/>
      <c r="C3"/>
      <c r="F3"/>
    </row>
    <row r="4" spans="1:6" x14ac:dyDescent="0.25">
      <c r="A4" s="155" t="s">
        <v>264</v>
      </c>
      <c r="B4" s="157">
        <v>42</v>
      </c>
      <c r="C4"/>
      <c r="F4"/>
    </row>
    <row r="5" spans="1:6" x14ac:dyDescent="0.25">
      <c r="A5"/>
      <c r="B5"/>
      <c r="C5"/>
      <c r="F5"/>
    </row>
    <row r="6" spans="1:6" ht="14.3" x14ac:dyDescent="0.25">
      <c r="A6" s="158" t="s">
        <v>265</v>
      </c>
      <c r="B6" s="158" t="s">
        <v>30</v>
      </c>
      <c r="C6" s="158" t="s">
        <v>266</v>
      </c>
      <c r="F6" s="159"/>
    </row>
    <row r="7" spans="1:6" x14ac:dyDescent="0.25">
      <c r="A7"/>
      <c r="B7"/>
      <c r="C7"/>
    </row>
    <row r="8" spans="1:6" x14ac:dyDescent="0.25">
      <c r="A8" s="159">
        <v>42</v>
      </c>
      <c r="B8" s="160">
        <f>(A8/B4)*5+1</f>
        <v>6</v>
      </c>
      <c r="C8" s="159" t="s">
        <v>267</v>
      </c>
    </row>
    <row r="9" spans="1:6" x14ac:dyDescent="0.25">
      <c r="A9" s="159">
        <v>41</v>
      </c>
      <c r="B9" s="160">
        <f t="shared" ref="B9:B36" si="0">(A9/$B$4)*5+1</f>
        <v>5.8809523809523805</v>
      </c>
      <c r="C9" s="159" t="s">
        <v>267</v>
      </c>
    </row>
    <row r="10" spans="1:6" x14ac:dyDescent="0.25">
      <c r="A10" s="159">
        <v>40</v>
      </c>
      <c r="B10" s="160">
        <f t="shared" si="0"/>
        <v>5.7619047619047619</v>
      </c>
      <c r="C10" s="159" t="s">
        <v>267</v>
      </c>
    </row>
    <row r="11" spans="1:6" x14ac:dyDescent="0.25">
      <c r="A11" s="159">
        <v>39</v>
      </c>
      <c r="B11" s="160">
        <f t="shared" si="0"/>
        <v>5.6428571428571432</v>
      </c>
      <c r="C11" s="159" t="s">
        <v>267</v>
      </c>
    </row>
    <row r="12" spans="1:6" x14ac:dyDescent="0.25">
      <c r="A12" s="159">
        <v>38</v>
      </c>
      <c r="B12" s="160">
        <f t="shared" si="0"/>
        <v>5.5238095238095237</v>
      </c>
      <c r="C12" s="159" t="s">
        <v>267</v>
      </c>
    </row>
    <row r="13" spans="1:6" x14ac:dyDescent="0.25">
      <c r="A13" s="159">
        <v>37</v>
      </c>
      <c r="B13" s="160">
        <f t="shared" si="0"/>
        <v>5.4047619047619051</v>
      </c>
      <c r="C13" s="159" t="s">
        <v>267</v>
      </c>
    </row>
    <row r="14" spans="1:6" x14ac:dyDescent="0.25">
      <c r="A14" s="159">
        <v>36</v>
      </c>
      <c r="B14" s="160">
        <f t="shared" si="0"/>
        <v>5.2857142857142856</v>
      </c>
      <c r="C14" s="159" t="s">
        <v>268</v>
      </c>
    </row>
    <row r="15" spans="1:6" x14ac:dyDescent="0.25">
      <c r="A15" s="159">
        <v>35</v>
      </c>
      <c r="B15" s="160">
        <f t="shared" si="0"/>
        <v>5.166666666666667</v>
      </c>
      <c r="C15" s="159" t="s">
        <v>268</v>
      </c>
    </row>
    <row r="16" spans="1:6" x14ac:dyDescent="0.25">
      <c r="A16" s="159">
        <v>34</v>
      </c>
      <c r="B16" s="160">
        <f t="shared" si="0"/>
        <v>5.0476190476190474</v>
      </c>
      <c r="C16" s="159" t="s">
        <v>268</v>
      </c>
    </row>
    <row r="17" spans="1:3" x14ac:dyDescent="0.25">
      <c r="A17" s="159">
        <v>33</v>
      </c>
      <c r="B17" s="160">
        <f t="shared" si="0"/>
        <v>4.9285714285714288</v>
      </c>
      <c r="C17" s="159" t="s">
        <v>268</v>
      </c>
    </row>
    <row r="18" spans="1:3" x14ac:dyDescent="0.25">
      <c r="A18" s="159">
        <v>32</v>
      </c>
      <c r="B18" s="160">
        <f t="shared" si="0"/>
        <v>4.8095238095238093</v>
      </c>
      <c r="C18" s="159" t="s">
        <v>268</v>
      </c>
    </row>
    <row r="19" spans="1:3" x14ac:dyDescent="0.25">
      <c r="A19" s="159">
        <v>31</v>
      </c>
      <c r="B19" s="160">
        <f t="shared" si="0"/>
        <v>4.6904761904761907</v>
      </c>
      <c r="C19" s="159" t="s">
        <v>268</v>
      </c>
    </row>
    <row r="20" spans="1:3" x14ac:dyDescent="0.25">
      <c r="A20" s="159">
        <v>30</v>
      </c>
      <c r="B20" s="160">
        <f t="shared" si="0"/>
        <v>4.5714285714285712</v>
      </c>
      <c r="C20" s="159" t="s">
        <v>268</v>
      </c>
    </row>
    <row r="21" spans="1:3" x14ac:dyDescent="0.25">
      <c r="A21" s="159">
        <v>29</v>
      </c>
      <c r="B21" s="160">
        <f t="shared" si="0"/>
        <v>4.4523809523809526</v>
      </c>
      <c r="C21" s="159" t="s">
        <v>269</v>
      </c>
    </row>
    <row r="22" spans="1:3" x14ac:dyDescent="0.25">
      <c r="A22" s="159">
        <v>28</v>
      </c>
      <c r="B22" s="160">
        <f t="shared" si="0"/>
        <v>4.333333333333333</v>
      </c>
      <c r="C22" s="159" t="s">
        <v>269</v>
      </c>
    </row>
    <row r="23" spans="1:3" x14ac:dyDescent="0.25">
      <c r="A23" s="159">
        <v>27</v>
      </c>
      <c r="B23" s="160">
        <f t="shared" si="0"/>
        <v>4.2142857142857144</v>
      </c>
      <c r="C23" s="159" t="s">
        <v>269</v>
      </c>
    </row>
    <row r="24" spans="1:3" x14ac:dyDescent="0.25">
      <c r="A24" s="159">
        <v>26</v>
      </c>
      <c r="B24" s="160">
        <f t="shared" si="0"/>
        <v>4.0952380952380949</v>
      </c>
      <c r="C24" s="159" t="s">
        <v>269</v>
      </c>
    </row>
    <row r="25" spans="1:3" x14ac:dyDescent="0.25">
      <c r="A25" s="159">
        <v>25</v>
      </c>
      <c r="B25" s="160">
        <f t="shared" si="0"/>
        <v>3.9761904761904763</v>
      </c>
      <c r="C25" s="159" t="s">
        <v>269</v>
      </c>
    </row>
    <row r="26" spans="1:3" x14ac:dyDescent="0.25">
      <c r="A26" s="159">
        <v>24</v>
      </c>
      <c r="B26" s="160">
        <f t="shared" si="0"/>
        <v>3.8571428571428568</v>
      </c>
      <c r="C26" s="159" t="s">
        <v>270</v>
      </c>
    </row>
    <row r="27" spans="1:3" x14ac:dyDescent="0.25">
      <c r="A27" s="159">
        <v>23</v>
      </c>
      <c r="B27" s="160">
        <f t="shared" si="0"/>
        <v>3.7380952380952381</v>
      </c>
      <c r="C27" s="159" t="s">
        <v>270</v>
      </c>
    </row>
    <row r="28" spans="1:3" x14ac:dyDescent="0.25">
      <c r="A28" s="159">
        <v>22</v>
      </c>
      <c r="B28" s="160">
        <f t="shared" si="0"/>
        <v>3.6190476190476191</v>
      </c>
      <c r="C28" s="159" t="s">
        <v>270</v>
      </c>
    </row>
    <row r="29" spans="1:3" x14ac:dyDescent="0.25">
      <c r="A29" s="159">
        <v>21</v>
      </c>
      <c r="B29" s="160">
        <f t="shared" si="0"/>
        <v>3.5</v>
      </c>
      <c r="C29" s="159" t="s">
        <v>270</v>
      </c>
    </row>
    <row r="30" spans="1:3" x14ac:dyDescent="0.25">
      <c r="A30" s="159">
        <v>20</v>
      </c>
      <c r="B30" s="160">
        <f t="shared" si="0"/>
        <v>3.3809523809523809</v>
      </c>
      <c r="C30" s="159" t="s">
        <v>270</v>
      </c>
    </row>
    <row r="31" spans="1:3" x14ac:dyDescent="0.25">
      <c r="A31" s="159">
        <v>19</v>
      </c>
      <c r="B31" s="160">
        <f t="shared" si="0"/>
        <v>3.2619047619047619</v>
      </c>
      <c r="C31" s="159" t="s">
        <v>270</v>
      </c>
    </row>
    <row r="32" spans="1:3" x14ac:dyDescent="0.25">
      <c r="A32" s="159">
        <v>18</v>
      </c>
      <c r="B32" s="160">
        <f t="shared" si="0"/>
        <v>3.1428571428571428</v>
      </c>
      <c r="C32" s="159" t="s">
        <v>270</v>
      </c>
    </row>
    <row r="33" spans="1:3" x14ac:dyDescent="0.25">
      <c r="A33" s="159">
        <v>17</v>
      </c>
      <c r="B33" s="160">
        <f t="shared" si="0"/>
        <v>3.0238095238095237</v>
      </c>
      <c r="C33" s="159" t="s">
        <v>270</v>
      </c>
    </row>
    <row r="34" spans="1:3" x14ac:dyDescent="0.25">
      <c r="A34" s="159">
        <v>16</v>
      </c>
      <c r="B34" s="160">
        <f t="shared" si="0"/>
        <v>2.9047619047619047</v>
      </c>
      <c r="C34" s="159" t="s">
        <v>270</v>
      </c>
    </row>
    <row r="35" spans="1:3" x14ac:dyDescent="0.25">
      <c r="A35" s="159">
        <v>15</v>
      </c>
      <c r="B35" s="160">
        <f t="shared" si="0"/>
        <v>2.7857142857142856</v>
      </c>
      <c r="C35" s="159" t="s">
        <v>270</v>
      </c>
    </row>
    <row r="36" spans="1:3" x14ac:dyDescent="0.25">
      <c r="A36" s="159">
        <v>14</v>
      </c>
      <c r="B36" s="160">
        <f t="shared" si="0"/>
        <v>2.6666666666666665</v>
      </c>
      <c r="C36" s="159" t="s">
        <v>270</v>
      </c>
    </row>
  </sheetData>
  <printOptions gridLines="1"/>
  <pageMargins left="0.69930555555555496" right="0.69930555555555496" top="0.78680555555555598" bottom="0.78680555555555598" header="0.51180555555555496" footer="0.51180555555555496"/>
  <pageSetup paperSize="0" scale="0" firstPageNumber="0" orientation="portrait" usePrinterDefaults="0" horizontalDpi="0" verticalDpi="0" copies="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vt:i4>
      </vt:variant>
    </vt:vector>
  </HeadingPairs>
  <TitlesOfParts>
    <vt:vector size="9" baseType="lpstr">
      <vt:lpstr>Erklärungen</vt:lpstr>
      <vt:lpstr>Eingaben</vt:lpstr>
      <vt:lpstr>Texte</vt:lpstr>
      <vt:lpstr>Notenberechnung</vt:lpstr>
      <vt:lpstr>Projektarbeit</vt:lpstr>
      <vt:lpstr>Selbst-Sozal-Kompetenz</vt:lpstr>
      <vt:lpstr>Bewertungkriterien zu FM</vt:lpstr>
      <vt:lpstr>Notenskala Kompetenzen</vt:lpstr>
      <vt:lpstr>Erklärungen!Druckbereich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Durrer</cp:lastModifiedBy>
  <cp:revision>3</cp:revision>
  <dcterms:modified xsi:type="dcterms:W3CDTF">2017-11-14T12:23:59Z</dcterms:modified>
  <dc:language>de-CH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